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13_ncr:1_{B01A75FF-ADF3-4A04-8D16-492DED4E9EAB}" xr6:coauthVersionLast="47" xr6:coauthVersionMax="47" xr10:uidLastSave="{00000000-0000-0000-0000-000000000000}"/>
  <bookViews>
    <workbookView xWindow="-110" yWindow="-110" windowWidth="19420" windowHeight="10300" tabRatio="706" xr2:uid="{00000000-000D-0000-FFFF-FFFF00000000}"/>
  </bookViews>
  <sheets>
    <sheet name="DATA" sheetId="18" r:id="rId1"/>
    <sheet name=" Tx VAR Taux BDT" sheetId="19" r:id="rId2"/>
    <sheet name="Hist TX CSC" sheetId="20" r:id="rId3"/>
    <sheet name="Tx VAR TMP JJ " sheetId="21" r:id="rId4"/>
    <sheet name="Hist DAT" sheetId="22" r:id="rId5"/>
    <sheet name="Histo courbe" sheetId="23" r:id="rId6"/>
    <sheet name="DATAA" sheetId="24" r:id="rId7"/>
  </sheets>
  <definedNames>
    <definedName name="_xlnm._FilterDatabase" localSheetId="1" hidden="1">#REF!</definedName>
    <definedName name="_xlnm._FilterDatabase" localSheetId="0" hidden="1">DATA!#REF!</definedName>
    <definedName name="_xlnm._FilterDatabase" localSheetId="5" hidden="1">'Histo courbe'!$A$1:$U$107</definedName>
    <definedName name="_xlnm._FilterDatabase" localSheetId="3" hidden="1">'Tx VAR TMP JJ '!$A$4:$O$5938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90" i="18" l="1"/>
  <c r="B97" i="18"/>
  <c r="A4" i="24"/>
  <c r="A5" i="24" s="1"/>
  <c r="A6" i="24" s="1"/>
  <c r="A7" i="24" s="1"/>
  <c r="A8" i="24" s="1"/>
  <c r="A10" i="24" s="1"/>
  <c r="A11" i="24" s="1"/>
  <c r="A12" i="24" s="1"/>
  <c r="A13" i="24" s="1"/>
  <c r="A3" i="24"/>
  <c r="A3" i="18"/>
  <c r="A4" i="18" s="1"/>
  <c r="A74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163" i="18"/>
  <c r="A164" i="18" s="1"/>
  <c r="A165" i="18" s="1"/>
  <c r="T2" i="23"/>
  <c r="U2" i="23"/>
  <c r="V2" i="23"/>
  <c r="W2" i="23"/>
  <c r="X2" i="23"/>
  <c r="Y2" i="23"/>
  <c r="T3" i="23"/>
  <c r="U3" i="23"/>
  <c r="V3" i="23"/>
  <c r="AB4" i="23" s="1"/>
  <c r="W3" i="23"/>
  <c r="X3" i="23"/>
  <c r="Y3" i="23"/>
  <c r="T4" i="23"/>
  <c r="U4" i="23"/>
  <c r="V4" i="23"/>
  <c r="W4" i="23"/>
  <c r="X4" i="23"/>
  <c r="Y4" i="23"/>
  <c r="T5" i="23"/>
  <c r="U5" i="23"/>
  <c r="V5" i="23"/>
  <c r="W5" i="23"/>
  <c r="X5" i="23"/>
  <c r="Y5" i="23"/>
  <c r="T6" i="23"/>
  <c r="U6" i="23"/>
  <c r="V6" i="23"/>
  <c r="AD4" i="23" s="1"/>
  <c r="W6" i="23"/>
  <c r="X6" i="23"/>
  <c r="Y6" i="23"/>
  <c r="T7" i="23"/>
  <c r="U7" i="23"/>
  <c r="V7" i="23"/>
  <c r="W7" i="23"/>
  <c r="X7" i="23"/>
  <c r="Y7" i="23"/>
  <c r="T8" i="23"/>
  <c r="U8" i="23"/>
  <c r="V8" i="23"/>
  <c r="W8" i="23"/>
  <c r="X8" i="23"/>
  <c r="Y8" i="23"/>
  <c r="T9" i="23"/>
  <c r="U9" i="23"/>
  <c r="V9" i="23"/>
  <c r="W9" i="23"/>
  <c r="X9" i="23"/>
  <c r="Y9" i="23"/>
  <c r="T10" i="23"/>
  <c r="U10" i="23"/>
  <c r="V10" i="23"/>
  <c r="W10" i="23"/>
  <c r="X10" i="23"/>
  <c r="Y10" i="23"/>
  <c r="T11" i="23"/>
  <c r="U11" i="23"/>
  <c r="V11" i="23"/>
  <c r="W11" i="23"/>
  <c r="X11" i="23"/>
  <c r="Y11" i="23"/>
  <c r="T12" i="23"/>
  <c r="U12" i="23"/>
  <c r="V12" i="23"/>
  <c r="W12" i="23"/>
  <c r="X12" i="23"/>
  <c r="Y12" i="23"/>
  <c r="T13" i="23"/>
  <c r="U13" i="23"/>
  <c r="V13" i="23"/>
  <c r="W13" i="23"/>
  <c r="X13" i="23"/>
  <c r="Y13" i="23"/>
  <c r="T14" i="23"/>
  <c r="U14" i="23"/>
  <c r="V14" i="23"/>
  <c r="W14" i="23"/>
  <c r="X14" i="23"/>
  <c r="Y14" i="23"/>
  <c r="T15" i="23"/>
  <c r="U15" i="23"/>
  <c r="V15" i="23"/>
  <c r="W15" i="23"/>
  <c r="X15" i="23"/>
  <c r="Y15" i="23"/>
  <c r="T16" i="23"/>
  <c r="U16" i="23"/>
  <c r="V16" i="23"/>
  <c r="W16" i="23"/>
  <c r="X16" i="23"/>
  <c r="Y16" i="23"/>
  <c r="T17" i="23"/>
  <c r="U17" i="23"/>
  <c r="V17" i="23"/>
  <c r="W17" i="23"/>
  <c r="X17" i="23"/>
  <c r="Y17" i="23"/>
  <c r="T18" i="23"/>
  <c r="U18" i="23"/>
  <c r="V18" i="23"/>
  <c r="W18" i="23"/>
  <c r="X18" i="23"/>
  <c r="Y18" i="23"/>
  <c r="T19" i="23"/>
  <c r="U19" i="23"/>
  <c r="V19" i="23"/>
  <c r="W19" i="23"/>
  <c r="X19" i="23"/>
  <c r="Y19" i="23"/>
  <c r="T20" i="23"/>
  <c r="U20" i="23"/>
  <c r="V20" i="23"/>
  <c r="W20" i="23"/>
  <c r="X20" i="23"/>
  <c r="Y20" i="23"/>
  <c r="T21" i="23"/>
  <c r="U21" i="23"/>
  <c r="V21" i="23"/>
  <c r="W21" i="23"/>
  <c r="X21" i="23"/>
  <c r="Y21" i="23"/>
  <c r="T22" i="23"/>
  <c r="U22" i="23"/>
  <c r="V22" i="23"/>
  <c r="W22" i="23"/>
  <c r="X22" i="23"/>
  <c r="Y22" i="23"/>
  <c r="T23" i="23"/>
  <c r="U23" i="23"/>
  <c r="V23" i="23"/>
  <c r="W23" i="23"/>
  <c r="X23" i="23"/>
  <c r="Y23" i="23"/>
  <c r="T24" i="23"/>
  <c r="U24" i="23"/>
  <c r="V24" i="23"/>
  <c r="W24" i="23"/>
  <c r="X24" i="23"/>
  <c r="Y24" i="23"/>
  <c r="T25" i="23"/>
  <c r="U25" i="23"/>
  <c r="V25" i="23"/>
  <c r="W25" i="23"/>
  <c r="X25" i="23"/>
  <c r="Y25" i="23"/>
  <c r="T26" i="23"/>
  <c r="A29" i="21" s="1" a="1"/>
  <c r="A29" i="21" s="1"/>
  <c r="U26" i="23"/>
  <c r="V26" i="23"/>
  <c r="W26" i="23"/>
  <c r="X26" i="23"/>
  <c r="Y26" i="23"/>
  <c r="T27" i="23"/>
  <c r="A30" i="21" s="1" a="1"/>
  <c r="A30" i="21" s="1"/>
  <c r="U27" i="23"/>
  <c r="V27" i="23"/>
  <c r="W27" i="23"/>
  <c r="X27" i="23"/>
  <c r="Y27" i="23"/>
  <c r="T28" i="23"/>
  <c r="A31" i="21" s="1" a="1"/>
  <c r="A31" i="21" s="1"/>
  <c r="U28" i="23"/>
  <c r="V28" i="23"/>
  <c r="W28" i="23"/>
  <c r="X28" i="23"/>
  <c r="Y28" i="23"/>
  <c r="T29" i="23"/>
  <c r="U29" i="23"/>
  <c r="V29" i="23"/>
  <c r="W29" i="23"/>
  <c r="X29" i="23"/>
  <c r="Y29" i="23"/>
  <c r="T30" i="23"/>
  <c r="U30" i="23"/>
  <c r="V30" i="23"/>
  <c r="W30" i="23"/>
  <c r="X30" i="23"/>
  <c r="Y30" i="23"/>
  <c r="T31" i="23"/>
  <c r="U31" i="23"/>
  <c r="V31" i="23"/>
  <c r="W31" i="23"/>
  <c r="X31" i="23"/>
  <c r="Y31" i="23"/>
  <c r="T32" i="23"/>
  <c r="U32" i="23"/>
  <c r="V32" i="23"/>
  <c r="W32" i="23"/>
  <c r="X32" i="23"/>
  <c r="Y32" i="23"/>
  <c r="T33" i="23"/>
  <c r="U33" i="23"/>
  <c r="V33" i="23"/>
  <c r="W33" i="23"/>
  <c r="X33" i="23"/>
  <c r="Y33" i="23"/>
  <c r="T34" i="23"/>
  <c r="U34" i="23"/>
  <c r="V34" i="23"/>
  <c r="W34" i="23"/>
  <c r="X34" i="23"/>
  <c r="Y34" i="23"/>
  <c r="T35" i="23"/>
  <c r="U35" i="23"/>
  <c r="V35" i="23"/>
  <c r="W35" i="23"/>
  <c r="X35" i="23"/>
  <c r="Y35" i="23"/>
  <c r="T36" i="23"/>
  <c r="U36" i="23"/>
  <c r="V36" i="23"/>
  <c r="W36" i="23"/>
  <c r="X36" i="23"/>
  <c r="Y36" i="23"/>
  <c r="T37" i="23"/>
  <c r="U37" i="23"/>
  <c r="V37" i="23"/>
  <c r="W37" i="23"/>
  <c r="X37" i="23"/>
  <c r="Y37" i="23"/>
  <c r="T38" i="23"/>
  <c r="U38" i="23"/>
  <c r="V38" i="23"/>
  <c r="W38" i="23"/>
  <c r="X38" i="23"/>
  <c r="Y38" i="23"/>
  <c r="T39" i="23"/>
  <c r="U39" i="23"/>
  <c r="V39" i="23"/>
  <c r="W39" i="23"/>
  <c r="X39" i="23"/>
  <c r="Y39" i="23"/>
  <c r="T40" i="23"/>
  <c r="U40" i="23"/>
  <c r="V40" i="23"/>
  <c r="W40" i="23"/>
  <c r="X40" i="23"/>
  <c r="Y40" i="23"/>
  <c r="T41" i="23"/>
  <c r="U41" i="23"/>
  <c r="V41" i="23"/>
  <c r="W41" i="23"/>
  <c r="X41" i="23"/>
  <c r="Y41" i="23"/>
  <c r="T42" i="23"/>
  <c r="U42" i="23"/>
  <c r="V42" i="23"/>
  <c r="W42" i="23"/>
  <c r="X42" i="23"/>
  <c r="Y42" i="23"/>
  <c r="T43" i="23"/>
  <c r="U43" i="23"/>
  <c r="V43" i="23"/>
  <c r="W43" i="23"/>
  <c r="X43" i="23"/>
  <c r="Y43" i="23"/>
  <c r="T44" i="23"/>
  <c r="U44" i="23"/>
  <c r="V44" i="23"/>
  <c r="W44" i="23"/>
  <c r="X44" i="23"/>
  <c r="Y44" i="23"/>
  <c r="T45" i="23"/>
  <c r="U45" i="23"/>
  <c r="V45" i="23"/>
  <c r="W45" i="23"/>
  <c r="X45" i="23"/>
  <c r="Y45" i="23"/>
  <c r="T46" i="23"/>
  <c r="U46" i="23"/>
  <c r="V46" i="23"/>
  <c r="W46" i="23"/>
  <c r="X46" i="23"/>
  <c r="Y46" i="23"/>
  <c r="T47" i="23"/>
  <c r="U47" i="23"/>
  <c r="V47" i="23"/>
  <c r="W47" i="23"/>
  <c r="X47" i="23"/>
  <c r="Y47" i="23"/>
  <c r="T48" i="23"/>
  <c r="U48" i="23"/>
  <c r="V48" i="23"/>
  <c r="W48" i="23"/>
  <c r="X48" i="23"/>
  <c r="Y48" i="23"/>
  <c r="T49" i="23"/>
  <c r="U49" i="23"/>
  <c r="V49" i="23"/>
  <c r="W49" i="23"/>
  <c r="X49" i="23"/>
  <c r="Y49" i="23"/>
  <c r="T50" i="23"/>
  <c r="U50" i="23"/>
  <c r="V50" i="23"/>
  <c r="W50" i="23"/>
  <c r="X50" i="23"/>
  <c r="Y50" i="23"/>
  <c r="T51" i="23"/>
  <c r="A54" i="21" s="1" a="1"/>
  <c r="A54" i="21" s="1"/>
  <c r="D54" i="21" s="1"/>
  <c r="U51" i="23"/>
  <c r="V51" i="23"/>
  <c r="W51" i="23"/>
  <c r="X51" i="23"/>
  <c r="Y51" i="23"/>
  <c r="T52" i="23"/>
  <c r="U52" i="23"/>
  <c r="V52" i="23"/>
  <c r="W52" i="23"/>
  <c r="X52" i="23"/>
  <c r="Y52" i="23"/>
  <c r="T53" i="23"/>
  <c r="U53" i="23"/>
  <c r="V53" i="23"/>
  <c r="W53" i="23"/>
  <c r="X53" i="23"/>
  <c r="Y53" i="23"/>
  <c r="T54" i="23"/>
  <c r="U54" i="23"/>
  <c r="V54" i="23"/>
  <c r="W54" i="23"/>
  <c r="X54" i="23"/>
  <c r="Y54" i="23"/>
  <c r="T55" i="23"/>
  <c r="U55" i="23"/>
  <c r="V55" i="23"/>
  <c r="W55" i="23"/>
  <c r="X55" i="23"/>
  <c r="Y55" i="23"/>
  <c r="T56" i="23"/>
  <c r="U56" i="23"/>
  <c r="V56" i="23"/>
  <c r="W56" i="23"/>
  <c r="X56" i="23"/>
  <c r="Y56" i="23"/>
  <c r="T57" i="23"/>
  <c r="U57" i="23"/>
  <c r="V57" i="23"/>
  <c r="W57" i="23"/>
  <c r="X57" i="23"/>
  <c r="Y57" i="23"/>
  <c r="T58" i="23"/>
  <c r="U58" i="23"/>
  <c r="V58" i="23"/>
  <c r="W58" i="23"/>
  <c r="X58" i="23"/>
  <c r="Y58" i="23"/>
  <c r="T59" i="23"/>
  <c r="U59" i="23"/>
  <c r="V59" i="23"/>
  <c r="W59" i="23"/>
  <c r="X59" i="23"/>
  <c r="Y59" i="23"/>
  <c r="T60" i="23"/>
  <c r="U60" i="23"/>
  <c r="V60" i="23"/>
  <c r="W60" i="23"/>
  <c r="X60" i="23"/>
  <c r="Y60" i="23"/>
  <c r="T61" i="23"/>
  <c r="U61" i="23"/>
  <c r="V61" i="23"/>
  <c r="W61" i="23"/>
  <c r="X61" i="23"/>
  <c r="Y61" i="23"/>
  <c r="T62" i="23"/>
  <c r="U62" i="23"/>
  <c r="V62" i="23"/>
  <c r="W62" i="23"/>
  <c r="X62" i="23"/>
  <c r="Y62" i="23"/>
  <c r="T63" i="23"/>
  <c r="U63" i="23"/>
  <c r="V63" i="23"/>
  <c r="W63" i="23"/>
  <c r="X63" i="23"/>
  <c r="Y63" i="23"/>
  <c r="T64" i="23"/>
  <c r="U64" i="23"/>
  <c r="V64" i="23"/>
  <c r="W64" i="23"/>
  <c r="X64" i="23"/>
  <c r="Y64" i="23"/>
  <c r="T65" i="23"/>
  <c r="U65" i="23"/>
  <c r="V65" i="23"/>
  <c r="W65" i="23"/>
  <c r="X65" i="23"/>
  <c r="Y65" i="23"/>
  <c r="T66" i="23"/>
  <c r="U66" i="23"/>
  <c r="V66" i="23"/>
  <c r="W66" i="23"/>
  <c r="X66" i="23"/>
  <c r="Y66" i="23"/>
  <c r="T67" i="23"/>
  <c r="U67" i="23"/>
  <c r="V67" i="23"/>
  <c r="W67" i="23"/>
  <c r="X67" i="23"/>
  <c r="Y67" i="23"/>
  <c r="T68" i="23"/>
  <c r="U68" i="23"/>
  <c r="V68" i="23"/>
  <c r="W68" i="23"/>
  <c r="X68" i="23"/>
  <c r="Y68" i="23"/>
  <c r="T69" i="23"/>
  <c r="U69" i="23"/>
  <c r="V69" i="23"/>
  <c r="W69" i="23"/>
  <c r="X69" i="23"/>
  <c r="Y69" i="23"/>
  <c r="T70" i="23"/>
  <c r="U70" i="23"/>
  <c r="V70" i="23"/>
  <c r="W70" i="23"/>
  <c r="X70" i="23"/>
  <c r="Y70" i="23"/>
  <c r="T71" i="23"/>
  <c r="U71" i="23"/>
  <c r="V71" i="23"/>
  <c r="W71" i="23"/>
  <c r="X71" i="23"/>
  <c r="Y71" i="23"/>
  <c r="T72" i="23"/>
  <c r="U72" i="23"/>
  <c r="V72" i="23"/>
  <c r="W72" i="23"/>
  <c r="X72" i="23"/>
  <c r="Y72" i="23"/>
  <c r="T73" i="23"/>
  <c r="U73" i="23"/>
  <c r="V73" i="23"/>
  <c r="W73" i="23"/>
  <c r="X73" i="23"/>
  <c r="Y73" i="23"/>
  <c r="T74" i="23"/>
  <c r="U74" i="23"/>
  <c r="V74" i="23"/>
  <c r="W74" i="23"/>
  <c r="X74" i="23"/>
  <c r="Y74" i="23"/>
  <c r="T75" i="23"/>
  <c r="U75" i="23"/>
  <c r="V75" i="23"/>
  <c r="W75" i="23"/>
  <c r="X75" i="23"/>
  <c r="Y75" i="23"/>
  <c r="T76" i="23"/>
  <c r="U76" i="23"/>
  <c r="V76" i="23"/>
  <c r="W76" i="23"/>
  <c r="X76" i="23"/>
  <c r="Y76" i="23"/>
  <c r="T77" i="23"/>
  <c r="U77" i="23"/>
  <c r="V77" i="23"/>
  <c r="W77" i="23"/>
  <c r="X77" i="23"/>
  <c r="Y77" i="23"/>
  <c r="T78" i="23"/>
  <c r="U78" i="23"/>
  <c r="V78" i="23"/>
  <c r="W78" i="23"/>
  <c r="X78" i="23"/>
  <c r="Y78" i="23"/>
  <c r="T79" i="23"/>
  <c r="U79" i="23"/>
  <c r="V79" i="23"/>
  <c r="W79" i="23"/>
  <c r="X79" i="23"/>
  <c r="Y79" i="23"/>
  <c r="T80" i="23"/>
  <c r="U80" i="23"/>
  <c r="V80" i="23"/>
  <c r="W80" i="23"/>
  <c r="X80" i="23"/>
  <c r="Y80" i="23"/>
  <c r="T81" i="23"/>
  <c r="U81" i="23"/>
  <c r="V81" i="23"/>
  <c r="W81" i="23"/>
  <c r="X81" i="23"/>
  <c r="Y81" i="23"/>
  <c r="T82" i="23"/>
  <c r="U82" i="23"/>
  <c r="V82" i="23"/>
  <c r="W82" i="23"/>
  <c r="X82" i="23"/>
  <c r="Y82" i="23"/>
  <c r="T83" i="23"/>
  <c r="U83" i="23"/>
  <c r="V83" i="23"/>
  <c r="W83" i="23"/>
  <c r="X83" i="23"/>
  <c r="Y83" i="23"/>
  <c r="T84" i="23"/>
  <c r="U84" i="23"/>
  <c r="V84" i="23"/>
  <c r="W84" i="23"/>
  <c r="X84" i="23"/>
  <c r="Y84" i="23"/>
  <c r="T85" i="23"/>
  <c r="U85" i="23"/>
  <c r="V85" i="23"/>
  <c r="W85" i="23"/>
  <c r="X85" i="23"/>
  <c r="Y85" i="23"/>
  <c r="T86" i="23"/>
  <c r="U86" i="23"/>
  <c r="V86" i="23"/>
  <c r="W86" i="23"/>
  <c r="X86" i="23"/>
  <c r="Y86" i="23"/>
  <c r="T87" i="23"/>
  <c r="U87" i="23"/>
  <c r="V87" i="23"/>
  <c r="W87" i="23"/>
  <c r="X87" i="23"/>
  <c r="Y87" i="23"/>
  <c r="T88" i="23"/>
  <c r="U88" i="23"/>
  <c r="V88" i="23"/>
  <c r="W88" i="23"/>
  <c r="X88" i="23"/>
  <c r="Y88" i="23"/>
  <c r="T89" i="23"/>
  <c r="U89" i="23"/>
  <c r="V89" i="23"/>
  <c r="W89" i="23"/>
  <c r="X89" i="23"/>
  <c r="Y89" i="23"/>
  <c r="T90" i="23"/>
  <c r="U90" i="23"/>
  <c r="V90" i="23"/>
  <c r="W90" i="23"/>
  <c r="X90" i="23"/>
  <c r="Y90" i="23"/>
  <c r="T91" i="23"/>
  <c r="U91" i="23"/>
  <c r="V91" i="23"/>
  <c r="W91" i="23"/>
  <c r="X91" i="23"/>
  <c r="Y91" i="23"/>
  <c r="T92" i="23"/>
  <c r="U92" i="23"/>
  <c r="V92" i="23"/>
  <c r="W92" i="23"/>
  <c r="X92" i="23"/>
  <c r="Y92" i="23"/>
  <c r="T93" i="23"/>
  <c r="U93" i="23"/>
  <c r="V93" i="23"/>
  <c r="W93" i="23"/>
  <c r="X93" i="23"/>
  <c r="Y93" i="23"/>
  <c r="T94" i="23"/>
  <c r="U94" i="23"/>
  <c r="V94" i="23"/>
  <c r="W94" i="23"/>
  <c r="X94" i="23"/>
  <c r="Y94" i="23"/>
  <c r="T95" i="23"/>
  <c r="U95" i="23"/>
  <c r="V95" i="23"/>
  <c r="W95" i="23"/>
  <c r="X95" i="23"/>
  <c r="Y95" i="23"/>
  <c r="T96" i="23"/>
  <c r="U96" i="23"/>
  <c r="V96" i="23"/>
  <c r="W96" i="23"/>
  <c r="X96" i="23"/>
  <c r="Y96" i="23"/>
  <c r="T97" i="23"/>
  <c r="U97" i="23"/>
  <c r="V97" i="23"/>
  <c r="W97" i="23"/>
  <c r="X97" i="23"/>
  <c r="Y97" i="23"/>
  <c r="T98" i="23"/>
  <c r="U98" i="23"/>
  <c r="V98" i="23"/>
  <c r="W98" i="23"/>
  <c r="X98" i="23"/>
  <c r="Y98" i="23"/>
  <c r="T99" i="23"/>
  <c r="U99" i="23"/>
  <c r="V99" i="23"/>
  <c r="W99" i="23"/>
  <c r="X99" i="23"/>
  <c r="Y99" i="23"/>
  <c r="T100" i="23"/>
  <c r="U100" i="23"/>
  <c r="V100" i="23"/>
  <c r="W100" i="23"/>
  <c r="X100" i="23"/>
  <c r="Y100" i="23"/>
  <c r="T101" i="23"/>
  <c r="U101" i="23"/>
  <c r="V101" i="23"/>
  <c r="W101" i="23"/>
  <c r="X101" i="23"/>
  <c r="Y101" i="23"/>
  <c r="T102" i="23"/>
  <c r="U102" i="23"/>
  <c r="V102" i="23"/>
  <c r="W102" i="23"/>
  <c r="X102" i="23"/>
  <c r="Y102" i="23"/>
  <c r="T103" i="23"/>
  <c r="U103" i="23"/>
  <c r="V103" i="23"/>
  <c r="W103" i="23"/>
  <c r="X103" i="23"/>
  <c r="Y103" i="23"/>
  <c r="T104" i="23"/>
  <c r="U104" i="23"/>
  <c r="V104" i="23"/>
  <c r="W104" i="23"/>
  <c r="X104" i="23"/>
  <c r="Y104" i="23"/>
  <c r="T105" i="23"/>
  <c r="U105" i="23"/>
  <c r="V105" i="23"/>
  <c r="W105" i="23"/>
  <c r="X105" i="23"/>
  <c r="Y105" i="23"/>
  <c r="T106" i="23"/>
  <c r="U106" i="23"/>
  <c r="V106" i="23"/>
  <c r="W106" i="23"/>
  <c r="X106" i="23"/>
  <c r="Y106" i="23"/>
  <c r="T107" i="23"/>
  <c r="U107" i="23"/>
  <c r="V107" i="23"/>
  <c r="W107" i="23"/>
  <c r="X107" i="23"/>
  <c r="Y107" i="23"/>
  <c r="T108" i="23"/>
  <c r="U108" i="23"/>
  <c r="V108" i="23"/>
  <c r="W108" i="23"/>
  <c r="X108" i="23"/>
  <c r="Y108" i="23"/>
  <c r="T109" i="23"/>
  <c r="U109" i="23"/>
  <c r="V109" i="23"/>
  <c r="W109" i="23"/>
  <c r="X109" i="23"/>
  <c r="Y109" i="23"/>
  <c r="T110" i="23"/>
  <c r="U110" i="23"/>
  <c r="V110" i="23"/>
  <c r="W110" i="23"/>
  <c r="X110" i="23"/>
  <c r="Y110" i="23"/>
  <c r="T111" i="23"/>
  <c r="U111" i="23"/>
  <c r="V111" i="23"/>
  <c r="W111" i="23"/>
  <c r="X111" i="23"/>
  <c r="Y111" i="23"/>
  <c r="T112" i="23"/>
  <c r="U112" i="23"/>
  <c r="V112" i="23"/>
  <c r="W112" i="23"/>
  <c r="X112" i="23"/>
  <c r="Y112" i="23"/>
  <c r="T113" i="23"/>
  <c r="U113" i="23"/>
  <c r="V113" i="23"/>
  <c r="W113" i="23"/>
  <c r="X113" i="23"/>
  <c r="Y113" i="23"/>
  <c r="T114" i="23"/>
  <c r="U114" i="23"/>
  <c r="V114" i="23"/>
  <c r="W114" i="23"/>
  <c r="X114" i="23"/>
  <c r="Y114" i="23"/>
  <c r="T115" i="23"/>
  <c r="U115" i="23"/>
  <c r="V115" i="23"/>
  <c r="W115" i="23"/>
  <c r="X115" i="23"/>
  <c r="Y115" i="23"/>
  <c r="T116" i="23"/>
  <c r="U116" i="23"/>
  <c r="V116" i="23"/>
  <c r="W116" i="23"/>
  <c r="X116" i="23"/>
  <c r="Y116" i="23"/>
  <c r="T117" i="23"/>
  <c r="U117" i="23"/>
  <c r="V117" i="23"/>
  <c r="W117" i="23"/>
  <c r="X117" i="23"/>
  <c r="Y117" i="23"/>
  <c r="T118" i="23"/>
  <c r="U118" i="23"/>
  <c r="V118" i="23"/>
  <c r="W118" i="23"/>
  <c r="X118" i="23"/>
  <c r="Y118" i="23"/>
  <c r="T119" i="23"/>
  <c r="U119" i="23"/>
  <c r="V119" i="23"/>
  <c r="W119" i="23"/>
  <c r="X119" i="23"/>
  <c r="Y119" i="23"/>
  <c r="T120" i="23"/>
  <c r="U120" i="23"/>
  <c r="V120" i="23"/>
  <c r="W120" i="23"/>
  <c r="X120" i="23"/>
  <c r="Y120" i="23"/>
  <c r="T121" i="23"/>
  <c r="U121" i="23"/>
  <c r="V121" i="23"/>
  <c r="W121" i="23"/>
  <c r="X121" i="23"/>
  <c r="Y121" i="23"/>
  <c r="T122" i="23"/>
  <c r="U122" i="23"/>
  <c r="V122" i="23"/>
  <c r="W122" i="23"/>
  <c r="X122" i="23"/>
  <c r="Y122" i="23"/>
  <c r="T123" i="23"/>
  <c r="U123" i="23"/>
  <c r="V123" i="23"/>
  <c r="W123" i="23"/>
  <c r="X123" i="23"/>
  <c r="Y123" i="23"/>
  <c r="T124" i="23"/>
  <c r="U124" i="23"/>
  <c r="V124" i="23"/>
  <c r="W124" i="23"/>
  <c r="X124" i="23"/>
  <c r="Y124" i="23"/>
  <c r="T125" i="23"/>
  <c r="U125" i="23"/>
  <c r="V125" i="23"/>
  <c r="W125" i="23"/>
  <c r="X125" i="23"/>
  <c r="Y125" i="23"/>
  <c r="T126" i="23"/>
  <c r="U126" i="23"/>
  <c r="V126" i="23"/>
  <c r="W126" i="23"/>
  <c r="X126" i="23"/>
  <c r="Y126" i="23"/>
  <c r="T127" i="23"/>
  <c r="U127" i="23"/>
  <c r="V127" i="23"/>
  <c r="W127" i="23"/>
  <c r="X127" i="23"/>
  <c r="Y127" i="23"/>
  <c r="T128" i="23"/>
  <c r="U128" i="23"/>
  <c r="V128" i="23"/>
  <c r="W128" i="23"/>
  <c r="X128" i="23"/>
  <c r="Y128" i="23"/>
  <c r="T129" i="23"/>
  <c r="U129" i="23"/>
  <c r="V129" i="23"/>
  <c r="W129" i="23"/>
  <c r="X129" i="23"/>
  <c r="Y129" i="23"/>
  <c r="T130" i="23"/>
  <c r="U130" i="23"/>
  <c r="V130" i="23"/>
  <c r="W130" i="23"/>
  <c r="X130" i="23"/>
  <c r="Y130" i="23"/>
  <c r="T131" i="23"/>
  <c r="U131" i="23"/>
  <c r="V131" i="23"/>
  <c r="W131" i="23"/>
  <c r="X131" i="23"/>
  <c r="Y131" i="23"/>
  <c r="T132" i="23"/>
  <c r="U132" i="23"/>
  <c r="V132" i="23"/>
  <c r="W132" i="23"/>
  <c r="X132" i="23"/>
  <c r="Y132" i="23"/>
  <c r="T133" i="23"/>
  <c r="U133" i="23"/>
  <c r="V133" i="23"/>
  <c r="W133" i="23"/>
  <c r="X133" i="23"/>
  <c r="Y133" i="23"/>
  <c r="T134" i="23"/>
  <c r="U134" i="23"/>
  <c r="V134" i="23"/>
  <c r="W134" i="23"/>
  <c r="X134" i="23"/>
  <c r="Y134" i="23"/>
  <c r="T135" i="23"/>
  <c r="U135" i="23"/>
  <c r="V135" i="23"/>
  <c r="W135" i="23"/>
  <c r="X135" i="23"/>
  <c r="Y135" i="23"/>
  <c r="T136" i="23"/>
  <c r="U136" i="23"/>
  <c r="V136" i="23"/>
  <c r="W136" i="23"/>
  <c r="X136" i="23"/>
  <c r="Y136" i="23"/>
  <c r="T137" i="23"/>
  <c r="U137" i="23"/>
  <c r="V137" i="23"/>
  <c r="W137" i="23"/>
  <c r="X137" i="23"/>
  <c r="Y137" i="23"/>
  <c r="T138" i="23"/>
  <c r="U138" i="23"/>
  <c r="V138" i="23"/>
  <c r="W138" i="23"/>
  <c r="X138" i="23"/>
  <c r="Y138" i="23"/>
  <c r="T139" i="23"/>
  <c r="U139" i="23"/>
  <c r="V139" i="23"/>
  <c r="W139" i="23"/>
  <c r="X139" i="23"/>
  <c r="Y139" i="23"/>
  <c r="T140" i="23"/>
  <c r="U140" i="23"/>
  <c r="V140" i="23"/>
  <c r="W140" i="23"/>
  <c r="X140" i="23"/>
  <c r="Y140" i="23"/>
  <c r="T141" i="23"/>
  <c r="U141" i="23"/>
  <c r="V141" i="23"/>
  <c r="W141" i="23"/>
  <c r="X141" i="23"/>
  <c r="Y141" i="23"/>
  <c r="T142" i="23"/>
  <c r="U142" i="23"/>
  <c r="V142" i="23"/>
  <c r="W142" i="23"/>
  <c r="X142" i="23"/>
  <c r="Y142" i="23"/>
  <c r="T143" i="23"/>
  <c r="U143" i="23"/>
  <c r="V143" i="23"/>
  <c r="W143" i="23"/>
  <c r="X143" i="23"/>
  <c r="Y143" i="23"/>
  <c r="T144" i="23"/>
  <c r="U144" i="23"/>
  <c r="V144" i="23"/>
  <c r="W144" i="23"/>
  <c r="X144" i="23"/>
  <c r="Y144" i="23"/>
  <c r="T145" i="23"/>
  <c r="U145" i="23"/>
  <c r="V145" i="23"/>
  <c r="W145" i="23"/>
  <c r="X145" i="23"/>
  <c r="Y145" i="23"/>
  <c r="T146" i="23"/>
  <c r="U146" i="23"/>
  <c r="V146" i="23"/>
  <c r="W146" i="23"/>
  <c r="X146" i="23"/>
  <c r="Y146" i="23"/>
  <c r="T147" i="23"/>
  <c r="U147" i="23"/>
  <c r="V147" i="23"/>
  <c r="W147" i="23"/>
  <c r="X147" i="23"/>
  <c r="Y147" i="23"/>
  <c r="T148" i="23"/>
  <c r="U148" i="23"/>
  <c r="V148" i="23"/>
  <c r="W148" i="23"/>
  <c r="X148" i="23"/>
  <c r="Y148" i="23"/>
  <c r="T149" i="23"/>
  <c r="U149" i="23"/>
  <c r="V149" i="23"/>
  <c r="W149" i="23"/>
  <c r="X149" i="23"/>
  <c r="Y149" i="23"/>
  <c r="T150" i="23"/>
  <c r="U150" i="23"/>
  <c r="V150" i="23"/>
  <c r="W150" i="23"/>
  <c r="X150" i="23"/>
  <c r="Y150" i="23"/>
  <c r="T151" i="23"/>
  <c r="U151" i="23"/>
  <c r="V151" i="23"/>
  <c r="W151" i="23"/>
  <c r="X151" i="23"/>
  <c r="Y151" i="23"/>
  <c r="T152" i="23"/>
  <c r="U152" i="23"/>
  <c r="V152" i="23"/>
  <c r="W152" i="23"/>
  <c r="X152" i="23"/>
  <c r="Y152" i="23"/>
  <c r="T153" i="23"/>
  <c r="U153" i="23"/>
  <c r="V153" i="23"/>
  <c r="W153" i="23"/>
  <c r="X153" i="23"/>
  <c r="Y153" i="23"/>
  <c r="T154" i="23"/>
  <c r="U154" i="23"/>
  <c r="V154" i="23"/>
  <c r="W154" i="23"/>
  <c r="X154" i="23"/>
  <c r="Y154" i="23"/>
  <c r="T155" i="23"/>
  <c r="U155" i="23"/>
  <c r="V155" i="23"/>
  <c r="W155" i="23"/>
  <c r="X155" i="23"/>
  <c r="Y155" i="23"/>
  <c r="T156" i="23"/>
  <c r="U156" i="23"/>
  <c r="V156" i="23"/>
  <c r="W156" i="23"/>
  <c r="X156" i="23"/>
  <c r="Y156" i="23"/>
  <c r="T157" i="23"/>
  <c r="U157" i="23"/>
  <c r="V157" i="23"/>
  <c r="W157" i="23"/>
  <c r="X157" i="23"/>
  <c r="Y157" i="23"/>
  <c r="T158" i="23"/>
  <c r="U158" i="23"/>
  <c r="V158" i="23"/>
  <c r="W158" i="23"/>
  <c r="X158" i="23"/>
  <c r="Y158" i="23"/>
  <c r="T159" i="23"/>
  <c r="U159" i="23"/>
  <c r="V159" i="23"/>
  <c r="W159" i="23"/>
  <c r="X159" i="23"/>
  <c r="Y159" i="23"/>
  <c r="T160" i="23"/>
  <c r="U160" i="23"/>
  <c r="V160" i="23"/>
  <c r="W160" i="23"/>
  <c r="X160" i="23"/>
  <c r="Y160" i="23"/>
  <c r="T161" i="23"/>
  <c r="U161" i="23"/>
  <c r="V161" i="23"/>
  <c r="W161" i="23"/>
  <c r="X161" i="23"/>
  <c r="Y161" i="23"/>
  <c r="T162" i="23"/>
  <c r="U162" i="23"/>
  <c r="V162" i="23"/>
  <c r="W162" i="23"/>
  <c r="X162" i="23"/>
  <c r="Y162" i="23"/>
  <c r="T163" i="23"/>
  <c r="U163" i="23"/>
  <c r="V163" i="23"/>
  <c r="W163" i="23"/>
  <c r="X163" i="23"/>
  <c r="Y163" i="23"/>
  <c r="T164" i="23"/>
  <c r="U164" i="23"/>
  <c r="V164" i="23"/>
  <c r="W164" i="23"/>
  <c r="X164" i="23"/>
  <c r="Y164" i="23"/>
  <c r="T165" i="23"/>
  <c r="U165" i="23"/>
  <c r="V165" i="23"/>
  <c r="W165" i="23"/>
  <c r="X165" i="23"/>
  <c r="Y165" i="23"/>
  <c r="T166" i="23"/>
  <c r="U166" i="23"/>
  <c r="V166" i="23"/>
  <c r="W166" i="23"/>
  <c r="X166" i="23"/>
  <c r="Y166" i="23"/>
  <c r="T167" i="23"/>
  <c r="U167" i="23"/>
  <c r="V167" i="23"/>
  <c r="W167" i="23"/>
  <c r="X167" i="23"/>
  <c r="Y167" i="23"/>
  <c r="T168" i="23"/>
  <c r="U168" i="23"/>
  <c r="V168" i="23"/>
  <c r="W168" i="23"/>
  <c r="X168" i="23"/>
  <c r="Y168" i="23"/>
  <c r="T169" i="23"/>
  <c r="U169" i="23"/>
  <c r="V169" i="23"/>
  <c r="W169" i="23"/>
  <c r="X169" i="23"/>
  <c r="Y169" i="23"/>
  <c r="T170" i="23"/>
  <c r="U170" i="23"/>
  <c r="V170" i="23"/>
  <c r="W170" i="23"/>
  <c r="X170" i="23"/>
  <c r="Y170" i="23"/>
  <c r="T171" i="23"/>
  <c r="U171" i="23"/>
  <c r="V171" i="23"/>
  <c r="W171" i="23"/>
  <c r="X171" i="23"/>
  <c r="Y171" i="23"/>
  <c r="T172" i="23"/>
  <c r="U172" i="23"/>
  <c r="V172" i="23"/>
  <c r="W172" i="23"/>
  <c r="X172" i="23"/>
  <c r="Y172" i="23"/>
  <c r="T173" i="23"/>
  <c r="U173" i="23"/>
  <c r="V173" i="23"/>
  <c r="W173" i="23"/>
  <c r="X173" i="23"/>
  <c r="Y173" i="23"/>
  <c r="T174" i="23"/>
  <c r="U174" i="23"/>
  <c r="V174" i="23"/>
  <c r="W174" i="23"/>
  <c r="X174" i="23"/>
  <c r="Y174" i="23"/>
  <c r="T175" i="23"/>
  <c r="U175" i="23"/>
  <c r="V175" i="23"/>
  <c r="W175" i="23"/>
  <c r="X175" i="23"/>
  <c r="Y175" i="23"/>
  <c r="T176" i="23"/>
  <c r="U176" i="23"/>
  <c r="V176" i="23"/>
  <c r="W176" i="23"/>
  <c r="X176" i="23"/>
  <c r="Y176" i="23"/>
  <c r="T177" i="23"/>
  <c r="U177" i="23"/>
  <c r="V177" i="23"/>
  <c r="W177" i="23"/>
  <c r="X177" i="23"/>
  <c r="Y177" i="23"/>
  <c r="T178" i="23"/>
  <c r="U178" i="23"/>
  <c r="V178" i="23"/>
  <c r="W178" i="23"/>
  <c r="X178" i="23"/>
  <c r="Y178" i="23"/>
  <c r="T179" i="23"/>
  <c r="U179" i="23"/>
  <c r="V179" i="23"/>
  <c r="W179" i="23"/>
  <c r="X179" i="23"/>
  <c r="Y179" i="23"/>
  <c r="T180" i="23"/>
  <c r="U180" i="23"/>
  <c r="V180" i="23"/>
  <c r="W180" i="23"/>
  <c r="X180" i="23"/>
  <c r="Y180" i="23"/>
  <c r="T181" i="23"/>
  <c r="U181" i="23"/>
  <c r="V181" i="23"/>
  <c r="W181" i="23"/>
  <c r="X181" i="23"/>
  <c r="Y181" i="23"/>
  <c r="T182" i="23"/>
  <c r="U182" i="23"/>
  <c r="V182" i="23"/>
  <c r="W182" i="23"/>
  <c r="X182" i="23"/>
  <c r="Y182" i="23"/>
  <c r="T183" i="23"/>
  <c r="U183" i="23"/>
  <c r="V183" i="23"/>
  <c r="W183" i="23"/>
  <c r="X183" i="23"/>
  <c r="Y183" i="23"/>
  <c r="T184" i="23"/>
  <c r="U184" i="23"/>
  <c r="V184" i="23"/>
  <c r="W184" i="23"/>
  <c r="X184" i="23"/>
  <c r="Y184" i="23"/>
  <c r="T185" i="23"/>
  <c r="U185" i="23"/>
  <c r="V185" i="23"/>
  <c r="W185" i="23"/>
  <c r="X185" i="23"/>
  <c r="Y185" i="23"/>
  <c r="T186" i="23"/>
  <c r="U186" i="23"/>
  <c r="V186" i="23"/>
  <c r="W186" i="23"/>
  <c r="X186" i="23"/>
  <c r="Y186" i="23"/>
  <c r="T187" i="23"/>
  <c r="U187" i="23"/>
  <c r="V187" i="23"/>
  <c r="W187" i="23"/>
  <c r="X187" i="23"/>
  <c r="Y187" i="23"/>
  <c r="T188" i="23"/>
  <c r="U188" i="23"/>
  <c r="V188" i="23"/>
  <c r="W188" i="23"/>
  <c r="X188" i="23"/>
  <c r="Y188" i="23"/>
  <c r="T189" i="23"/>
  <c r="U189" i="23"/>
  <c r="V189" i="23"/>
  <c r="W189" i="23"/>
  <c r="X189" i="23"/>
  <c r="Y189" i="23"/>
  <c r="T190" i="23"/>
  <c r="U190" i="23"/>
  <c r="V190" i="23"/>
  <c r="W190" i="23"/>
  <c r="X190" i="23"/>
  <c r="Y190" i="23"/>
  <c r="T191" i="23"/>
  <c r="U191" i="23"/>
  <c r="V191" i="23"/>
  <c r="W191" i="23"/>
  <c r="X191" i="23"/>
  <c r="Y191" i="23"/>
  <c r="T192" i="23"/>
  <c r="U192" i="23"/>
  <c r="V192" i="23"/>
  <c r="W192" i="23"/>
  <c r="X192" i="23"/>
  <c r="Y192" i="23"/>
  <c r="T193" i="23"/>
  <c r="U193" i="23"/>
  <c r="V193" i="23"/>
  <c r="W193" i="23"/>
  <c r="X193" i="23"/>
  <c r="Y193" i="23"/>
  <c r="T194" i="23"/>
  <c r="U194" i="23"/>
  <c r="V194" i="23"/>
  <c r="W194" i="23"/>
  <c r="X194" i="23"/>
  <c r="Y194" i="23"/>
  <c r="T195" i="23"/>
  <c r="U195" i="23"/>
  <c r="V195" i="23"/>
  <c r="W195" i="23"/>
  <c r="X195" i="23"/>
  <c r="Y195" i="23"/>
  <c r="T196" i="23"/>
  <c r="U196" i="23"/>
  <c r="V196" i="23"/>
  <c r="W196" i="23"/>
  <c r="X196" i="23"/>
  <c r="Y196" i="23"/>
  <c r="T197" i="23"/>
  <c r="U197" i="23"/>
  <c r="V197" i="23"/>
  <c r="W197" i="23"/>
  <c r="X197" i="23"/>
  <c r="Y197" i="23"/>
  <c r="T198" i="23"/>
  <c r="U198" i="23"/>
  <c r="V198" i="23"/>
  <c r="W198" i="23"/>
  <c r="X198" i="23"/>
  <c r="Y198" i="23"/>
  <c r="T199" i="23"/>
  <c r="U199" i="23"/>
  <c r="V199" i="23"/>
  <c r="W199" i="23"/>
  <c r="X199" i="23"/>
  <c r="Y199" i="23"/>
  <c r="T200" i="23"/>
  <c r="U200" i="23"/>
  <c r="V200" i="23"/>
  <c r="W200" i="23"/>
  <c r="X200" i="23"/>
  <c r="Y200" i="23"/>
  <c r="T201" i="23"/>
  <c r="U201" i="23"/>
  <c r="V201" i="23"/>
  <c r="W201" i="23"/>
  <c r="X201" i="23"/>
  <c r="Y201" i="23"/>
  <c r="T202" i="23"/>
  <c r="U202" i="23"/>
  <c r="V202" i="23"/>
  <c r="W202" i="23"/>
  <c r="X202" i="23"/>
  <c r="Y202" i="23"/>
  <c r="T203" i="23"/>
  <c r="U203" i="23"/>
  <c r="V203" i="23"/>
  <c r="W203" i="23"/>
  <c r="X203" i="23"/>
  <c r="Y203" i="23"/>
  <c r="T204" i="23"/>
  <c r="U204" i="23"/>
  <c r="V204" i="23"/>
  <c r="W204" i="23"/>
  <c r="X204" i="23"/>
  <c r="Y204" i="23"/>
  <c r="T205" i="23"/>
  <c r="U205" i="23"/>
  <c r="V205" i="23"/>
  <c r="W205" i="23"/>
  <c r="X205" i="23"/>
  <c r="Y205" i="23"/>
  <c r="T206" i="23"/>
  <c r="U206" i="23"/>
  <c r="V206" i="23"/>
  <c r="W206" i="23"/>
  <c r="X206" i="23"/>
  <c r="Y206" i="23"/>
  <c r="T207" i="23"/>
  <c r="U207" i="23"/>
  <c r="V207" i="23"/>
  <c r="W207" i="23"/>
  <c r="X207" i="23"/>
  <c r="Y207" i="23"/>
  <c r="T208" i="23"/>
  <c r="U208" i="23"/>
  <c r="V208" i="23"/>
  <c r="W208" i="23"/>
  <c r="X208" i="23"/>
  <c r="Y208" i="23"/>
  <c r="T209" i="23"/>
  <c r="U209" i="23"/>
  <c r="V209" i="23"/>
  <c r="W209" i="23"/>
  <c r="X209" i="23"/>
  <c r="Y209" i="23"/>
  <c r="T210" i="23"/>
  <c r="U210" i="23"/>
  <c r="V210" i="23"/>
  <c r="W210" i="23"/>
  <c r="X210" i="23"/>
  <c r="Y210" i="23"/>
  <c r="T211" i="23"/>
  <c r="U211" i="23"/>
  <c r="V211" i="23"/>
  <c r="W211" i="23"/>
  <c r="X211" i="23"/>
  <c r="Y211" i="23"/>
  <c r="T212" i="23"/>
  <c r="U212" i="23"/>
  <c r="V212" i="23"/>
  <c r="W212" i="23"/>
  <c r="X212" i="23"/>
  <c r="Y212" i="23"/>
  <c r="T213" i="23"/>
  <c r="U213" i="23"/>
  <c r="V213" i="23"/>
  <c r="W213" i="23"/>
  <c r="X213" i="23"/>
  <c r="Y213" i="23"/>
  <c r="T214" i="23"/>
  <c r="U214" i="23"/>
  <c r="V214" i="23"/>
  <c r="W214" i="23"/>
  <c r="X214" i="23"/>
  <c r="Y214" i="23"/>
  <c r="T215" i="23"/>
  <c r="U215" i="23"/>
  <c r="V215" i="23"/>
  <c r="W215" i="23"/>
  <c r="X215" i="23"/>
  <c r="Y215" i="23"/>
  <c r="T216" i="23"/>
  <c r="U216" i="23"/>
  <c r="V216" i="23"/>
  <c r="W216" i="23"/>
  <c r="X216" i="23"/>
  <c r="Y216" i="23"/>
  <c r="T217" i="23"/>
  <c r="U217" i="23"/>
  <c r="V217" i="23"/>
  <c r="W217" i="23"/>
  <c r="X217" i="23"/>
  <c r="Y217" i="23"/>
  <c r="T218" i="23"/>
  <c r="U218" i="23"/>
  <c r="V218" i="23"/>
  <c r="W218" i="23"/>
  <c r="X218" i="23"/>
  <c r="Y218" i="23"/>
  <c r="T219" i="23"/>
  <c r="U219" i="23"/>
  <c r="V219" i="23"/>
  <c r="W219" i="23"/>
  <c r="X219" i="23"/>
  <c r="Y219" i="23"/>
  <c r="T220" i="23"/>
  <c r="U220" i="23"/>
  <c r="V220" i="23"/>
  <c r="W220" i="23"/>
  <c r="X220" i="23"/>
  <c r="Y220" i="23"/>
  <c r="T221" i="23"/>
  <c r="U221" i="23"/>
  <c r="V221" i="23"/>
  <c r="W221" i="23"/>
  <c r="X221" i="23"/>
  <c r="Y221" i="23"/>
  <c r="T222" i="23"/>
  <c r="U222" i="23"/>
  <c r="V222" i="23"/>
  <c r="W222" i="23"/>
  <c r="X222" i="23"/>
  <c r="Y222" i="23"/>
  <c r="T223" i="23"/>
  <c r="U223" i="23"/>
  <c r="V223" i="23"/>
  <c r="W223" i="23"/>
  <c r="X223" i="23"/>
  <c r="Y223" i="23"/>
  <c r="T224" i="23"/>
  <c r="U224" i="23"/>
  <c r="V224" i="23"/>
  <c r="W224" i="23"/>
  <c r="X224" i="23"/>
  <c r="Y224" i="23"/>
  <c r="T225" i="23"/>
  <c r="U225" i="23"/>
  <c r="V225" i="23"/>
  <c r="W225" i="23"/>
  <c r="X225" i="23"/>
  <c r="Y225" i="23"/>
  <c r="T226" i="23"/>
  <c r="U226" i="23"/>
  <c r="V226" i="23"/>
  <c r="W226" i="23"/>
  <c r="X226" i="23"/>
  <c r="Y226" i="23"/>
  <c r="T227" i="23"/>
  <c r="U227" i="23"/>
  <c r="V227" i="23"/>
  <c r="W227" i="23"/>
  <c r="X227" i="23"/>
  <c r="Y227" i="23"/>
  <c r="T228" i="23"/>
  <c r="U228" i="23"/>
  <c r="V228" i="23"/>
  <c r="W228" i="23"/>
  <c r="X228" i="23"/>
  <c r="Y228" i="23"/>
  <c r="T229" i="23"/>
  <c r="U229" i="23"/>
  <c r="V229" i="23"/>
  <c r="W229" i="23"/>
  <c r="X229" i="23"/>
  <c r="Y229" i="23"/>
  <c r="T230" i="23"/>
  <c r="U230" i="23"/>
  <c r="V230" i="23"/>
  <c r="W230" i="23"/>
  <c r="X230" i="23"/>
  <c r="Y230" i="23"/>
  <c r="T231" i="23"/>
  <c r="U231" i="23"/>
  <c r="V231" i="23"/>
  <c r="W231" i="23"/>
  <c r="X231" i="23"/>
  <c r="Y231" i="23"/>
  <c r="T232" i="23"/>
  <c r="U232" i="23"/>
  <c r="V232" i="23"/>
  <c r="W232" i="23"/>
  <c r="X232" i="23"/>
  <c r="Y232" i="23"/>
  <c r="T233" i="23"/>
  <c r="U233" i="23"/>
  <c r="V233" i="23"/>
  <c r="W233" i="23"/>
  <c r="X233" i="23"/>
  <c r="Y233" i="23"/>
  <c r="T234" i="23"/>
  <c r="U234" i="23"/>
  <c r="V234" i="23"/>
  <c r="W234" i="23"/>
  <c r="X234" i="23"/>
  <c r="Y234" i="23"/>
  <c r="T235" i="23"/>
  <c r="U235" i="23"/>
  <c r="V235" i="23"/>
  <c r="W235" i="23"/>
  <c r="X235" i="23"/>
  <c r="Y235" i="23"/>
  <c r="T236" i="23"/>
  <c r="U236" i="23"/>
  <c r="V236" i="23"/>
  <c r="W236" i="23"/>
  <c r="X236" i="23"/>
  <c r="Y236" i="23"/>
  <c r="T237" i="23"/>
  <c r="U237" i="23"/>
  <c r="V237" i="23"/>
  <c r="W237" i="23"/>
  <c r="X237" i="23"/>
  <c r="Y237" i="23"/>
  <c r="T238" i="23"/>
  <c r="U238" i="23"/>
  <c r="V238" i="23"/>
  <c r="W238" i="23"/>
  <c r="X238" i="23"/>
  <c r="Y238" i="23"/>
  <c r="T239" i="23"/>
  <c r="U239" i="23"/>
  <c r="V239" i="23"/>
  <c r="W239" i="23"/>
  <c r="X239" i="23"/>
  <c r="Y239" i="23"/>
  <c r="T240" i="23"/>
  <c r="U240" i="23"/>
  <c r="V240" i="23"/>
  <c r="W240" i="23"/>
  <c r="X240" i="23"/>
  <c r="Y240" i="23"/>
  <c r="T241" i="23"/>
  <c r="U241" i="23"/>
  <c r="V241" i="23"/>
  <c r="W241" i="23"/>
  <c r="X241" i="23"/>
  <c r="Y241" i="23"/>
  <c r="T242" i="23"/>
  <c r="U242" i="23"/>
  <c r="V242" i="23"/>
  <c r="W242" i="23"/>
  <c r="X242" i="23"/>
  <c r="Y242" i="23"/>
  <c r="T243" i="23"/>
  <c r="U243" i="23"/>
  <c r="V243" i="23"/>
  <c r="W243" i="23"/>
  <c r="X243" i="23"/>
  <c r="Y243" i="23"/>
  <c r="T244" i="23"/>
  <c r="U244" i="23"/>
  <c r="V244" i="23"/>
  <c r="W244" i="23"/>
  <c r="X244" i="23"/>
  <c r="Y244" i="23"/>
  <c r="T245" i="23"/>
  <c r="U245" i="23"/>
  <c r="V245" i="23"/>
  <c r="W245" i="23"/>
  <c r="X245" i="23"/>
  <c r="Y245" i="23"/>
  <c r="T246" i="23"/>
  <c r="U246" i="23"/>
  <c r="V246" i="23"/>
  <c r="W246" i="23"/>
  <c r="X246" i="23"/>
  <c r="Y246" i="23"/>
  <c r="T247" i="23"/>
  <c r="U247" i="23"/>
  <c r="V247" i="23"/>
  <c r="W247" i="23"/>
  <c r="X247" i="23"/>
  <c r="Y247" i="23"/>
  <c r="T248" i="23"/>
  <c r="U248" i="23"/>
  <c r="V248" i="23"/>
  <c r="W248" i="23"/>
  <c r="X248" i="23"/>
  <c r="Y248" i="23"/>
  <c r="T249" i="23"/>
  <c r="U249" i="23"/>
  <c r="V249" i="23"/>
  <c r="W249" i="23"/>
  <c r="X249" i="23"/>
  <c r="Y249" i="23"/>
  <c r="T250" i="23"/>
  <c r="U250" i="23"/>
  <c r="V250" i="23"/>
  <c r="W250" i="23"/>
  <c r="X250" i="23"/>
  <c r="Y250" i="23"/>
  <c r="T251" i="23"/>
  <c r="U251" i="23"/>
  <c r="V251" i="23"/>
  <c r="W251" i="23"/>
  <c r="X251" i="23"/>
  <c r="Y251" i="23"/>
  <c r="T252" i="23"/>
  <c r="U252" i="23"/>
  <c r="V252" i="23"/>
  <c r="W252" i="23"/>
  <c r="X252" i="23"/>
  <c r="Y252" i="23"/>
  <c r="T253" i="23"/>
  <c r="U253" i="23"/>
  <c r="V253" i="23"/>
  <c r="W253" i="23"/>
  <c r="X253" i="23"/>
  <c r="Y253" i="23"/>
  <c r="T254" i="23"/>
  <c r="U254" i="23"/>
  <c r="V254" i="23"/>
  <c r="W254" i="23"/>
  <c r="X254" i="23"/>
  <c r="Y254" i="23"/>
  <c r="T255" i="23"/>
  <c r="U255" i="23"/>
  <c r="V255" i="23"/>
  <c r="W255" i="23"/>
  <c r="X255" i="23"/>
  <c r="Y255" i="23"/>
  <c r="T256" i="23"/>
  <c r="U256" i="23"/>
  <c r="V256" i="23"/>
  <c r="W256" i="23"/>
  <c r="X256" i="23"/>
  <c r="Y256" i="23"/>
  <c r="T257" i="23"/>
  <c r="U257" i="23"/>
  <c r="V257" i="23"/>
  <c r="W257" i="23"/>
  <c r="X257" i="23"/>
  <c r="Y257" i="23"/>
  <c r="T258" i="23"/>
  <c r="U258" i="23"/>
  <c r="V258" i="23"/>
  <c r="W258" i="23"/>
  <c r="X258" i="23"/>
  <c r="Y258" i="23"/>
  <c r="T259" i="23"/>
  <c r="U259" i="23"/>
  <c r="V259" i="23"/>
  <c r="W259" i="23"/>
  <c r="X259" i="23"/>
  <c r="Y259" i="23"/>
  <c r="T260" i="23"/>
  <c r="U260" i="23"/>
  <c r="V260" i="23"/>
  <c r="W260" i="23"/>
  <c r="X260" i="23"/>
  <c r="Y260" i="23"/>
  <c r="T261" i="23"/>
  <c r="U261" i="23"/>
  <c r="V261" i="23"/>
  <c r="W261" i="23"/>
  <c r="X261" i="23"/>
  <c r="Y261" i="23"/>
  <c r="T262" i="23"/>
  <c r="U262" i="23"/>
  <c r="V262" i="23"/>
  <c r="W262" i="23"/>
  <c r="X262" i="23"/>
  <c r="Y262" i="23"/>
  <c r="T263" i="23"/>
  <c r="U263" i="23"/>
  <c r="V263" i="23"/>
  <c r="W263" i="23"/>
  <c r="X263" i="23"/>
  <c r="Y263" i="23"/>
  <c r="T264" i="23"/>
  <c r="U264" i="23"/>
  <c r="V264" i="23"/>
  <c r="W264" i="23"/>
  <c r="X264" i="23"/>
  <c r="Y264" i="23"/>
  <c r="T265" i="23"/>
  <c r="U265" i="23"/>
  <c r="V265" i="23"/>
  <c r="W265" i="23"/>
  <c r="X265" i="23"/>
  <c r="Y265" i="23"/>
  <c r="T266" i="23"/>
  <c r="U266" i="23"/>
  <c r="V266" i="23"/>
  <c r="W266" i="23"/>
  <c r="X266" i="23"/>
  <c r="Y266" i="23"/>
  <c r="T267" i="23"/>
  <c r="U267" i="23"/>
  <c r="V267" i="23"/>
  <c r="W267" i="23"/>
  <c r="X267" i="23"/>
  <c r="Y267" i="23"/>
  <c r="T268" i="23"/>
  <c r="U268" i="23"/>
  <c r="V268" i="23"/>
  <c r="W268" i="23"/>
  <c r="X268" i="23"/>
  <c r="Y268" i="23"/>
  <c r="T269" i="23"/>
  <c r="U269" i="23"/>
  <c r="V269" i="23"/>
  <c r="W269" i="23"/>
  <c r="X269" i="23"/>
  <c r="Y269" i="23"/>
  <c r="T270" i="23"/>
  <c r="U270" i="23"/>
  <c r="V270" i="23"/>
  <c r="W270" i="23"/>
  <c r="X270" i="23"/>
  <c r="Y270" i="23"/>
  <c r="T271" i="23"/>
  <c r="U271" i="23"/>
  <c r="V271" i="23"/>
  <c r="W271" i="23"/>
  <c r="X271" i="23"/>
  <c r="Y271" i="23"/>
  <c r="T272" i="23"/>
  <c r="U272" i="23"/>
  <c r="V272" i="23"/>
  <c r="W272" i="23"/>
  <c r="X272" i="23"/>
  <c r="Y272" i="23"/>
  <c r="T273" i="23"/>
  <c r="U273" i="23"/>
  <c r="V273" i="23"/>
  <c r="W273" i="23"/>
  <c r="X273" i="23"/>
  <c r="Y273" i="23"/>
  <c r="T274" i="23"/>
  <c r="U274" i="23"/>
  <c r="V274" i="23"/>
  <c r="W274" i="23"/>
  <c r="X274" i="23"/>
  <c r="Y274" i="23"/>
  <c r="T275" i="23"/>
  <c r="U275" i="23"/>
  <c r="V275" i="23"/>
  <c r="W275" i="23"/>
  <c r="X275" i="23"/>
  <c r="Y275" i="23"/>
  <c r="T276" i="23"/>
  <c r="U276" i="23"/>
  <c r="V276" i="23"/>
  <c r="W276" i="23"/>
  <c r="X276" i="23"/>
  <c r="Y276" i="23"/>
  <c r="T277" i="23"/>
  <c r="U277" i="23"/>
  <c r="V277" i="23"/>
  <c r="W277" i="23"/>
  <c r="X277" i="23"/>
  <c r="Y277" i="23"/>
  <c r="T278" i="23"/>
  <c r="U278" i="23"/>
  <c r="V278" i="23"/>
  <c r="W278" i="23"/>
  <c r="X278" i="23"/>
  <c r="Y278" i="23"/>
  <c r="L3" i="22"/>
  <c r="M3" i="22"/>
  <c r="L4" i="22"/>
  <c r="M4" i="22"/>
  <c r="L5" i="22"/>
  <c r="M5" i="22"/>
  <c r="J6" i="22"/>
  <c r="L6" i="22"/>
  <c r="M6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B11" i="22"/>
  <c r="C11" i="22"/>
  <c r="D11" i="22"/>
  <c r="E11" i="22"/>
  <c r="E14" i="22" s="1"/>
  <c r="F11" i="22"/>
  <c r="G11" i="22"/>
  <c r="H11" i="22"/>
  <c r="I11" i="22"/>
  <c r="J11" i="22"/>
  <c r="K11" i="22"/>
  <c r="L11" i="22"/>
  <c r="M11" i="22"/>
  <c r="N11" i="22"/>
  <c r="O11" i="22"/>
  <c r="P11" i="22"/>
  <c r="A5" i="21" a="1"/>
  <c r="A5" i="21" s="1"/>
  <c r="A6" i="21" a="1"/>
  <c r="A6" i="21" s="1"/>
  <c r="L6" i="2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L84" i="21" s="1"/>
  <c r="L85" i="21" s="1"/>
  <c r="L86" i="21" s="1"/>
  <c r="L87" i="21" s="1"/>
  <c r="L88" i="21" s="1"/>
  <c r="L89" i="21" s="1"/>
  <c r="A7" i="21" a="1"/>
  <c r="A7" i="21" s="1"/>
  <c r="A8" i="21" a="1"/>
  <c r="A8" i="21" s="1"/>
  <c r="A9" i="21" a="1"/>
  <c r="A9" i="21" s="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 s="1"/>
  <c r="A16" i="21" a="1"/>
  <c r="A16" i="21" s="1"/>
  <c r="A17" i="21" a="1"/>
  <c r="A17" i="21" s="1"/>
  <c r="A18" i="21" a="1"/>
  <c r="A18" i="21" s="1"/>
  <c r="A19" i="21" a="1"/>
  <c r="A19" i="21" s="1"/>
  <c r="A20" i="21" a="1"/>
  <c r="A20" i="21" s="1"/>
  <c r="A21" i="21" a="1"/>
  <c r="A21" i="21" s="1"/>
  <c r="A22" i="21" a="1"/>
  <c r="A22" i="21" s="1"/>
  <c r="A23" i="21" a="1"/>
  <c r="A23" i="21" s="1"/>
  <c r="A24" i="21" a="1"/>
  <c r="A24" i="21" s="1"/>
  <c r="C24" i="21" s="1"/>
  <c r="A25" i="21" a="1"/>
  <c r="A25" i="21" s="1"/>
  <c r="A26" i="21" a="1"/>
  <c r="A26" i="21" s="1"/>
  <c r="A27" i="21" a="1"/>
  <c r="A27" i="21" s="1"/>
  <c r="A28" i="21" a="1"/>
  <c r="A28" i="21" s="1"/>
  <c r="A32" i="21" a="1"/>
  <c r="A32" i="21" s="1"/>
  <c r="A33" i="21" a="1"/>
  <c r="A33" i="21" s="1"/>
  <c r="A34" i="21" a="1"/>
  <c r="A34" i="21" s="1"/>
  <c r="A35" i="21" a="1"/>
  <c r="A35" i="21" s="1"/>
  <c r="D35" i="21" s="1"/>
  <c r="A36" i="21" a="1"/>
  <c r="A36" i="21" s="1"/>
  <c r="D36" i="21" s="1"/>
  <c r="A37" i="21" a="1"/>
  <c r="A37" i="21" s="1"/>
  <c r="D37" i="21" s="1"/>
  <c r="A38" i="21" a="1"/>
  <c r="A38" i="21" s="1"/>
  <c r="C38" i="21" s="1"/>
  <c r="A39" i="21" a="1"/>
  <c r="A39" i="21" s="1"/>
  <c r="C39" i="21" s="1"/>
  <c r="A40" i="21" a="1"/>
  <c r="A40" i="21" s="1"/>
  <c r="C40" i="21" s="1"/>
  <c r="A41" i="21" a="1"/>
  <c r="A41" i="21" s="1"/>
  <c r="B41" i="21" s="1"/>
  <c r="A42" i="21" a="1"/>
  <c r="A42" i="21" s="1"/>
  <c r="B42" i="21" s="1"/>
  <c r="A43" i="21" a="1"/>
  <c r="A43" i="21" s="1"/>
  <c r="B43" i="21" s="1"/>
  <c r="A44" i="21" a="1"/>
  <c r="A44" i="21" s="1"/>
  <c r="D44" i="21" s="1"/>
  <c r="A45" i="21" a="1"/>
  <c r="A45" i="21" s="1"/>
  <c r="D45" i="21" s="1"/>
  <c r="A46" i="21" a="1"/>
  <c r="A46" i="21" s="1"/>
  <c r="D46" i="21" s="1"/>
  <c r="A47" i="21" a="1"/>
  <c r="A47" i="21" s="1"/>
  <c r="A48" i="21" a="1"/>
  <c r="A48" i="21" s="1"/>
  <c r="C48" i="21" s="1"/>
  <c r="A49" i="21" a="1"/>
  <c r="A49" i="21" s="1"/>
  <c r="C49" i="21" s="1"/>
  <c r="A50" i="21" a="1"/>
  <c r="A50" i="21" s="1"/>
  <c r="B50" i="21" s="1"/>
  <c r="A51" i="21" a="1"/>
  <c r="A51" i="21" s="1"/>
  <c r="B51" i="21" s="1"/>
  <c r="A52" i="21" a="1"/>
  <c r="A52" i="21" s="1"/>
  <c r="B52" i="21" s="1"/>
  <c r="A53" i="21" a="1"/>
  <c r="A53" i="21" s="1"/>
  <c r="D53" i="21" s="1"/>
  <c r="A55" i="21" a="1"/>
  <c r="A55" i="21" s="1"/>
  <c r="D55" i="21" s="1"/>
  <c r="A56" i="21" a="1"/>
  <c r="A56" i="21" s="1"/>
  <c r="C56" i="21" s="1"/>
  <c r="A57" i="21" a="1"/>
  <c r="A57" i="21" s="1"/>
  <c r="A58" i="21" a="1"/>
  <c r="A58" i="21" s="1"/>
  <c r="C58" i="21" s="1"/>
  <c r="A59" i="21" a="1"/>
  <c r="A59" i="21" s="1"/>
  <c r="C59" i="21" s="1"/>
  <c r="A60" i="21" a="1"/>
  <c r="A60" i="21" s="1"/>
  <c r="C60" i="21" s="1"/>
  <c r="A61" i="21" a="1"/>
  <c r="A61" i="21" s="1"/>
  <c r="C61" i="21" s="1"/>
  <c r="A62" i="21" a="1"/>
  <c r="A62" i="21" s="1"/>
  <c r="C62" i="21" s="1"/>
  <c r="A63" i="21" a="1"/>
  <c r="A63" i="21" s="1"/>
  <c r="C63" i="21" s="1"/>
  <c r="A64" i="21" a="1"/>
  <c r="A64" i="21" s="1"/>
  <c r="C64" i="21" s="1"/>
  <c r="A65" i="21" a="1"/>
  <c r="A65" i="21" s="1"/>
  <c r="A66" i="21" a="1"/>
  <c r="A66" i="21" s="1"/>
  <c r="B66" i="21" s="1"/>
  <c r="A67" i="21" a="1"/>
  <c r="A67" i="21" s="1"/>
  <c r="B67" i="21" s="1"/>
  <c r="A68" i="21" a="1"/>
  <c r="A68" i="21" s="1"/>
  <c r="A69" i="21" a="1"/>
  <c r="A69" i="21" s="1"/>
  <c r="D69" i="21" s="1"/>
  <c r="A70" i="21" a="1"/>
  <c r="A70" i="21" s="1"/>
  <c r="D70" i="21" s="1"/>
  <c r="A71" i="21" a="1"/>
  <c r="A71" i="21" s="1"/>
  <c r="B71" i="21" s="1"/>
  <c r="A72" i="21" a="1"/>
  <c r="A72" i="21" s="1"/>
  <c r="B72" i="21" s="1"/>
  <c r="A73" i="21" a="1"/>
  <c r="A73" i="21" s="1"/>
  <c r="B73" i="21" s="1"/>
  <c r="A74" i="21" a="1"/>
  <c r="A74" i="21" s="1"/>
  <c r="A75" i="21" a="1"/>
  <c r="A75" i="21" s="1"/>
  <c r="C75" i="21" s="1"/>
  <c r="A76" i="21" a="1"/>
  <c r="A76" i="21" s="1"/>
  <c r="C76" i="21" s="1"/>
  <c r="A77" i="21" a="1"/>
  <c r="A77" i="21" s="1"/>
  <c r="C77" i="21" s="1"/>
  <c r="A78" i="21" a="1"/>
  <c r="A78" i="21" s="1"/>
  <c r="C78" i="21" s="1"/>
  <c r="A79" i="21" a="1"/>
  <c r="A79" i="21" s="1"/>
  <c r="C79" i="21" s="1"/>
  <c r="A80" i="21" a="1"/>
  <c r="A80" i="21" s="1"/>
  <c r="C80" i="21" s="1"/>
  <c r="A81" i="21" a="1"/>
  <c r="A81" i="21" s="1"/>
  <c r="C81" i="21" s="1"/>
  <c r="A82" i="21" a="1"/>
  <c r="A82" i="21" s="1"/>
  <c r="C82" i="21" s="1"/>
  <c r="A83" i="21" a="1"/>
  <c r="A83" i="21" s="1"/>
  <c r="C83" i="21" s="1"/>
  <c r="A84" i="21" a="1"/>
  <c r="A84" i="21" s="1"/>
  <c r="C84" i="21" s="1"/>
  <c r="A85" i="21" a="1"/>
  <c r="A85" i="21" s="1"/>
  <c r="C85" i="21" s="1"/>
  <c r="A86" i="21" a="1"/>
  <c r="A86" i="21" s="1"/>
  <c r="C86" i="21" s="1"/>
  <c r="A87" i="21" a="1"/>
  <c r="A87" i="21" s="1"/>
  <c r="C87" i="21" s="1"/>
  <c r="A88" i="21" a="1"/>
  <c r="A88" i="21" s="1"/>
  <c r="D88" i="21" s="1"/>
  <c r="A89" i="21" a="1"/>
  <c r="A89" i="21" s="1"/>
  <c r="A90" i="21" a="1"/>
  <c r="A90" i="21" s="1"/>
  <c r="A91" i="21" a="1"/>
  <c r="A91" i="21" s="1"/>
  <c r="C91" i="21" s="1"/>
  <c r="A92" i="21" a="1"/>
  <c r="A92" i="21" s="1"/>
  <c r="C92" i="21" s="1"/>
  <c r="A93" i="21" a="1"/>
  <c r="A93" i="21" s="1"/>
  <c r="B93" i="21" s="1"/>
  <c r="A94" i="21" a="1"/>
  <c r="A94" i="21" s="1"/>
  <c r="A95" i="21" a="1"/>
  <c r="A95" i="21" s="1"/>
  <c r="C95" i="21" s="1"/>
  <c r="A96" i="21" a="1"/>
  <c r="A96" i="21" s="1"/>
  <c r="B96" i="21" s="1"/>
  <c r="A97" i="21" a="1"/>
  <c r="A97" i="21" s="1"/>
  <c r="D97" i="21" s="1"/>
  <c r="A98" i="21" a="1"/>
  <c r="A98" i="21" s="1"/>
  <c r="C98" i="21" s="1"/>
  <c r="A99" i="21" a="1"/>
  <c r="A99" i="21" s="1"/>
  <c r="A100" i="21" a="1"/>
  <c r="A100" i="21" s="1"/>
  <c r="D100" i="21" s="1"/>
  <c r="A101" i="21" a="1"/>
  <c r="A101" i="21" s="1"/>
  <c r="C101" i="21" s="1"/>
  <c r="A102" i="21" a="1"/>
  <c r="A102" i="21" s="1"/>
  <c r="B102" i="21" s="1"/>
  <c r="A103" i="21" a="1"/>
  <c r="A103" i="21" s="1"/>
  <c r="B103" i="21" s="1"/>
  <c r="A104" i="21" a="1"/>
  <c r="A104" i="21" s="1"/>
  <c r="A105" i="21" a="1"/>
  <c r="A105" i="21" s="1"/>
  <c r="C105" i="21" s="1"/>
  <c r="A106" i="21" a="1"/>
  <c r="A106" i="21" s="1"/>
  <c r="D106" i="21" s="1"/>
  <c r="A107" i="21" a="1"/>
  <c r="A107" i="21" s="1"/>
  <c r="D107" i="21" s="1"/>
  <c r="A108" i="21" a="1"/>
  <c r="A108" i="21" s="1"/>
  <c r="C108" i="21" s="1"/>
  <c r="A109" i="21" a="1"/>
  <c r="A109" i="21" s="1"/>
  <c r="B109" i="21" s="1"/>
  <c r="A110" i="21" a="1"/>
  <c r="A110" i="21" s="1"/>
  <c r="A111" i="21" a="1"/>
  <c r="A111" i="21" s="1"/>
  <c r="A112" i="21" a="1"/>
  <c r="A112" i="21" s="1"/>
  <c r="A113" i="21" a="1"/>
  <c r="A113" i="21" s="1"/>
  <c r="C113" i="21" s="1"/>
  <c r="A114" i="21" a="1"/>
  <c r="A114" i="21" s="1"/>
  <c r="B114" i="21" s="1"/>
  <c r="A115" i="21" a="1"/>
  <c r="A115" i="21" s="1"/>
  <c r="A116" i="21" a="1"/>
  <c r="A116" i="21" s="1"/>
  <c r="A117" i="21" a="1"/>
  <c r="A117" i="21" s="1"/>
  <c r="A118" i="21" a="1"/>
  <c r="A118" i="21" s="1"/>
  <c r="B118" i="21" s="1"/>
  <c r="A119" i="21" a="1"/>
  <c r="A119" i="21" s="1"/>
  <c r="B119" i="21" s="1"/>
  <c r="A120" i="21" a="1"/>
  <c r="A120" i="21" s="1"/>
  <c r="A121" i="21" a="1"/>
  <c r="A121" i="21" s="1"/>
  <c r="A122" i="21" a="1"/>
  <c r="A122" i="21" s="1"/>
  <c r="B122" i="21" s="1"/>
  <c r="A123" i="21" a="1"/>
  <c r="A123" i="21" s="1"/>
  <c r="B123" i="21" s="1"/>
  <c r="A124" i="21" a="1"/>
  <c r="A124" i="21" s="1"/>
  <c r="A125" i="21" a="1"/>
  <c r="A125" i="21" s="1"/>
  <c r="A126" i="21" a="1"/>
  <c r="A126" i="21" s="1"/>
  <c r="A127" i="21" a="1"/>
  <c r="A127" i="21" s="1"/>
  <c r="A128" i="21" a="1"/>
  <c r="A128" i="21" s="1"/>
  <c r="B128" i="21" s="1"/>
  <c r="A129" i="21" a="1"/>
  <c r="A129" i="21" s="1"/>
  <c r="C129" i="21" s="1"/>
  <c r="A130" i="21" a="1"/>
  <c r="A130" i="21" s="1"/>
  <c r="A131" i="21" a="1"/>
  <c r="A131" i="21" s="1"/>
  <c r="A132" i="21" a="1"/>
  <c r="A132" i="21" s="1"/>
  <c r="D132" i="21" s="1"/>
  <c r="A133" i="21" a="1"/>
  <c r="A133" i="21" s="1"/>
  <c r="A134" i="21" a="1"/>
  <c r="A134" i="21" s="1"/>
  <c r="A135" i="21" a="1"/>
  <c r="A135" i="21" s="1"/>
  <c r="C135" i="21" s="1"/>
  <c r="A136" i="21" a="1"/>
  <c r="A136" i="21" s="1"/>
  <c r="A137" i="21" a="1"/>
  <c r="A137" i="21" s="1"/>
  <c r="A138" i="21" a="1"/>
  <c r="A138" i="21" s="1"/>
  <c r="A139" i="21" a="1"/>
  <c r="A139" i="21" s="1"/>
  <c r="A140" i="21" a="1"/>
  <c r="A140" i="21" s="1"/>
  <c r="A141" i="21" a="1"/>
  <c r="A141" i="21" s="1"/>
  <c r="A142" i="21" a="1"/>
  <c r="A142" i="21" s="1"/>
  <c r="B142" i="21" s="1"/>
  <c r="A143" i="21" a="1"/>
  <c r="A143" i="21" s="1"/>
  <c r="B143" i="21" s="1"/>
  <c r="A144" i="21" a="1"/>
  <c r="A144" i="21" s="1"/>
  <c r="A145" i="21" a="1"/>
  <c r="A145" i="21" s="1"/>
  <c r="C145" i="21" s="1"/>
  <c r="A146" i="21" a="1"/>
  <c r="A146" i="21" s="1"/>
  <c r="B146" i="21" s="1"/>
  <c r="A147" i="21" a="1"/>
  <c r="A147" i="21" s="1"/>
  <c r="B147" i="21" s="1"/>
  <c r="A148" i="21" a="1"/>
  <c r="A148" i="21" s="1"/>
  <c r="A149" i="21" a="1"/>
  <c r="A149" i="21" s="1"/>
  <c r="A150" i="21" a="1"/>
  <c r="A150" i="21" s="1"/>
  <c r="A151" i="21" a="1"/>
  <c r="A151" i="21" s="1"/>
  <c r="B151" i="21" s="1"/>
  <c r="A152" i="21" a="1"/>
  <c r="A152" i="21" s="1"/>
  <c r="B152" i="21" s="1"/>
  <c r="A153" i="21" a="1"/>
  <c r="A153" i="21" s="1"/>
  <c r="C153" i="21" s="1"/>
  <c r="A154" i="21" a="1"/>
  <c r="A154" i="21" s="1"/>
  <c r="A155" i="21" a="1"/>
  <c r="A155" i="21" s="1"/>
  <c r="B155" i="21" s="1"/>
  <c r="A156" i="21" a="1"/>
  <c r="A156" i="21" s="1"/>
  <c r="A157" i="21" a="1"/>
  <c r="A157" i="21" s="1"/>
  <c r="C157" i="21" s="1"/>
  <c r="A158" i="21" a="1"/>
  <c r="A158" i="21" s="1"/>
  <c r="A159" i="21" a="1"/>
  <c r="A159" i="21" s="1"/>
  <c r="A160" i="21" a="1"/>
  <c r="A160" i="21" s="1"/>
  <c r="D160" i="21" s="1"/>
  <c r="A161" i="21" a="1"/>
  <c r="A161" i="21" s="1"/>
  <c r="A162" i="21" a="1"/>
  <c r="A162" i="21" s="1"/>
  <c r="C162" i="21" s="1"/>
  <c r="A163" i="21" a="1"/>
  <c r="A163" i="21" s="1"/>
  <c r="B163" i="21" s="1"/>
  <c r="A164" i="21" a="1"/>
  <c r="A164" i="21" s="1"/>
  <c r="D164" i="21" s="1"/>
  <c r="A165" i="21" a="1"/>
  <c r="A165" i="21" s="1"/>
  <c r="D165" i="21" s="1"/>
  <c r="A166" i="21" a="1"/>
  <c r="A166" i="21" s="1"/>
  <c r="B166" i="21" s="1"/>
  <c r="A167" i="21" a="1"/>
  <c r="A167" i="21" s="1"/>
  <c r="A168" i="21" a="1"/>
  <c r="A168" i="21" s="1"/>
  <c r="B168" i="21" s="1"/>
  <c r="A169" i="21" a="1"/>
  <c r="A169" i="21" s="1"/>
  <c r="B169" i="21" s="1"/>
  <c r="A170" i="21" a="1"/>
  <c r="A170" i="21" s="1"/>
  <c r="D170" i="21" s="1"/>
  <c r="A171" i="21" a="1"/>
  <c r="A171" i="21" s="1"/>
  <c r="B171" i="21" s="1"/>
  <c r="A172" i="21" a="1"/>
  <c r="A172" i="21" s="1"/>
  <c r="D172" i="21" s="1"/>
  <c r="A173" i="21" a="1"/>
  <c r="A173" i="21" s="1"/>
  <c r="B173" i="21" s="1"/>
  <c r="A174" i="21" a="1"/>
  <c r="A174" i="21" s="1"/>
  <c r="B174" i="21" s="1"/>
  <c r="A175" i="21" a="1"/>
  <c r="A175" i="21" s="1"/>
  <c r="A176" i="21" a="1"/>
  <c r="A176" i="21" s="1"/>
  <c r="B176" i="21" s="1"/>
  <c r="A177" i="21" a="1"/>
  <c r="A177" i="21" s="1"/>
  <c r="A178" i="21" a="1"/>
  <c r="A178" i="21" s="1"/>
  <c r="B178" i="21" s="1"/>
  <c r="A179" i="21" a="1"/>
  <c r="A179" i="21" s="1"/>
  <c r="A180" i="21" a="1"/>
  <c r="A180" i="21" s="1"/>
  <c r="B180" i="21" s="1"/>
  <c r="A181" i="21" a="1"/>
  <c r="A181" i="21" s="1"/>
  <c r="A182" i="21" a="1"/>
  <c r="A182" i="21" s="1"/>
  <c r="A183" i="21" a="1"/>
  <c r="A183" i="21" s="1"/>
  <c r="A184" i="21" a="1"/>
  <c r="A184" i="21" s="1"/>
  <c r="A185" i="21" a="1"/>
  <c r="A185" i="21" s="1"/>
  <c r="B185" i="21" s="1"/>
  <c r="A186" i="21" a="1"/>
  <c r="A186" i="21" s="1"/>
  <c r="A187" i="21" a="1"/>
  <c r="A187" i="21" s="1"/>
  <c r="D187" i="21" s="1"/>
  <c r="A188" i="21" a="1"/>
  <c r="A188" i="21" s="1"/>
  <c r="A189" i="21" a="1"/>
  <c r="A189" i="21" s="1"/>
  <c r="A190" i="21" a="1"/>
  <c r="A190" i="21" s="1"/>
  <c r="D190" i="21" s="1"/>
  <c r="A191" i="21" a="1"/>
  <c r="A191" i="21" s="1"/>
  <c r="A192" i="21" a="1"/>
  <c r="A192" i="21" s="1"/>
  <c r="D192" i="21" s="1"/>
  <c r="A193" i="21" a="1"/>
  <c r="A193" i="21" s="1"/>
  <c r="A194" i="21" a="1"/>
  <c r="A194" i="21" s="1"/>
  <c r="A195" i="21" a="1"/>
  <c r="A195" i="21" s="1"/>
  <c r="A196" i="21" a="1"/>
  <c r="A196" i="21" s="1"/>
  <c r="C196" i="21" s="1"/>
  <c r="A197" i="21" a="1"/>
  <c r="A197" i="21" s="1"/>
  <c r="A198" i="21" a="1"/>
  <c r="A198" i="21" s="1"/>
  <c r="B198" i="21" s="1"/>
  <c r="A199" i="21" a="1"/>
  <c r="A199" i="21" s="1"/>
  <c r="B199" i="21" s="1"/>
  <c r="A200" i="21" a="1"/>
  <c r="A200" i="21" s="1"/>
  <c r="D200" i="21" s="1"/>
  <c r="A201" i="21" a="1"/>
  <c r="A201" i="21" s="1"/>
  <c r="A202" i="21" a="1"/>
  <c r="A202" i="21" s="1"/>
  <c r="D202" i="21" s="1"/>
  <c r="A203" i="21" a="1"/>
  <c r="A203" i="21" s="1"/>
  <c r="B203" i="21" s="1"/>
  <c r="A204" i="21" a="1"/>
  <c r="A204" i="21" s="1"/>
  <c r="A205" i="21" a="1"/>
  <c r="A205" i="21" s="1"/>
  <c r="B205" i="21" s="1"/>
  <c r="A206" i="21" a="1"/>
  <c r="A206" i="21" s="1"/>
  <c r="A207" i="21" a="1"/>
  <c r="A207" i="21" s="1"/>
  <c r="B207" i="21" s="1"/>
  <c r="A208" i="21" a="1"/>
  <c r="A208" i="21" s="1"/>
  <c r="A209" i="21" a="1"/>
  <c r="A209" i="21" s="1"/>
  <c r="B209" i="21" s="1"/>
  <c r="A210" i="21" a="1"/>
  <c r="A210" i="21" s="1"/>
  <c r="A211" i="21" a="1"/>
  <c r="A211" i="21" s="1"/>
  <c r="A212" i="21" a="1"/>
  <c r="A212" i="21" s="1"/>
  <c r="C212" i="21" s="1"/>
  <c r="A213" i="21" a="1"/>
  <c r="A213" i="21" s="1"/>
  <c r="A214" i="21" a="1"/>
  <c r="A214" i="21" s="1"/>
  <c r="B214" i="21" s="1"/>
  <c r="A215" i="21" a="1"/>
  <c r="A215" i="21" s="1"/>
  <c r="A216" i="21" a="1"/>
  <c r="A216" i="21" s="1"/>
  <c r="C216" i="21" s="1"/>
  <c r="A217" i="21" a="1"/>
  <c r="A217" i="21" s="1"/>
  <c r="B217" i="21" s="1"/>
  <c r="A218" i="21" a="1"/>
  <c r="A218" i="21" s="1"/>
  <c r="A219" i="21" a="1"/>
  <c r="A219" i="21" s="1"/>
  <c r="B219" i="21" s="1"/>
  <c r="A220" i="21" a="1"/>
  <c r="A220" i="21" s="1"/>
  <c r="A221" i="21" a="1"/>
  <c r="A221" i="21" s="1"/>
  <c r="A222" i="21" a="1"/>
  <c r="A222" i="21" s="1"/>
  <c r="A223" i="21" a="1"/>
  <c r="A223" i="21" s="1"/>
  <c r="A224" i="21" a="1"/>
  <c r="A224" i="21" s="1"/>
  <c r="B224" i="21" s="1"/>
  <c r="A225" i="21" a="1"/>
  <c r="A225" i="21" s="1"/>
  <c r="A226" i="21" a="1"/>
  <c r="A226" i="21" s="1"/>
  <c r="B226" i="21" s="1"/>
  <c r="A227" i="21" a="1"/>
  <c r="A227" i="21" s="1"/>
  <c r="A228" i="21" a="1"/>
  <c r="A228" i="21" s="1"/>
  <c r="A229" i="21" a="1"/>
  <c r="A229" i="21" s="1"/>
  <c r="D229" i="21" s="1"/>
  <c r="A230" i="21" a="1"/>
  <c r="A230" i="21" s="1"/>
  <c r="C230" i="21" s="1"/>
  <c r="A231" i="21" a="1"/>
  <c r="A231" i="21" s="1"/>
  <c r="A232" i="21" a="1"/>
  <c r="A232" i="21" s="1"/>
  <c r="C232" i="21" s="1"/>
  <c r="A233" i="21" a="1"/>
  <c r="A233" i="21" s="1"/>
  <c r="D233" i="21" s="1"/>
  <c r="A234" i="21" a="1"/>
  <c r="A234" i="21" s="1"/>
  <c r="A235" i="21" a="1"/>
  <c r="A235" i="21" s="1"/>
  <c r="A236" i="21" a="1"/>
  <c r="A236" i="21" s="1"/>
  <c r="A237" i="21" a="1"/>
  <c r="A237" i="21" s="1"/>
  <c r="C237" i="21" s="1"/>
  <c r="A238" i="21" a="1"/>
  <c r="A238" i="21" s="1"/>
  <c r="A239" i="21" a="1"/>
  <c r="A239" i="21" s="1"/>
  <c r="A240" i="21" a="1"/>
  <c r="A240" i="21" s="1"/>
  <c r="A241" i="21" a="1"/>
  <c r="A241" i="21" s="1"/>
  <c r="A242" i="21" a="1"/>
  <c r="A242" i="21" s="1"/>
  <c r="A243" i="21" a="1"/>
  <c r="A243" i="21" s="1"/>
  <c r="A244" i="21" a="1"/>
  <c r="A244" i="21" s="1"/>
  <c r="A245" i="21" a="1"/>
  <c r="A245" i="21" s="1"/>
  <c r="D245" i="21" s="1"/>
  <c r="A246" i="21" a="1"/>
  <c r="A246" i="21" s="1"/>
  <c r="B246" i="21" s="1"/>
  <c r="A247" i="21" a="1"/>
  <c r="A247" i="21" s="1"/>
  <c r="A248" i="21" a="1"/>
  <c r="A248" i="21" s="1"/>
  <c r="B248" i="21" s="1"/>
  <c r="A249" i="21" a="1"/>
  <c r="A249" i="21" s="1"/>
  <c r="A250" i="21" a="1"/>
  <c r="A250" i="21" s="1"/>
  <c r="A251" i="21" a="1"/>
  <c r="A251" i="21" s="1"/>
  <c r="A252" i="21" a="1"/>
  <c r="A252" i="21" s="1"/>
  <c r="C252" i="21" s="1"/>
  <c r="A253" i="21" a="1"/>
  <c r="A253" i="21" s="1"/>
  <c r="D253" i="21" s="1"/>
  <c r="A254" i="21" a="1"/>
  <c r="A254" i="21" s="1"/>
  <c r="A255" i="21" a="1"/>
  <c r="A255" i="21" s="1"/>
  <c r="A256" i="21" a="1"/>
  <c r="A256" i="21" s="1"/>
  <c r="B256" i="21" s="1"/>
  <c r="A257" i="21" a="1"/>
  <c r="A257" i="21" s="1"/>
  <c r="A258" i="21" a="1"/>
  <c r="A258" i="21" s="1"/>
  <c r="A259" i="21" a="1"/>
  <c r="A259" i="21" s="1"/>
  <c r="G259" i="21"/>
  <c r="A260" i="21" a="1"/>
  <c r="A260" i="21" s="1"/>
  <c r="C260" i="21" s="1"/>
  <c r="G260" i="21"/>
  <c r="A261" i="21" a="1"/>
  <c r="A261" i="21" s="1"/>
  <c r="G261" i="21"/>
  <c r="A262" i="21" a="1"/>
  <c r="A262" i="21" s="1"/>
  <c r="C262" i="21" s="1"/>
  <c r="G262" i="21"/>
  <c r="A263" i="21" a="1"/>
  <c r="A263" i="21" s="1"/>
  <c r="G263" i="21"/>
  <c r="A264" i="21" a="1"/>
  <c r="A264" i="21" s="1"/>
  <c r="C264" i="21" s="1"/>
  <c r="G264" i="21"/>
  <c r="A265" i="21" a="1"/>
  <c r="A265" i="21" s="1"/>
  <c r="G265" i="21"/>
  <c r="A266" i="21" a="1"/>
  <c r="A266" i="21" s="1"/>
  <c r="C266" i="21" s="1"/>
  <c r="G266" i="21"/>
  <c r="A267" i="21" a="1"/>
  <c r="A267" i="21" s="1"/>
  <c r="G267" i="21"/>
  <c r="A268" i="21" a="1"/>
  <c r="A268" i="21" s="1"/>
  <c r="C268" i="21" s="1"/>
  <c r="G268" i="21"/>
  <c r="A269" i="21" a="1"/>
  <c r="A269" i="21" s="1"/>
  <c r="A270" i="21" a="1"/>
  <c r="A270" i="21" s="1"/>
  <c r="C270" i="21" s="1"/>
  <c r="G270" i="21"/>
  <c r="A271" i="21" a="1"/>
  <c r="A271" i="21" s="1"/>
  <c r="C271" i="21" s="1"/>
  <c r="A272" i="21" a="1"/>
  <c r="A272" i="21" s="1"/>
  <c r="B272" i="21" s="1"/>
  <c r="A273" i="21" a="1"/>
  <c r="A273" i="21" s="1"/>
  <c r="A274" i="21" a="1"/>
  <c r="A274" i="21" s="1"/>
  <c r="D274" i="21" s="1"/>
  <c r="A275" i="21" a="1"/>
  <c r="A275" i="21" s="1"/>
  <c r="A276" i="21" a="1"/>
  <c r="A276" i="21" s="1"/>
  <c r="A277" i="21" a="1"/>
  <c r="A277" i="21" s="1"/>
  <c r="A278" i="21" a="1"/>
  <c r="A278" i="21" s="1"/>
  <c r="D278" i="21" s="1"/>
  <c r="A279" i="21" a="1"/>
  <c r="A279" i="21" s="1"/>
  <c r="C279" i="21" s="1"/>
  <c r="A280" i="21" a="1"/>
  <c r="A280" i="21" s="1"/>
  <c r="B280" i="21" s="1"/>
  <c r="A281" i="21" a="1"/>
  <c r="A281" i="21" s="1"/>
  <c r="C282" i="21"/>
  <c r="D282" i="21"/>
  <c r="C283" i="21"/>
  <c r="D283" i="21"/>
  <c r="C284" i="21"/>
  <c r="D284" i="21"/>
  <c r="C285" i="21"/>
  <c r="D285" i="21"/>
  <c r="C286" i="21"/>
  <c r="D286" i="21"/>
  <c r="C287" i="21"/>
  <c r="D287" i="21"/>
  <c r="C288" i="21"/>
  <c r="D288" i="21"/>
  <c r="C289" i="21"/>
  <c r="D289" i="21"/>
  <c r="C290" i="21"/>
  <c r="D290" i="21"/>
  <c r="C291" i="21"/>
  <c r="D291" i="21"/>
  <c r="C292" i="21"/>
  <c r="D292" i="21"/>
  <c r="C293" i="21"/>
  <c r="D293" i="21"/>
  <c r="C294" i="21"/>
  <c r="D294" i="21"/>
  <c r="C295" i="21"/>
  <c r="D295" i="21"/>
  <c r="C296" i="21"/>
  <c r="D296" i="21"/>
  <c r="C297" i="21"/>
  <c r="D297" i="21"/>
  <c r="C298" i="21"/>
  <c r="D298" i="21"/>
  <c r="C299" i="21"/>
  <c r="D299" i="21"/>
  <c r="C300" i="21"/>
  <c r="D300" i="21"/>
  <c r="C301" i="21"/>
  <c r="D301" i="21"/>
  <c r="C302" i="21"/>
  <c r="D302" i="21"/>
  <c r="C303" i="21"/>
  <c r="D303" i="21"/>
  <c r="C304" i="21"/>
  <c r="D304" i="21"/>
  <c r="C305" i="21"/>
  <c r="D305" i="21"/>
  <c r="C306" i="21"/>
  <c r="D306" i="21"/>
  <c r="C307" i="21"/>
  <c r="D307" i="21"/>
  <c r="C308" i="21"/>
  <c r="D308" i="21"/>
  <c r="C309" i="21"/>
  <c r="D309" i="21"/>
  <c r="C310" i="21"/>
  <c r="D310" i="21"/>
  <c r="C311" i="21"/>
  <c r="D311" i="21"/>
  <c r="C312" i="21"/>
  <c r="D312" i="21"/>
  <c r="C313" i="21"/>
  <c r="D313" i="21"/>
  <c r="C314" i="21"/>
  <c r="D314" i="21"/>
  <c r="C315" i="21"/>
  <c r="D315" i="21"/>
  <c r="C316" i="21"/>
  <c r="D316" i="21"/>
  <c r="C317" i="21"/>
  <c r="D317" i="21"/>
  <c r="C318" i="21"/>
  <c r="D318" i="21"/>
  <c r="C319" i="21"/>
  <c r="D319" i="21"/>
  <c r="C320" i="21"/>
  <c r="D320" i="21"/>
  <c r="C321" i="21"/>
  <c r="D321" i="21"/>
  <c r="C322" i="21"/>
  <c r="D322" i="21"/>
  <c r="C323" i="21"/>
  <c r="D323" i="21"/>
  <c r="C324" i="21"/>
  <c r="D324" i="21"/>
  <c r="C325" i="21"/>
  <c r="D325" i="21"/>
  <c r="C326" i="21"/>
  <c r="D326" i="21"/>
  <c r="C327" i="21"/>
  <c r="D327" i="21"/>
  <c r="C328" i="21"/>
  <c r="D328" i="21"/>
  <c r="C329" i="21"/>
  <c r="D329" i="21"/>
  <c r="C330" i="21"/>
  <c r="D330" i="21"/>
  <c r="C331" i="21"/>
  <c r="D331" i="21"/>
  <c r="C332" i="21"/>
  <c r="D332" i="21"/>
  <c r="C333" i="21"/>
  <c r="D333" i="21"/>
  <c r="C334" i="21"/>
  <c r="D334" i="21"/>
  <c r="C335" i="21"/>
  <c r="D335" i="21"/>
  <c r="C336" i="21"/>
  <c r="D336" i="21"/>
  <c r="C337" i="21"/>
  <c r="D337" i="21"/>
  <c r="C338" i="21"/>
  <c r="D338" i="21"/>
  <c r="C339" i="21"/>
  <c r="D339" i="21"/>
  <c r="C340" i="21"/>
  <c r="D340" i="21"/>
  <c r="C341" i="21"/>
  <c r="D341" i="21"/>
  <c r="C342" i="21"/>
  <c r="D342" i="21"/>
  <c r="C343" i="21"/>
  <c r="D343" i="21"/>
  <c r="C344" i="21"/>
  <c r="D344" i="21"/>
  <c r="C345" i="21"/>
  <c r="D345" i="21"/>
  <c r="C346" i="21"/>
  <c r="D346" i="21"/>
  <c r="C347" i="21"/>
  <c r="D347" i="21"/>
  <c r="C348" i="21"/>
  <c r="D348" i="21"/>
  <c r="C349" i="21"/>
  <c r="D349" i="21"/>
  <c r="C350" i="21"/>
  <c r="D350" i="21"/>
  <c r="C351" i="21"/>
  <c r="D351" i="21"/>
  <c r="C352" i="21"/>
  <c r="D352" i="21"/>
  <c r="C353" i="21"/>
  <c r="D353" i="21"/>
  <c r="C354" i="21"/>
  <c r="D354" i="21"/>
  <c r="C355" i="21"/>
  <c r="D355" i="21"/>
  <c r="C356" i="21"/>
  <c r="D356" i="21"/>
  <c r="C357" i="21"/>
  <c r="D357" i="21"/>
  <c r="C358" i="21"/>
  <c r="D358" i="21"/>
  <c r="C359" i="21"/>
  <c r="D359" i="21"/>
  <c r="C360" i="21"/>
  <c r="D360" i="21"/>
  <c r="C361" i="21"/>
  <c r="D361" i="21"/>
  <c r="C362" i="21"/>
  <c r="D362" i="21"/>
  <c r="C363" i="21"/>
  <c r="D363" i="21"/>
  <c r="C364" i="21"/>
  <c r="D364" i="21"/>
  <c r="C365" i="21"/>
  <c r="D365" i="21"/>
  <c r="C366" i="21"/>
  <c r="D366" i="21"/>
  <c r="C367" i="21"/>
  <c r="D367" i="21"/>
  <c r="C368" i="21"/>
  <c r="D368" i="21"/>
  <c r="C369" i="21"/>
  <c r="D369" i="21"/>
  <c r="C370" i="21"/>
  <c r="D370" i="21"/>
  <c r="C371" i="21"/>
  <c r="D371" i="21"/>
  <c r="C372" i="21"/>
  <c r="D372" i="21"/>
  <c r="C373" i="21"/>
  <c r="D373" i="21"/>
  <c r="C374" i="21"/>
  <c r="D374" i="21"/>
  <c r="C375" i="21"/>
  <c r="D375" i="21"/>
  <c r="C376" i="21"/>
  <c r="D376" i="21"/>
  <c r="C377" i="21"/>
  <c r="D377" i="21"/>
  <c r="C378" i="21"/>
  <c r="D378" i="21"/>
  <c r="C379" i="21"/>
  <c r="D379" i="21"/>
  <c r="C380" i="21"/>
  <c r="D380" i="21"/>
  <c r="C381" i="21"/>
  <c r="D381" i="21"/>
  <c r="C382" i="21"/>
  <c r="D382" i="21"/>
  <c r="C383" i="21"/>
  <c r="D383" i="21"/>
  <c r="C384" i="21"/>
  <c r="D384" i="21"/>
  <c r="C385" i="21"/>
  <c r="D385" i="21"/>
  <c r="C386" i="21"/>
  <c r="D386" i="21"/>
  <c r="C387" i="21"/>
  <c r="D387" i="21"/>
  <c r="C388" i="21"/>
  <c r="D388" i="21"/>
  <c r="C389" i="21"/>
  <c r="D389" i="21"/>
  <c r="C390" i="21"/>
  <c r="D390" i="21"/>
  <c r="C391" i="21"/>
  <c r="D391" i="21"/>
  <c r="C392" i="21"/>
  <c r="D392" i="21"/>
  <c r="C393" i="21"/>
  <c r="D393" i="21"/>
  <c r="C394" i="21"/>
  <c r="D394" i="21"/>
  <c r="C395" i="21"/>
  <c r="D395" i="21"/>
  <c r="C396" i="21"/>
  <c r="D396" i="21"/>
  <c r="C397" i="21"/>
  <c r="D397" i="21"/>
  <c r="C398" i="21"/>
  <c r="D398" i="21"/>
  <c r="C399" i="21"/>
  <c r="D399" i="21"/>
  <c r="C400" i="21"/>
  <c r="D400" i="21"/>
  <c r="C401" i="21"/>
  <c r="D401" i="21"/>
  <c r="C402" i="21"/>
  <c r="D402" i="21"/>
  <c r="C403" i="21"/>
  <c r="D403" i="21"/>
  <c r="C404" i="21"/>
  <c r="D404" i="21"/>
  <c r="C405" i="21"/>
  <c r="D405" i="21"/>
  <c r="C406" i="21"/>
  <c r="D406" i="21"/>
  <c r="C407" i="21"/>
  <c r="D407" i="21"/>
  <c r="C408" i="21"/>
  <c r="D408" i="21"/>
  <c r="C409" i="21"/>
  <c r="D409" i="21"/>
  <c r="C410" i="21"/>
  <c r="D410" i="21"/>
  <c r="C411" i="21"/>
  <c r="D411" i="21"/>
  <c r="C412" i="21"/>
  <c r="D412" i="21"/>
  <c r="C413" i="21"/>
  <c r="D413" i="21"/>
  <c r="C414" i="21"/>
  <c r="D414" i="21"/>
  <c r="C415" i="21"/>
  <c r="D415" i="21"/>
  <c r="C416" i="21"/>
  <c r="D416" i="21"/>
  <c r="C417" i="21"/>
  <c r="D417" i="21"/>
  <c r="C418" i="21"/>
  <c r="D418" i="21"/>
  <c r="C419" i="21"/>
  <c r="D419" i="21"/>
  <c r="C420" i="21"/>
  <c r="D420" i="21"/>
  <c r="C421" i="21"/>
  <c r="D421" i="21"/>
  <c r="C422" i="21"/>
  <c r="D422" i="21"/>
  <c r="C423" i="21"/>
  <c r="D423" i="21"/>
  <c r="C424" i="21"/>
  <c r="D424" i="21"/>
  <c r="C425" i="21"/>
  <c r="D425" i="21"/>
  <c r="C426" i="21"/>
  <c r="D426" i="21"/>
  <c r="C427" i="21"/>
  <c r="D427" i="21"/>
  <c r="C428" i="21"/>
  <c r="D428" i="21"/>
  <c r="C429" i="21"/>
  <c r="D429" i="21"/>
  <c r="C430" i="21"/>
  <c r="D430" i="21"/>
  <c r="C431" i="21"/>
  <c r="D431" i="21"/>
  <c r="C432" i="21"/>
  <c r="D432" i="21"/>
  <c r="C433" i="21"/>
  <c r="D433" i="21"/>
  <c r="C434" i="21"/>
  <c r="D434" i="21"/>
  <c r="C435" i="21"/>
  <c r="D435" i="21"/>
  <c r="C436" i="21"/>
  <c r="D436" i="21"/>
  <c r="C437" i="21"/>
  <c r="D437" i="21"/>
  <c r="C438" i="21"/>
  <c r="D438" i="21"/>
  <c r="C439" i="21"/>
  <c r="D439" i="21"/>
  <c r="C440" i="21"/>
  <c r="D440" i="21"/>
  <c r="C441" i="21"/>
  <c r="D441" i="21"/>
  <c r="C442" i="21"/>
  <c r="D442" i="21"/>
  <c r="C443" i="21"/>
  <c r="D443" i="21"/>
  <c r="C444" i="21"/>
  <c r="D444" i="21"/>
  <c r="C445" i="21"/>
  <c r="D445" i="21"/>
  <c r="C446" i="21"/>
  <c r="D446" i="21"/>
  <c r="C447" i="21"/>
  <c r="D447" i="21"/>
  <c r="C448" i="21"/>
  <c r="D448" i="21"/>
  <c r="C449" i="21"/>
  <c r="D449" i="21"/>
  <c r="C450" i="21"/>
  <c r="D450" i="21"/>
  <c r="C451" i="21"/>
  <c r="D451" i="21"/>
  <c r="C452" i="21"/>
  <c r="D452" i="21"/>
  <c r="C453" i="21"/>
  <c r="D453" i="21"/>
  <c r="C454" i="21"/>
  <c r="D454" i="21"/>
  <c r="C455" i="21"/>
  <c r="D455" i="21"/>
  <c r="C456" i="21"/>
  <c r="D456" i="21"/>
  <c r="C457" i="21"/>
  <c r="D457" i="21"/>
  <c r="C458" i="21"/>
  <c r="D458" i="21"/>
  <c r="C459" i="21"/>
  <c r="D459" i="21"/>
  <c r="C460" i="21"/>
  <c r="D460" i="21"/>
  <c r="C461" i="21"/>
  <c r="D461" i="21"/>
  <c r="C462" i="21"/>
  <c r="D462" i="21"/>
  <c r="C463" i="21"/>
  <c r="D463" i="21"/>
  <c r="C464" i="21"/>
  <c r="D464" i="21"/>
  <c r="C465" i="21"/>
  <c r="D465" i="21"/>
  <c r="C466" i="21"/>
  <c r="D466" i="21"/>
  <c r="C467" i="21"/>
  <c r="D467" i="21"/>
  <c r="C468" i="21"/>
  <c r="D468" i="21"/>
  <c r="C469" i="21"/>
  <c r="D469" i="21"/>
  <c r="C470" i="21"/>
  <c r="D470" i="21"/>
  <c r="C471" i="21"/>
  <c r="D471" i="21"/>
  <c r="C472" i="21"/>
  <c r="D472" i="21"/>
  <c r="C473" i="21"/>
  <c r="D473" i="21"/>
  <c r="C474" i="21"/>
  <c r="D474" i="21"/>
  <c r="C475" i="21"/>
  <c r="D475" i="21"/>
  <c r="C476" i="21"/>
  <c r="D476" i="21"/>
  <c r="C477" i="21"/>
  <c r="D477" i="21"/>
  <c r="C478" i="21"/>
  <c r="D478" i="21"/>
  <c r="C479" i="21"/>
  <c r="D479" i="21"/>
  <c r="C480" i="21"/>
  <c r="D480" i="21"/>
  <c r="C481" i="21"/>
  <c r="D481" i="21"/>
  <c r="C482" i="21"/>
  <c r="D482" i="21"/>
  <c r="C483" i="21"/>
  <c r="D483" i="21"/>
  <c r="C484" i="21"/>
  <c r="D484" i="21"/>
  <c r="C485" i="21"/>
  <c r="D485" i="21"/>
  <c r="C486" i="21"/>
  <c r="D486" i="21"/>
  <c r="C487" i="21"/>
  <c r="D487" i="21"/>
  <c r="C488" i="21"/>
  <c r="D488" i="21"/>
  <c r="C489" i="21"/>
  <c r="D489" i="21"/>
  <c r="C490" i="21"/>
  <c r="D490" i="21"/>
  <c r="C491" i="21"/>
  <c r="D491" i="21"/>
  <c r="C492" i="21"/>
  <c r="D492" i="21"/>
  <c r="C493" i="21"/>
  <c r="D493" i="21"/>
  <c r="C494" i="21"/>
  <c r="D494" i="21"/>
  <c r="C495" i="21"/>
  <c r="D495" i="21"/>
  <c r="C496" i="21"/>
  <c r="D496" i="21"/>
  <c r="C497" i="21"/>
  <c r="D497" i="21"/>
  <c r="C498" i="21"/>
  <c r="D498" i="21"/>
  <c r="C499" i="21"/>
  <c r="D499" i="21"/>
  <c r="C500" i="21"/>
  <c r="D500" i="21"/>
  <c r="C501" i="21"/>
  <c r="D501" i="21"/>
  <c r="C502" i="21"/>
  <c r="D502" i="21"/>
  <c r="C503" i="21"/>
  <c r="D503" i="21"/>
  <c r="C504" i="21"/>
  <c r="D504" i="21"/>
  <c r="C505" i="21"/>
  <c r="D505" i="21"/>
  <c r="C506" i="21"/>
  <c r="D506" i="21"/>
  <c r="C507" i="21"/>
  <c r="D507" i="21"/>
  <c r="C508" i="21"/>
  <c r="D508" i="21"/>
  <c r="C509" i="21"/>
  <c r="D509" i="21"/>
  <c r="C510" i="21"/>
  <c r="D510" i="21"/>
  <c r="C511" i="21"/>
  <c r="D511" i="21"/>
  <c r="C512" i="21"/>
  <c r="D512" i="21"/>
  <c r="C513" i="21"/>
  <c r="D513" i="21"/>
  <c r="C514" i="21"/>
  <c r="D514" i="21"/>
  <c r="C515" i="21"/>
  <c r="D515" i="21"/>
  <c r="C516" i="21"/>
  <c r="D516" i="21"/>
  <c r="C517" i="21"/>
  <c r="D517" i="21"/>
  <c r="C518" i="21"/>
  <c r="D518" i="21"/>
  <c r="C519" i="21"/>
  <c r="D519" i="21"/>
  <c r="C520" i="21"/>
  <c r="D520" i="21"/>
  <c r="C521" i="21"/>
  <c r="D521" i="21"/>
  <c r="C522" i="21"/>
  <c r="D522" i="21"/>
  <c r="C523" i="21"/>
  <c r="D523" i="21"/>
  <c r="C524" i="21"/>
  <c r="D524" i="21"/>
  <c r="C525" i="21"/>
  <c r="D525" i="21"/>
  <c r="C526" i="21"/>
  <c r="D526" i="21"/>
  <c r="C527" i="21"/>
  <c r="D527" i="21"/>
  <c r="C528" i="21"/>
  <c r="D528" i="21"/>
  <c r="C529" i="21"/>
  <c r="D529" i="21"/>
  <c r="C530" i="21"/>
  <c r="D530" i="21"/>
  <c r="C531" i="21"/>
  <c r="D531" i="21"/>
  <c r="C532" i="21"/>
  <c r="D532" i="21"/>
  <c r="C533" i="21"/>
  <c r="D533" i="21"/>
  <c r="C534" i="21"/>
  <c r="D534" i="21"/>
  <c r="C535" i="21"/>
  <c r="D535" i="21"/>
  <c r="C536" i="21"/>
  <c r="D536" i="21"/>
  <c r="C537" i="21"/>
  <c r="D537" i="21"/>
  <c r="C538" i="21"/>
  <c r="D538" i="21"/>
  <c r="C539" i="21"/>
  <c r="D539" i="21"/>
  <c r="C540" i="21"/>
  <c r="D540" i="21"/>
  <c r="C541" i="21"/>
  <c r="D541" i="21"/>
  <c r="C542" i="21"/>
  <c r="D542" i="21"/>
  <c r="C543" i="21"/>
  <c r="D543" i="21"/>
  <c r="C544" i="21"/>
  <c r="D544" i="21"/>
  <c r="C545" i="21"/>
  <c r="D545" i="21"/>
  <c r="C546" i="21"/>
  <c r="D546" i="21"/>
  <c r="C547" i="21"/>
  <c r="D547" i="21"/>
  <c r="C548" i="21"/>
  <c r="D548" i="21"/>
  <c r="C549" i="21"/>
  <c r="D549" i="21"/>
  <c r="C550" i="21"/>
  <c r="D550" i="21"/>
  <c r="C551" i="21"/>
  <c r="D551" i="21"/>
  <c r="C552" i="21"/>
  <c r="D552" i="21"/>
  <c r="C553" i="21"/>
  <c r="D553" i="21"/>
  <c r="C554" i="21"/>
  <c r="D554" i="21"/>
  <c r="C555" i="21"/>
  <c r="D555" i="21"/>
  <c r="C556" i="21"/>
  <c r="D556" i="21"/>
  <c r="C557" i="21"/>
  <c r="D557" i="21"/>
  <c r="C558" i="21"/>
  <c r="D558" i="21"/>
  <c r="C559" i="21"/>
  <c r="D559" i="21"/>
  <c r="C560" i="21"/>
  <c r="D560" i="21"/>
  <c r="C561" i="21"/>
  <c r="D561" i="21"/>
  <c r="C562" i="21"/>
  <c r="D562" i="21"/>
  <c r="C563" i="21"/>
  <c r="D563" i="21"/>
  <c r="C564" i="21"/>
  <c r="D564" i="21"/>
  <c r="C565" i="21"/>
  <c r="D565" i="21"/>
  <c r="C566" i="21"/>
  <c r="D566" i="21"/>
  <c r="C567" i="21"/>
  <c r="D567" i="21"/>
  <c r="C568" i="21"/>
  <c r="D568" i="21"/>
  <c r="C569" i="21"/>
  <c r="D569" i="21"/>
  <c r="C570" i="21"/>
  <c r="D570" i="21"/>
  <c r="C571" i="21"/>
  <c r="D571" i="21"/>
  <c r="C572" i="21"/>
  <c r="D572" i="21"/>
  <c r="C573" i="21"/>
  <c r="D573" i="21"/>
  <c r="C574" i="21"/>
  <c r="D574" i="21"/>
  <c r="C575" i="21"/>
  <c r="D575" i="21"/>
  <c r="C576" i="21"/>
  <c r="D576" i="21"/>
  <c r="C577" i="21"/>
  <c r="D577" i="21"/>
  <c r="C578" i="21"/>
  <c r="D578" i="21"/>
  <c r="C579" i="21"/>
  <c r="D579" i="21"/>
  <c r="C580" i="21"/>
  <c r="D580" i="21"/>
  <c r="C581" i="21"/>
  <c r="D581" i="21"/>
  <c r="C582" i="21"/>
  <c r="D582" i="21"/>
  <c r="C583" i="21"/>
  <c r="D583" i="21"/>
  <c r="C584" i="21"/>
  <c r="D584" i="21"/>
  <c r="C585" i="21"/>
  <c r="D585" i="21"/>
  <c r="C586" i="21"/>
  <c r="D586" i="21"/>
  <c r="C587" i="21"/>
  <c r="D587" i="21"/>
  <c r="C588" i="21"/>
  <c r="D588" i="21"/>
  <c r="C589" i="21"/>
  <c r="D589" i="21"/>
  <c r="C590" i="21"/>
  <c r="D590" i="21"/>
  <c r="C591" i="21"/>
  <c r="D591" i="21"/>
  <c r="C592" i="21"/>
  <c r="D592" i="21"/>
  <c r="C593" i="21"/>
  <c r="D593" i="21"/>
  <c r="C594" i="21"/>
  <c r="D594" i="21"/>
  <c r="C595" i="21"/>
  <c r="D595" i="21"/>
  <c r="C596" i="21"/>
  <c r="D596" i="21"/>
  <c r="C597" i="21"/>
  <c r="D597" i="21"/>
  <c r="C598" i="21"/>
  <c r="D598" i="21"/>
  <c r="C599" i="21"/>
  <c r="D599" i="21"/>
  <c r="C600" i="21"/>
  <c r="D600" i="21"/>
  <c r="C601" i="21"/>
  <c r="D601" i="21"/>
  <c r="C602" i="21"/>
  <c r="D602" i="21"/>
  <c r="C603" i="21"/>
  <c r="D603" i="21"/>
  <c r="C604" i="21"/>
  <c r="D604" i="21"/>
  <c r="C605" i="21"/>
  <c r="D605" i="21"/>
  <c r="C606" i="21"/>
  <c r="D606" i="21"/>
  <c r="C607" i="21"/>
  <c r="D607" i="21"/>
  <c r="C608" i="21"/>
  <c r="D608" i="21"/>
  <c r="C609" i="21"/>
  <c r="D609" i="21"/>
  <c r="C610" i="21"/>
  <c r="D610" i="21"/>
  <c r="C611" i="21"/>
  <c r="D611" i="21"/>
  <c r="C612" i="21"/>
  <c r="D612" i="21"/>
  <c r="C613" i="21"/>
  <c r="D613" i="21"/>
  <c r="C614" i="21"/>
  <c r="D614" i="21"/>
  <c r="C615" i="21"/>
  <c r="D615" i="21"/>
  <c r="C616" i="21"/>
  <c r="D616" i="21"/>
  <c r="C617" i="21"/>
  <c r="D617" i="21"/>
  <c r="C618" i="21"/>
  <c r="D618" i="21"/>
  <c r="C619" i="21"/>
  <c r="D619" i="21"/>
  <c r="C620" i="21"/>
  <c r="D620" i="21"/>
  <c r="C621" i="21"/>
  <c r="D621" i="21"/>
  <c r="C622" i="21"/>
  <c r="D622" i="21"/>
  <c r="C623" i="21"/>
  <c r="D623" i="21"/>
  <c r="C624" i="21"/>
  <c r="D624" i="21"/>
  <c r="C625" i="21"/>
  <c r="D625" i="21"/>
  <c r="C626" i="21"/>
  <c r="D626" i="21"/>
  <c r="C627" i="21"/>
  <c r="D627" i="21"/>
  <c r="C628" i="21"/>
  <c r="D628" i="21"/>
  <c r="C629" i="21"/>
  <c r="D629" i="21"/>
  <c r="C630" i="21"/>
  <c r="D630" i="21"/>
  <c r="C631" i="21"/>
  <c r="D631" i="21"/>
  <c r="C632" i="21"/>
  <c r="D632" i="21"/>
  <c r="C633" i="21"/>
  <c r="D633" i="21"/>
  <c r="C634" i="21"/>
  <c r="D634" i="21"/>
  <c r="C635" i="21"/>
  <c r="D635" i="21"/>
  <c r="C636" i="21"/>
  <c r="D636" i="21"/>
  <c r="C637" i="21"/>
  <c r="D637" i="21"/>
  <c r="C638" i="21"/>
  <c r="D638" i="21"/>
  <c r="C639" i="21"/>
  <c r="D639" i="21"/>
  <c r="C640" i="21"/>
  <c r="D640" i="21"/>
  <c r="C641" i="21"/>
  <c r="D641" i="21"/>
  <c r="C642" i="21"/>
  <c r="D642" i="21"/>
  <c r="C643" i="21"/>
  <c r="D643" i="21"/>
  <c r="C644" i="21"/>
  <c r="D644" i="21"/>
  <c r="C645" i="21"/>
  <c r="D645" i="21"/>
  <c r="C646" i="21"/>
  <c r="D646" i="21"/>
  <c r="C647" i="21"/>
  <c r="D647" i="21"/>
  <c r="C648" i="21"/>
  <c r="D648" i="21"/>
  <c r="C649" i="21"/>
  <c r="D649" i="21"/>
  <c r="C650" i="21"/>
  <c r="D650" i="21"/>
  <c r="C651" i="21"/>
  <c r="D651" i="21"/>
  <c r="C652" i="21"/>
  <c r="D652" i="21"/>
  <c r="C653" i="21"/>
  <c r="D653" i="21"/>
  <c r="C654" i="21"/>
  <c r="D654" i="21"/>
  <c r="C655" i="21"/>
  <c r="D655" i="21"/>
  <c r="C656" i="21"/>
  <c r="D656" i="21"/>
  <c r="C657" i="21"/>
  <c r="D657" i="21"/>
  <c r="C658" i="21"/>
  <c r="D658" i="21"/>
  <c r="C659" i="21"/>
  <c r="D659" i="21"/>
  <c r="C660" i="21"/>
  <c r="D660" i="21"/>
  <c r="C661" i="21"/>
  <c r="D661" i="21"/>
  <c r="C662" i="21"/>
  <c r="D662" i="21"/>
  <c r="C663" i="21"/>
  <c r="D663" i="21"/>
  <c r="C664" i="21"/>
  <c r="D664" i="21"/>
  <c r="C665" i="21"/>
  <c r="D665" i="21"/>
  <c r="C666" i="21"/>
  <c r="D666" i="21"/>
  <c r="C667" i="21"/>
  <c r="D667" i="21"/>
  <c r="C668" i="21"/>
  <c r="D668" i="21"/>
  <c r="C669" i="21"/>
  <c r="D669" i="21"/>
  <c r="C670" i="21"/>
  <c r="D670" i="21"/>
  <c r="C671" i="21"/>
  <c r="D671" i="21"/>
  <c r="C672" i="21"/>
  <c r="D672" i="21"/>
  <c r="C673" i="21"/>
  <c r="D673" i="21"/>
  <c r="C674" i="21"/>
  <c r="D674" i="21"/>
  <c r="C675" i="21"/>
  <c r="D675" i="21"/>
  <c r="C676" i="21"/>
  <c r="D676" i="21"/>
  <c r="C677" i="21"/>
  <c r="D677" i="21"/>
  <c r="C678" i="21"/>
  <c r="D678" i="21"/>
  <c r="C679" i="21"/>
  <c r="D679" i="21"/>
  <c r="C680" i="21"/>
  <c r="D680" i="21"/>
  <c r="C681" i="21"/>
  <c r="D681" i="21"/>
  <c r="C682" i="21"/>
  <c r="D682" i="21"/>
  <c r="C683" i="21"/>
  <c r="D683" i="21"/>
  <c r="C684" i="21"/>
  <c r="D684" i="21"/>
  <c r="C685" i="21"/>
  <c r="D685" i="21"/>
  <c r="C686" i="21"/>
  <c r="D686" i="21"/>
  <c r="C687" i="21"/>
  <c r="D687" i="21"/>
  <c r="C688" i="21"/>
  <c r="D688" i="21"/>
  <c r="C689" i="21"/>
  <c r="D689" i="21"/>
  <c r="C690" i="21"/>
  <c r="D690" i="21"/>
  <c r="C691" i="21"/>
  <c r="D691" i="21"/>
  <c r="C692" i="21"/>
  <c r="D692" i="21"/>
  <c r="C693" i="21"/>
  <c r="D693" i="21"/>
  <c r="C694" i="21"/>
  <c r="D694" i="21"/>
  <c r="C695" i="21"/>
  <c r="D695" i="21"/>
  <c r="C696" i="21"/>
  <c r="D696" i="21"/>
  <c r="C697" i="21"/>
  <c r="D697" i="21"/>
  <c r="C698" i="21"/>
  <c r="D698" i="21"/>
  <c r="C699" i="21"/>
  <c r="D699" i="21"/>
  <c r="C700" i="21"/>
  <c r="D700" i="21"/>
  <c r="C701" i="21"/>
  <c r="D701" i="21"/>
  <c r="C702" i="21"/>
  <c r="D702" i="21"/>
  <c r="C703" i="21"/>
  <c r="D703" i="21"/>
  <c r="C704" i="21"/>
  <c r="D704" i="21"/>
  <c r="C705" i="21"/>
  <c r="D705" i="21"/>
  <c r="C706" i="21"/>
  <c r="D706" i="21"/>
  <c r="C707" i="21"/>
  <c r="D707" i="21"/>
  <c r="C708" i="21"/>
  <c r="D708" i="21"/>
  <c r="C709" i="21"/>
  <c r="D709" i="21"/>
  <c r="C710" i="21"/>
  <c r="D710" i="21"/>
  <c r="C711" i="21"/>
  <c r="D711" i="21"/>
  <c r="C712" i="21"/>
  <c r="D712" i="21"/>
  <c r="C713" i="21"/>
  <c r="D713" i="21"/>
  <c r="C714" i="21"/>
  <c r="D714" i="21"/>
  <c r="C715" i="21"/>
  <c r="D715" i="21"/>
  <c r="C716" i="21"/>
  <c r="D716" i="21"/>
  <c r="C717" i="21"/>
  <c r="D717" i="21"/>
  <c r="C718" i="21"/>
  <c r="D718" i="21"/>
  <c r="C719" i="21"/>
  <c r="D719" i="21"/>
  <c r="C720" i="21"/>
  <c r="D720" i="21"/>
  <c r="C721" i="21"/>
  <c r="D721" i="21"/>
  <c r="C722" i="21"/>
  <c r="D722" i="21"/>
  <c r="C723" i="21"/>
  <c r="D723" i="21"/>
  <c r="C724" i="21"/>
  <c r="D724" i="21"/>
  <c r="C725" i="21"/>
  <c r="D725" i="21"/>
  <c r="C726" i="21"/>
  <c r="D726" i="21"/>
  <c r="C727" i="21"/>
  <c r="D727" i="21"/>
  <c r="C728" i="21"/>
  <c r="D728" i="21"/>
  <c r="C729" i="21"/>
  <c r="D729" i="21"/>
  <c r="C730" i="21"/>
  <c r="D730" i="21"/>
  <c r="C731" i="21"/>
  <c r="D731" i="21"/>
  <c r="C732" i="21"/>
  <c r="D732" i="21"/>
  <c r="C733" i="21"/>
  <c r="D733" i="21"/>
  <c r="C734" i="21"/>
  <c r="D734" i="21"/>
  <c r="C735" i="21"/>
  <c r="D735" i="21"/>
  <c r="C736" i="21"/>
  <c r="D736" i="21"/>
  <c r="C737" i="21"/>
  <c r="D737" i="21"/>
  <c r="C738" i="21"/>
  <c r="D738" i="21"/>
  <c r="C739" i="21"/>
  <c r="D739" i="21"/>
  <c r="C740" i="21"/>
  <c r="D740" i="21"/>
  <c r="C741" i="21"/>
  <c r="D741" i="21"/>
  <c r="C742" i="21"/>
  <c r="D742" i="21"/>
  <c r="C743" i="21"/>
  <c r="D743" i="21"/>
  <c r="C744" i="21"/>
  <c r="D744" i="21"/>
  <c r="C745" i="21"/>
  <c r="D745" i="21"/>
  <c r="C746" i="21"/>
  <c r="D746" i="21"/>
  <c r="C747" i="21"/>
  <c r="D747" i="21"/>
  <c r="C748" i="21"/>
  <c r="D748" i="21"/>
  <c r="C749" i="21"/>
  <c r="D749" i="21"/>
  <c r="C750" i="21"/>
  <c r="D750" i="21"/>
  <c r="C751" i="21"/>
  <c r="D751" i="21"/>
  <c r="C752" i="21"/>
  <c r="D752" i="21"/>
  <c r="C753" i="21"/>
  <c r="D753" i="21"/>
  <c r="C754" i="21"/>
  <c r="D754" i="21"/>
  <c r="C755" i="21"/>
  <c r="D755" i="21"/>
  <c r="C756" i="21"/>
  <c r="D756" i="21"/>
  <c r="C757" i="21"/>
  <c r="D757" i="21"/>
  <c r="C758" i="21"/>
  <c r="D758" i="21"/>
  <c r="C759" i="21"/>
  <c r="D759" i="21"/>
  <c r="C760" i="21"/>
  <c r="D760" i="21"/>
  <c r="C761" i="21"/>
  <c r="D761" i="21"/>
  <c r="C762" i="21"/>
  <c r="D762" i="21"/>
  <c r="C763" i="21"/>
  <c r="D763" i="21"/>
  <c r="C764" i="21"/>
  <c r="D764" i="21"/>
  <c r="C765" i="21"/>
  <c r="D765" i="21"/>
  <c r="C766" i="21"/>
  <c r="D766" i="21"/>
  <c r="C767" i="21"/>
  <c r="D767" i="21"/>
  <c r="C768" i="21"/>
  <c r="D768" i="21"/>
  <c r="C769" i="21"/>
  <c r="D769" i="21"/>
  <c r="C770" i="21"/>
  <c r="D770" i="21"/>
  <c r="C771" i="21"/>
  <c r="D771" i="21"/>
  <c r="C772" i="21"/>
  <c r="D772" i="21"/>
  <c r="C773" i="21"/>
  <c r="D773" i="21"/>
  <c r="C774" i="21"/>
  <c r="D774" i="21"/>
  <c r="C775" i="21"/>
  <c r="D775" i="21"/>
  <c r="C776" i="21"/>
  <c r="D776" i="21"/>
  <c r="C777" i="21"/>
  <c r="D777" i="21"/>
  <c r="C778" i="21"/>
  <c r="D778" i="21"/>
  <c r="C779" i="21"/>
  <c r="D779" i="21"/>
  <c r="C780" i="21"/>
  <c r="D780" i="21"/>
  <c r="C781" i="21"/>
  <c r="D781" i="21"/>
  <c r="C782" i="21"/>
  <c r="D782" i="21"/>
  <c r="C783" i="21"/>
  <c r="D783" i="21"/>
  <c r="C784" i="21"/>
  <c r="D784" i="21"/>
  <c r="C785" i="21"/>
  <c r="D785" i="21"/>
  <c r="C786" i="21"/>
  <c r="D786" i="21"/>
  <c r="C787" i="21"/>
  <c r="D787" i="21"/>
  <c r="C788" i="21"/>
  <c r="D788" i="21"/>
  <c r="C789" i="21"/>
  <c r="D789" i="21"/>
  <c r="C790" i="21"/>
  <c r="D790" i="21"/>
  <c r="C791" i="21"/>
  <c r="D791" i="21"/>
  <c r="C792" i="21"/>
  <c r="D792" i="21"/>
  <c r="C793" i="21"/>
  <c r="D793" i="21"/>
  <c r="C794" i="21"/>
  <c r="D794" i="21"/>
  <c r="C795" i="21"/>
  <c r="D795" i="21"/>
  <c r="C796" i="21"/>
  <c r="D796" i="21"/>
  <c r="C797" i="21"/>
  <c r="D797" i="21"/>
  <c r="C798" i="21"/>
  <c r="D798" i="21"/>
  <c r="C799" i="21"/>
  <c r="D799" i="21"/>
  <c r="C800" i="21"/>
  <c r="D800" i="21"/>
  <c r="C801" i="21"/>
  <c r="D801" i="21"/>
  <c r="C802" i="21"/>
  <c r="D802" i="21"/>
  <c r="C803" i="21"/>
  <c r="D803" i="21"/>
  <c r="C804" i="21"/>
  <c r="D804" i="21"/>
  <c r="C805" i="21"/>
  <c r="D805" i="21"/>
  <c r="C806" i="21"/>
  <c r="D806" i="21"/>
  <c r="C807" i="21"/>
  <c r="D807" i="21"/>
  <c r="C808" i="21"/>
  <c r="D808" i="21"/>
  <c r="C809" i="21"/>
  <c r="D809" i="21"/>
  <c r="C810" i="21"/>
  <c r="D810" i="21"/>
  <c r="C811" i="21"/>
  <c r="D811" i="21"/>
  <c r="C812" i="21"/>
  <c r="D812" i="21"/>
  <c r="C813" i="21"/>
  <c r="D813" i="21"/>
  <c r="C814" i="21"/>
  <c r="D814" i="21"/>
  <c r="C815" i="21"/>
  <c r="D815" i="21"/>
  <c r="C816" i="21"/>
  <c r="D816" i="21"/>
  <c r="C817" i="21"/>
  <c r="D817" i="21"/>
  <c r="C818" i="21"/>
  <c r="D818" i="21"/>
  <c r="C819" i="21"/>
  <c r="D819" i="21"/>
  <c r="C820" i="21"/>
  <c r="D820" i="21"/>
  <c r="C821" i="21"/>
  <c r="D821" i="21"/>
  <c r="C822" i="21"/>
  <c r="D822" i="21"/>
  <c r="C823" i="21"/>
  <c r="D823" i="21"/>
  <c r="C824" i="21"/>
  <c r="D824" i="21"/>
  <c r="C825" i="21"/>
  <c r="D825" i="21"/>
  <c r="C826" i="21"/>
  <c r="D826" i="21"/>
  <c r="C827" i="21"/>
  <c r="D827" i="21"/>
  <c r="C828" i="21"/>
  <c r="D828" i="21"/>
  <c r="C829" i="21"/>
  <c r="D829" i="21"/>
  <c r="C830" i="21"/>
  <c r="D830" i="21"/>
  <c r="C831" i="21"/>
  <c r="D831" i="21"/>
  <c r="C832" i="21"/>
  <c r="D832" i="21"/>
  <c r="C833" i="21"/>
  <c r="D833" i="21"/>
  <c r="C834" i="21"/>
  <c r="D834" i="21"/>
  <c r="C835" i="21"/>
  <c r="D835" i="21"/>
  <c r="C836" i="21"/>
  <c r="D836" i="21"/>
  <c r="C837" i="21"/>
  <c r="D837" i="21"/>
  <c r="C838" i="21"/>
  <c r="D838" i="21"/>
  <c r="C839" i="21"/>
  <c r="D839" i="21"/>
  <c r="C840" i="21"/>
  <c r="D840" i="21"/>
  <c r="C841" i="21"/>
  <c r="D841" i="21"/>
  <c r="C842" i="21"/>
  <c r="D842" i="21"/>
  <c r="C843" i="21"/>
  <c r="D843" i="21"/>
  <c r="C844" i="21"/>
  <c r="D844" i="21"/>
  <c r="C845" i="21"/>
  <c r="D845" i="21"/>
  <c r="C846" i="21"/>
  <c r="D846" i="21"/>
  <c r="C847" i="21"/>
  <c r="D847" i="21"/>
  <c r="C848" i="21"/>
  <c r="D848" i="21"/>
  <c r="C849" i="21"/>
  <c r="D849" i="21"/>
  <c r="C850" i="21"/>
  <c r="D850" i="21"/>
  <c r="C851" i="21"/>
  <c r="D851" i="21"/>
  <c r="C852" i="21"/>
  <c r="D852" i="21"/>
  <c r="C853" i="21"/>
  <c r="D853" i="21"/>
  <c r="C854" i="21"/>
  <c r="D854" i="21"/>
  <c r="C855" i="21"/>
  <c r="D855" i="21"/>
  <c r="C856" i="21"/>
  <c r="D856" i="21"/>
  <c r="C857" i="21"/>
  <c r="D857" i="21"/>
  <c r="C858" i="21"/>
  <c r="D858" i="21"/>
  <c r="C859" i="21"/>
  <c r="D859" i="21"/>
  <c r="C860" i="21"/>
  <c r="D860" i="21"/>
  <c r="C861" i="21"/>
  <c r="D861" i="21"/>
  <c r="C862" i="21"/>
  <c r="D862" i="21"/>
  <c r="C863" i="21"/>
  <c r="D863" i="21"/>
  <c r="C864" i="21"/>
  <c r="D864" i="21"/>
  <c r="C865" i="21"/>
  <c r="D865" i="21"/>
  <c r="C866" i="21"/>
  <c r="D866" i="21"/>
  <c r="C867" i="21"/>
  <c r="D867" i="21"/>
  <c r="C868" i="21"/>
  <c r="D868" i="21"/>
  <c r="C869" i="21"/>
  <c r="D869" i="21"/>
  <c r="C870" i="21"/>
  <c r="D870" i="21"/>
  <c r="C871" i="21"/>
  <c r="D871" i="21"/>
  <c r="C872" i="21"/>
  <c r="D872" i="21"/>
  <c r="C873" i="21"/>
  <c r="D873" i="21"/>
  <c r="C874" i="21"/>
  <c r="D874" i="21"/>
  <c r="C875" i="21"/>
  <c r="D875" i="21"/>
  <c r="C876" i="21"/>
  <c r="D876" i="21"/>
  <c r="C877" i="21"/>
  <c r="D877" i="21"/>
  <c r="C878" i="21"/>
  <c r="D878" i="21"/>
  <c r="C879" i="21"/>
  <c r="D879" i="21"/>
  <c r="C880" i="21"/>
  <c r="D880" i="21"/>
  <c r="C881" i="21"/>
  <c r="D881" i="21"/>
  <c r="C882" i="21"/>
  <c r="D882" i="21"/>
  <c r="C883" i="21"/>
  <c r="D883" i="21"/>
  <c r="C884" i="21"/>
  <c r="D884" i="21"/>
  <c r="C885" i="21"/>
  <c r="D885" i="21"/>
  <c r="C886" i="21"/>
  <c r="D886" i="21"/>
  <c r="C887" i="21"/>
  <c r="D887" i="21"/>
  <c r="C888" i="21"/>
  <c r="D888" i="21"/>
  <c r="C889" i="21"/>
  <c r="D889" i="21"/>
  <c r="C890" i="21"/>
  <c r="D890" i="21"/>
  <c r="C891" i="21"/>
  <c r="D891" i="21"/>
  <c r="C892" i="21"/>
  <c r="D892" i="21"/>
  <c r="C893" i="21"/>
  <c r="D893" i="21"/>
  <c r="C894" i="21"/>
  <c r="D894" i="21"/>
  <c r="C895" i="21"/>
  <c r="D895" i="21"/>
  <c r="C896" i="21"/>
  <c r="D896" i="21"/>
  <c r="C897" i="21"/>
  <c r="D897" i="21"/>
  <c r="C898" i="21"/>
  <c r="D898" i="21"/>
  <c r="C899" i="21"/>
  <c r="D899" i="21"/>
  <c r="C900" i="21"/>
  <c r="D900" i="21"/>
  <c r="C901" i="21"/>
  <c r="D901" i="21"/>
  <c r="C902" i="21"/>
  <c r="D902" i="21"/>
  <c r="C903" i="21"/>
  <c r="D903" i="21"/>
  <c r="C904" i="21"/>
  <c r="D904" i="21"/>
  <c r="C905" i="21"/>
  <c r="D905" i="21"/>
  <c r="C906" i="21"/>
  <c r="D906" i="21"/>
  <c r="C907" i="21"/>
  <c r="D907" i="21"/>
  <c r="C908" i="21"/>
  <c r="D908" i="21"/>
  <c r="C909" i="21"/>
  <c r="D909" i="21"/>
  <c r="C910" i="21"/>
  <c r="D910" i="21"/>
  <c r="C911" i="21"/>
  <c r="D911" i="21"/>
  <c r="C912" i="21"/>
  <c r="D912" i="21"/>
  <c r="C913" i="21"/>
  <c r="D913" i="21"/>
  <c r="C914" i="21"/>
  <c r="D914" i="21"/>
  <c r="C915" i="21"/>
  <c r="D915" i="21"/>
  <c r="C916" i="21"/>
  <c r="D916" i="21"/>
  <c r="C917" i="21"/>
  <c r="D917" i="21"/>
  <c r="C918" i="21"/>
  <c r="D918" i="21"/>
  <c r="C919" i="21"/>
  <c r="D919" i="21"/>
  <c r="C920" i="21"/>
  <c r="D920" i="21"/>
  <c r="C921" i="21"/>
  <c r="D921" i="21"/>
  <c r="C922" i="21"/>
  <c r="D922" i="21"/>
  <c r="C923" i="21"/>
  <c r="D923" i="21"/>
  <c r="C924" i="21"/>
  <c r="D924" i="21"/>
  <c r="C925" i="21"/>
  <c r="D925" i="21"/>
  <c r="C926" i="21"/>
  <c r="D926" i="21"/>
  <c r="C927" i="21"/>
  <c r="D927" i="21"/>
  <c r="C928" i="21"/>
  <c r="D928" i="21"/>
  <c r="C929" i="21"/>
  <c r="D929" i="21"/>
  <c r="C930" i="21"/>
  <c r="D930" i="21"/>
  <c r="C931" i="21"/>
  <c r="D931" i="21"/>
  <c r="C932" i="21"/>
  <c r="D932" i="21"/>
  <c r="C933" i="21"/>
  <c r="D933" i="21"/>
  <c r="C934" i="21"/>
  <c r="D934" i="21"/>
  <c r="C935" i="21"/>
  <c r="D935" i="21"/>
  <c r="C936" i="21"/>
  <c r="D936" i="21"/>
  <c r="C937" i="21"/>
  <c r="D937" i="21"/>
  <c r="C938" i="21"/>
  <c r="D938" i="21"/>
  <c r="C939" i="21"/>
  <c r="D939" i="21"/>
  <c r="C940" i="21"/>
  <c r="D940" i="21"/>
  <c r="C941" i="21"/>
  <c r="D941" i="21"/>
  <c r="C942" i="21"/>
  <c r="D942" i="21"/>
  <c r="C943" i="21"/>
  <c r="D943" i="21"/>
  <c r="C944" i="21"/>
  <c r="D944" i="21"/>
  <c r="C945" i="21"/>
  <c r="D945" i="21"/>
  <c r="C946" i="21"/>
  <c r="D946" i="21"/>
  <c r="C947" i="21"/>
  <c r="D947" i="21"/>
  <c r="C948" i="21"/>
  <c r="D948" i="21"/>
  <c r="C949" i="21"/>
  <c r="D949" i="21"/>
  <c r="C950" i="21"/>
  <c r="D950" i="21"/>
  <c r="C951" i="21"/>
  <c r="D951" i="21"/>
  <c r="C952" i="21"/>
  <c r="D952" i="21"/>
  <c r="C953" i="21"/>
  <c r="D953" i="21"/>
  <c r="C954" i="21"/>
  <c r="D954" i="21"/>
  <c r="C955" i="21"/>
  <c r="D955" i="21"/>
  <c r="C956" i="21"/>
  <c r="D956" i="21"/>
  <c r="C957" i="21"/>
  <c r="D957" i="21"/>
  <c r="C958" i="21"/>
  <c r="D958" i="21"/>
  <c r="C959" i="21"/>
  <c r="D959" i="21"/>
  <c r="C960" i="21"/>
  <c r="D960" i="21"/>
  <c r="C961" i="21"/>
  <c r="D961" i="21"/>
  <c r="C962" i="21"/>
  <c r="D962" i="21"/>
  <c r="C963" i="21"/>
  <c r="D963" i="21"/>
  <c r="C964" i="21"/>
  <c r="D964" i="21"/>
  <c r="C965" i="21"/>
  <c r="D965" i="21"/>
  <c r="C966" i="21"/>
  <c r="D966" i="21"/>
  <c r="C967" i="21"/>
  <c r="D967" i="21"/>
  <c r="C968" i="21"/>
  <c r="D968" i="21"/>
  <c r="C969" i="21"/>
  <c r="D969" i="21"/>
  <c r="C970" i="21"/>
  <c r="D970" i="21"/>
  <c r="C971" i="21"/>
  <c r="D971" i="21"/>
  <c r="C972" i="21"/>
  <c r="D972" i="21"/>
  <c r="C973" i="21"/>
  <c r="D973" i="21"/>
  <c r="C974" i="21"/>
  <c r="D974" i="21"/>
  <c r="C975" i="21"/>
  <c r="D975" i="21"/>
  <c r="C976" i="21"/>
  <c r="D976" i="21"/>
  <c r="C977" i="21"/>
  <c r="D977" i="21"/>
  <c r="C978" i="21"/>
  <c r="D978" i="21"/>
  <c r="C979" i="21"/>
  <c r="D979" i="21"/>
  <c r="C980" i="21"/>
  <c r="D980" i="21"/>
  <c r="C981" i="21"/>
  <c r="D981" i="21"/>
  <c r="C982" i="21"/>
  <c r="D982" i="21"/>
  <c r="C983" i="21"/>
  <c r="D983" i="21"/>
  <c r="C984" i="21"/>
  <c r="D984" i="21"/>
  <c r="C985" i="21"/>
  <c r="D985" i="21"/>
  <c r="C986" i="21"/>
  <c r="D986" i="21"/>
  <c r="C987" i="21"/>
  <c r="D987" i="21"/>
  <c r="C988" i="21"/>
  <c r="D988" i="21"/>
  <c r="C989" i="21"/>
  <c r="D989" i="21"/>
  <c r="C990" i="21"/>
  <c r="D990" i="21"/>
  <c r="C991" i="21"/>
  <c r="D991" i="21"/>
  <c r="C992" i="21"/>
  <c r="D992" i="21"/>
  <c r="C993" i="21"/>
  <c r="D993" i="21"/>
  <c r="C994" i="21"/>
  <c r="D994" i="21"/>
  <c r="C995" i="21"/>
  <c r="D995" i="21"/>
  <c r="C996" i="21"/>
  <c r="D996" i="21"/>
  <c r="C997" i="21"/>
  <c r="D997" i="21"/>
  <c r="C998" i="21"/>
  <c r="D998" i="21"/>
  <c r="C999" i="21"/>
  <c r="D999" i="21"/>
  <c r="C1000" i="21"/>
  <c r="D1000" i="21"/>
  <c r="C1001" i="21"/>
  <c r="D1001" i="21"/>
  <c r="C1002" i="21"/>
  <c r="D1002" i="21"/>
  <c r="C1003" i="21"/>
  <c r="D1003" i="21"/>
  <c r="C1004" i="21"/>
  <c r="D1004" i="21"/>
  <c r="C1005" i="21"/>
  <c r="D1005" i="21"/>
  <c r="C1006" i="21"/>
  <c r="D1006" i="21"/>
  <c r="C1007" i="21"/>
  <c r="D1007" i="21"/>
  <c r="C1008" i="21"/>
  <c r="D1008" i="21"/>
  <c r="C1009" i="21"/>
  <c r="D1009" i="21"/>
  <c r="C1010" i="21"/>
  <c r="D1010" i="21"/>
  <c r="C1011" i="21"/>
  <c r="D1011" i="21"/>
  <c r="C1012" i="21"/>
  <c r="D1012" i="21"/>
  <c r="C1013" i="21"/>
  <c r="D1013" i="21"/>
  <c r="C1014" i="21"/>
  <c r="D1014" i="21"/>
  <c r="C1015" i="21"/>
  <c r="D1015" i="21"/>
  <c r="C1016" i="21"/>
  <c r="D1016" i="21"/>
  <c r="C1017" i="21"/>
  <c r="D1017" i="21"/>
  <c r="C1018" i="21"/>
  <c r="D1018" i="21"/>
  <c r="C1019" i="21"/>
  <c r="D1019" i="21"/>
  <c r="C1020" i="21"/>
  <c r="D1020" i="21"/>
  <c r="C1021" i="21"/>
  <c r="D1021" i="21"/>
  <c r="C1022" i="21"/>
  <c r="D1022" i="21"/>
  <c r="C1023" i="21"/>
  <c r="D1023" i="21"/>
  <c r="C1024" i="21"/>
  <c r="D1024" i="21"/>
  <c r="C1025" i="21"/>
  <c r="D1025" i="21"/>
  <c r="C1026" i="21"/>
  <c r="D1026" i="21"/>
  <c r="C1027" i="21"/>
  <c r="D1027" i="21"/>
  <c r="C1028" i="21"/>
  <c r="D1028" i="21"/>
  <c r="C1029" i="21"/>
  <c r="D1029" i="21"/>
  <c r="C1030" i="21"/>
  <c r="D1030" i="21"/>
  <c r="C1031" i="21"/>
  <c r="D1031" i="21"/>
  <c r="C1032" i="21"/>
  <c r="D1032" i="21"/>
  <c r="C1033" i="21"/>
  <c r="D1033" i="21"/>
  <c r="C1034" i="21"/>
  <c r="D1034" i="21"/>
  <c r="C1035" i="21"/>
  <c r="D1035" i="21"/>
  <c r="C1036" i="21"/>
  <c r="D1036" i="21"/>
  <c r="C1037" i="21"/>
  <c r="D1037" i="21"/>
  <c r="C1038" i="21"/>
  <c r="D1038" i="21"/>
  <c r="C1039" i="21"/>
  <c r="D1039" i="21"/>
  <c r="C1040" i="21"/>
  <c r="D1040" i="21"/>
  <c r="C1041" i="21"/>
  <c r="D1041" i="21"/>
  <c r="C1042" i="21"/>
  <c r="D1042" i="21"/>
  <c r="C1043" i="21"/>
  <c r="D1043" i="21"/>
  <c r="C1044" i="21"/>
  <c r="D1044" i="21"/>
  <c r="C1045" i="21"/>
  <c r="D1045" i="21"/>
  <c r="C1046" i="21"/>
  <c r="D1046" i="21"/>
  <c r="C1047" i="21"/>
  <c r="D1047" i="21"/>
  <c r="C1048" i="21"/>
  <c r="D1048" i="21"/>
  <c r="C1049" i="21"/>
  <c r="D1049" i="21"/>
  <c r="C1050" i="21"/>
  <c r="D1050" i="21"/>
  <c r="C1051" i="21"/>
  <c r="D1051" i="21"/>
  <c r="C1052" i="21"/>
  <c r="D1052" i="21"/>
  <c r="C1053" i="21"/>
  <c r="D1053" i="21"/>
  <c r="C1054" i="21"/>
  <c r="D1054" i="21"/>
  <c r="C1055" i="21"/>
  <c r="D1055" i="21"/>
  <c r="C1056" i="21"/>
  <c r="D1056" i="21"/>
  <c r="C1057" i="21"/>
  <c r="D1057" i="21"/>
  <c r="C1058" i="21"/>
  <c r="D1058" i="21"/>
  <c r="C1059" i="21"/>
  <c r="D1059" i="21"/>
  <c r="C1060" i="21"/>
  <c r="D1060" i="21"/>
  <c r="C1061" i="21"/>
  <c r="D1061" i="21"/>
  <c r="C1062" i="21"/>
  <c r="D1062" i="21"/>
  <c r="C1063" i="21"/>
  <c r="D1063" i="21"/>
  <c r="C1064" i="21"/>
  <c r="D1064" i="21"/>
  <c r="C1065" i="21"/>
  <c r="D1065" i="21"/>
  <c r="C1066" i="21"/>
  <c r="D1066" i="21"/>
  <c r="C1067" i="21"/>
  <c r="D1067" i="21"/>
  <c r="C1068" i="21"/>
  <c r="D1068" i="21"/>
  <c r="C1069" i="21"/>
  <c r="D1069" i="21"/>
  <c r="C1070" i="21"/>
  <c r="D1070" i="21"/>
  <c r="C1071" i="21"/>
  <c r="D1071" i="21"/>
  <c r="C1072" i="21"/>
  <c r="D1072" i="21"/>
  <c r="C1073" i="21"/>
  <c r="D1073" i="21"/>
  <c r="C1074" i="21"/>
  <c r="D1074" i="21"/>
  <c r="C1075" i="21"/>
  <c r="D1075" i="21"/>
  <c r="C1076" i="21"/>
  <c r="D1076" i="21"/>
  <c r="C1077" i="21"/>
  <c r="D1077" i="21"/>
  <c r="C1078" i="21"/>
  <c r="D1078" i="21"/>
  <c r="C1079" i="21"/>
  <c r="D1079" i="21"/>
  <c r="C1080" i="21"/>
  <c r="D1080" i="21"/>
  <c r="C1081" i="21"/>
  <c r="D1081" i="21"/>
  <c r="C1082" i="21"/>
  <c r="D1082" i="21"/>
  <c r="C1083" i="21"/>
  <c r="D1083" i="21"/>
  <c r="C1084" i="21"/>
  <c r="D1084" i="21"/>
  <c r="C1085" i="21"/>
  <c r="D1085" i="21"/>
  <c r="C1086" i="21"/>
  <c r="D1086" i="21"/>
  <c r="C1087" i="21"/>
  <c r="D1087" i="21"/>
  <c r="C1088" i="21"/>
  <c r="D1088" i="21"/>
  <c r="C1089" i="21"/>
  <c r="D1089" i="21"/>
  <c r="C1090" i="21"/>
  <c r="D1090" i="21"/>
  <c r="C1091" i="21"/>
  <c r="D1091" i="21"/>
  <c r="C1092" i="21"/>
  <c r="D1092" i="21"/>
  <c r="C1093" i="21"/>
  <c r="D1093" i="21"/>
  <c r="C1094" i="21"/>
  <c r="D1094" i="21"/>
  <c r="C1095" i="21"/>
  <c r="D1095" i="21"/>
  <c r="C1096" i="21"/>
  <c r="D1096" i="21"/>
  <c r="C1097" i="21"/>
  <c r="D1097" i="21"/>
  <c r="C1098" i="21"/>
  <c r="D1098" i="21"/>
  <c r="C1099" i="21"/>
  <c r="D1099" i="21"/>
  <c r="C1100" i="21"/>
  <c r="D1100" i="21"/>
  <c r="C1101" i="21"/>
  <c r="D1101" i="21"/>
  <c r="C1102" i="21"/>
  <c r="D1102" i="21"/>
  <c r="C1103" i="21"/>
  <c r="D1103" i="21"/>
  <c r="C1104" i="21"/>
  <c r="D1104" i="21"/>
  <c r="C1105" i="21"/>
  <c r="D1105" i="21"/>
  <c r="C1106" i="21"/>
  <c r="D1106" i="21"/>
  <c r="C1107" i="21"/>
  <c r="D1107" i="21"/>
  <c r="C1108" i="21"/>
  <c r="D1108" i="21"/>
  <c r="C1109" i="21"/>
  <c r="D1109" i="21"/>
  <c r="C1110" i="21"/>
  <c r="D1110" i="21"/>
  <c r="C1111" i="21"/>
  <c r="D1111" i="21"/>
  <c r="C1112" i="21"/>
  <c r="D1112" i="21"/>
  <c r="C1113" i="21"/>
  <c r="D1113" i="21"/>
  <c r="C1114" i="21"/>
  <c r="D1114" i="21"/>
  <c r="C1115" i="21"/>
  <c r="D1115" i="21"/>
  <c r="C1116" i="21"/>
  <c r="D1116" i="21"/>
  <c r="C1117" i="21"/>
  <c r="D1117" i="21"/>
  <c r="C1118" i="21"/>
  <c r="D1118" i="21"/>
  <c r="C1119" i="21"/>
  <c r="D1119" i="21"/>
  <c r="C1120" i="21"/>
  <c r="D1120" i="21"/>
  <c r="C1121" i="21"/>
  <c r="D1121" i="21"/>
  <c r="C1122" i="21"/>
  <c r="D1122" i="21"/>
  <c r="C1123" i="21"/>
  <c r="D1123" i="21"/>
  <c r="C1124" i="21"/>
  <c r="D1124" i="21"/>
  <c r="C1125" i="21"/>
  <c r="D1125" i="21"/>
  <c r="C1126" i="21"/>
  <c r="D1126" i="21"/>
  <c r="C1127" i="21"/>
  <c r="D1127" i="21"/>
  <c r="C1128" i="21"/>
  <c r="D1128" i="21"/>
  <c r="C1129" i="21"/>
  <c r="D1129" i="21"/>
  <c r="C1130" i="21"/>
  <c r="D1130" i="21"/>
  <c r="C1131" i="21"/>
  <c r="D1131" i="21"/>
  <c r="C1132" i="21"/>
  <c r="D1132" i="21"/>
  <c r="C1133" i="21"/>
  <c r="D1133" i="21"/>
  <c r="C1134" i="21"/>
  <c r="D1134" i="21"/>
  <c r="C1135" i="21"/>
  <c r="D1135" i="21"/>
  <c r="C1136" i="21"/>
  <c r="D1136" i="21"/>
  <c r="C1137" i="21"/>
  <c r="D1137" i="21"/>
  <c r="C1138" i="21"/>
  <c r="D1138" i="21"/>
  <c r="C1139" i="21"/>
  <c r="D1139" i="21"/>
  <c r="C1140" i="21"/>
  <c r="D1140" i="21"/>
  <c r="C1141" i="21"/>
  <c r="D1141" i="21"/>
  <c r="C1142" i="21"/>
  <c r="D1142" i="21"/>
  <c r="C1143" i="21"/>
  <c r="D1143" i="21"/>
  <c r="C1144" i="21"/>
  <c r="D1144" i="21"/>
  <c r="C1145" i="21"/>
  <c r="D1145" i="21"/>
  <c r="C1146" i="21"/>
  <c r="D1146" i="21"/>
  <c r="C1147" i="21"/>
  <c r="D1147" i="21"/>
  <c r="C1148" i="21"/>
  <c r="D1148" i="21"/>
  <c r="C1149" i="21"/>
  <c r="D1149" i="21"/>
  <c r="C1150" i="21"/>
  <c r="D1150" i="21"/>
  <c r="C1151" i="21"/>
  <c r="D1151" i="21"/>
  <c r="C1152" i="21"/>
  <c r="D1152" i="21"/>
  <c r="C1153" i="21"/>
  <c r="D1153" i="21"/>
  <c r="C1154" i="21"/>
  <c r="D1154" i="21"/>
  <c r="C1155" i="21"/>
  <c r="D1155" i="21"/>
  <c r="C1156" i="21"/>
  <c r="D1156" i="21"/>
  <c r="C1157" i="21"/>
  <c r="D1157" i="21"/>
  <c r="C1158" i="21"/>
  <c r="D1158" i="21"/>
  <c r="C1159" i="21"/>
  <c r="D1159" i="21"/>
  <c r="C1160" i="21"/>
  <c r="D1160" i="21"/>
  <c r="C1161" i="21"/>
  <c r="D1161" i="21"/>
  <c r="C1162" i="21"/>
  <c r="D1162" i="21"/>
  <c r="C1163" i="21"/>
  <c r="D1163" i="21"/>
  <c r="C1164" i="21"/>
  <c r="D1164" i="21"/>
  <c r="C1165" i="21"/>
  <c r="D1165" i="21"/>
  <c r="C1166" i="21"/>
  <c r="D1166" i="21"/>
  <c r="C1167" i="21"/>
  <c r="D1167" i="21"/>
  <c r="C1168" i="21"/>
  <c r="D1168" i="21"/>
  <c r="C1169" i="21"/>
  <c r="D1169" i="21"/>
  <c r="C1170" i="21"/>
  <c r="D1170" i="21"/>
  <c r="C1171" i="21"/>
  <c r="D1171" i="21"/>
  <c r="C1172" i="21"/>
  <c r="D1172" i="21"/>
  <c r="C1173" i="21"/>
  <c r="D1173" i="21"/>
  <c r="C1174" i="21"/>
  <c r="D1174" i="21"/>
  <c r="C1175" i="21"/>
  <c r="D1175" i="21"/>
  <c r="C1176" i="21"/>
  <c r="D1176" i="21"/>
  <c r="C1177" i="21"/>
  <c r="D1177" i="21"/>
  <c r="C1178" i="21"/>
  <c r="D1178" i="21"/>
  <c r="C1179" i="21"/>
  <c r="D1179" i="21"/>
  <c r="C1180" i="21"/>
  <c r="D1180" i="21"/>
  <c r="C1181" i="21"/>
  <c r="D1181" i="21"/>
  <c r="C1182" i="21"/>
  <c r="D1182" i="21"/>
  <c r="C1183" i="21"/>
  <c r="D1183" i="21"/>
  <c r="C1184" i="21"/>
  <c r="D1184" i="21"/>
  <c r="C1185" i="21"/>
  <c r="D1185" i="21"/>
  <c r="C1186" i="21"/>
  <c r="D1186" i="21"/>
  <c r="C1187" i="21"/>
  <c r="D1187" i="21"/>
  <c r="C1188" i="21"/>
  <c r="D1188" i="21"/>
  <c r="C1189" i="21"/>
  <c r="D1189" i="21"/>
  <c r="C1190" i="21"/>
  <c r="D1190" i="21"/>
  <c r="C1191" i="21"/>
  <c r="D1191" i="21"/>
  <c r="C1192" i="21"/>
  <c r="D1192" i="21"/>
  <c r="C1193" i="21"/>
  <c r="D1193" i="21"/>
  <c r="C1194" i="21"/>
  <c r="D1194" i="21"/>
  <c r="C1195" i="21"/>
  <c r="D1195" i="21"/>
  <c r="C1196" i="21"/>
  <c r="D1196" i="21"/>
  <c r="C1197" i="21"/>
  <c r="D1197" i="21"/>
  <c r="C1198" i="21"/>
  <c r="D1198" i="21"/>
  <c r="C1199" i="21"/>
  <c r="D1199" i="21"/>
  <c r="C1200" i="21"/>
  <c r="D1200" i="21"/>
  <c r="C1201" i="21"/>
  <c r="D1201" i="21"/>
  <c r="C1202" i="21"/>
  <c r="D1202" i="21"/>
  <c r="C1203" i="21"/>
  <c r="D1203" i="21"/>
  <c r="C1204" i="21"/>
  <c r="D1204" i="21"/>
  <c r="C1205" i="21"/>
  <c r="D1205" i="21"/>
  <c r="C1206" i="21"/>
  <c r="D1206" i="21"/>
  <c r="C1207" i="21"/>
  <c r="D1207" i="21"/>
  <c r="C1208" i="21"/>
  <c r="D1208" i="21"/>
  <c r="C1209" i="21"/>
  <c r="D1209" i="21"/>
  <c r="C1210" i="21"/>
  <c r="D1210" i="21"/>
  <c r="C1211" i="21"/>
  <c r="D1211" i="21"/>
  <c r="C1212" i="21"/>
  <c r="D1212" i="21"/>
  <c r="C1213" i="21"/>
  <c r="D1213" i="21"/>
  <c r="C1214" i="21"/>
  <c r="D1214" i="21"/>
  <c r="C1215" i="21"/>
  <c r="D1215" i="21"/>
  <c r="C1216" i="21"/>
  <c r="D1216" i="21"/>
  <c r="C1217" i="21"/>
  <c r="D1217" i="21"/>
  <c r="C1218" i="21"/>
  <c r="D1218" i="21"/>
  <c r="C1219" i="21"/>
  <c r="D1219" i="21"/>
  <c r="C1220" i="21"/>
  <c r="D1220" i="21"/>
  <c r="C1221" i="21"/>
  <c r="D1221" i="21"/>
  <c r="C1222" i="21"/>
  <c r="D1222" i="21"/>
  <c r="C1223" i="21"/>
  <c r="D1223" i="21"/>
  <c r="C1224" i="21"/>
  <c r="D1224" i="21"/>
  <c r="C1225" i="21"/>
  <c r="D1225" i="21"/>
  <c r="C1226" i="21"/>
  <c r="D1226" i="21"/>
  <c r="C1227" i="21"/>
  <c r="D1227" i="21"/>
  <c r="C1228" i="21"/>
  <c r="D1228" i="21"/>
  <c r="C1229" i="21"/>
  <c r="D1229" i="21"/>
  <c r="C1230" i="21"/>
  <c r="D1230" i="21"/>
  <c r="C1231" i="21"/>
  <c r="D1231" i="21"/>
  <c r="C1232" i="21"/>
  <c r="D1232" i="21"/>
  <c r="C1233" i="21"/>
  <c r="D1233" i="21"/>
  <c r="C1234" i="21"/>
  <c r="D1234" i="21"/>
  <c r="C1235" i="21"/>
  <c r="D1235" i="21"/>
  <c r="C1236" i="21"/>
  <c r="D1236" i="21"/>
  <c r="C1237" i="21"/>
  <c r="D1237" i="21"/>
  <c r="C1238" i="21"/>
  <c r="D1238" i="21"/>
  <c r="C1239" i="21"/>
  <c r="D1239" i="21"/>
  <c r="C1240" i="21"/>
  <c r="D1240" i="21"/>
  <c r="C1241" i="21"/>
  <c r="D1241" i="21"/>
  <c r="C1242" i="21"/>
  <c r="D1242" i="21"/>
  <c r="C1243" i="21"/>
  <c r="D1243" i="21"/>
  <c r="C1244" i="21"/>
  <c r="D1244" i="21"/>
  <c r="C1245" i="21"/>
  <c r="D1245" i="21"/>
  <c r="C1246" i="21"/>
  <c r="D1246" i="21"/>
  <c r="C1247" i="21"/>
  <c r="D1247" i="21"/>
  <c r="C1248" i="21"/>
  <c r="D1248" i="21"/>
  <c r="C1249" i="21"/>
  <c r="D1249" i="21"/>
  <c r="C1250" i="21"/>
  <c r="D1250" i="21"/>
  <c r="C1251" i="21"/>
  <c r="D1251" i="21"/>
  <c r="C1252" i="21"/>
  <c r="D1252" i="21"/>
  <c r="C1253" i="21"/>
  <c r="D1253" i="21"/>
  <c r="C1254" i="21"/>
  <c r="D1254" i="21"/>
  <c r="C1255" i="21"/>
  <c r="D1255" i="21"/>
  <c r="C1256" i="21"/>
  <c r="D1256" i="21"/>
  <c r="C1257" i="21"/>
  <c r="D1257" i="21"/>
  <c r="C1258" i="21"/>
  <c r="D1258" i="21"/>
  <c r="C1259" i="21"/>
  <c r="D1259" i="21"/>
  <c r="C1260" i="21"/>
  <c r="D1260" i="21"/>
  <c r="C1261" i="21"/>
  <c r="D1261" i="21"/>
  <c r="C1262" i="21"/>
  <c r="D1262" i="21"/>
  <c r="C1263" i="21"/>
  <c r="D1263" i="21"/>
  <c r="C1264" i="21"/>
  <c r="D1264" i="21"/>
  <c r="C1265" i="21"/>
  <c r="D1265" i="21"/>
  <c r="C1266" i="21"/>
  <c r="D1266" i="21"/>
  <c r="C1267" i="21"/>
  <c r="D1267" i="21"/>
  <c r="C1268" i="21"/>
  <c r="D1268" i="21"/>
  <c r="C1269" i="21"/>
  <c r="D1269" i="21"/>
  <c r="C1270" i="21"/>
  <c r="D1270" i="21"/>
  <c r="C1271" i="21"/>
  <c r="D1271" i="21"/>
  <c r="C1272" i="21"/>
  <c r="D1272" i="21"/>
  <c r="C1273" i="21"/>
  <c r="D1273" i="21"/>
  <c r="C1274" i="21"/>
  <c r="D1274" i="21"/>
  <c r="C1275" i="21"/>
  <c r="D1275" i="21"/>
  <c r="C1276" i="21"/>
  <c r="D1276" i="21"/>
  <c r="C1277" i="21"/>
  <c r="D1277" i="21"/>
  <c r="C1278" i="21"/>
  <c r="D1278" i="21"/>
  <c r="C1279" i="21"/>
  <c r="D1279" i="21"/>
  <c r="C1280" i="21"/>
  <c r="D1280" i="21"/>
  <c r="C1281" i="21"/>
  <c r="C1282" i="21"/>
  <c r="C1283" i="21"/>
  <c r="C1284" i="21"/>
  <c r="C1285" i="21"/>
  <c r="C1286" i="21"/>
  <c r="C1287" i="21"/>
  <c r="C1288" i="21"/>
  <c r="C1289" i="21"/>
  <c r="C1290" i="21"/>
  <c r="C1291" i="21"/>
  <c r="C1292" i="21"/>
  <c r="C1293" i="21"/>
  <c r="C1294" i="21"/>
  <c r="C1295" i="21"/>
  <c r="C1296" i="21"/>
  <c r="C1297" i="21"/>
  <c r="C1298" i="21"/>
  <c r="C1299" i="21"/>
  <c r="C1300" i="21"/>
  <c r="C1301" i="21"/>
  <c r="C1302" i="21"/>
  <c r="C1303" i="21"/>
  <c r="C1304" i="21"/>
  <c r="C1305" i="21"/>
  <c r="C1306" i="21"/>
  <c r="C1307" i="21"/>
  <c r="C1308" i="21"/>
  <c r="C1309" i="21"/>
  <c r="C1310" i="21"/>
  <c r="C1311" i="21"/>
  <c r="C1312" i="21"/>
  <c r="C1313" i="21"/>
  <c r="C1314" i="21"/>
  <c r="C1315" i="21"/>
  <c r="C1316" i="21"/>
  <c r="C1317" i="21"/>
  <c r="C1318" i="21"/>
  <c r="C1319" i="21"/>
  <c r="C1320" i="21"/>
  <c r="C1321" i="21"/>
  <c r="C1322" i="21"/>
  <c r="C1323" i="21"/>
  <c r="C1324" i="21"/>
  <c r="C1325" i="21"/>
  <c r="C1326" i="21"/>
  <c r="C1327" i="21"/>
  <c r="C1771" i="21"/>
  <c r="D1771" i="21"/>
  <c r="C1772" i="21"/>
  <c r="D1772" i="21"/>
  <c r="C1773" i="21"/>
  <c r="D1773" i="21"/>
  <c r="C1774" i="21"/>
  <c r="D1774" i="21"/>
  <c r="C1775" i="21"/>
  <c r="D1775" i="21"/>
  <c r="C1776" i="21"/>
  <c r="D1776" i="21"/>
  <c r="C1777" i="21"/>
  <c r="D1777" i="21"/>
  <c r="C1778" i="21"/>
  <c r="D1778" i="21"/>
  <c r="C1779" i="21"/>
  <c r="D1779" i="21"/>
  <c r="C1780" i="21"/>
  <c r="D1780" i="21"/>
  <c r="C1781" i="21"/>
  <c r="D1781" i="21"/>
  <c r="C1782" i="21"/>
  <c r="D1782" i="21"/>
  <c r="C1783" i="21"/>
  <c r="D1783" i="21"/>
  <c r="C1784" i="21"/>
  <c r="D1784" i="21"/>
  <c r="C1785" i="21"/>
  <c r="D1785" i="21"/>
  <c r="C1786" i="21"/>
  <c r="D1786" i="21"/>
  <c r="C1787" i="21"/>
  <c r="D1787" i="21"/>
  <c r="C1788" i="21"/>
  <c r="D1788" i="21"/>
  <c r="C1789" i="21"/>
  <c r="D1789" i="21"/>
  <c r="C1790" i="21"/>
  <c r="D1790" i="21"/>
  <c r="C1791" i="21"/>
  <c r="D1791" i="21"/>
  <c r="C1792" i="21"/>
  <c r="D1792" i="21"/>
  <c r="C1793" i="21"/>
  <c r="D1793" i="21"/>
  <c r="C1794" i="21"/>
  <c r="D1794" i="21"/>
  <c r="C1795" i="21"/>
  <c r="D1795" i="21"/>
  <c r="C1796" i="21"/>
  <c r="D1796" i="21"/>
  <c r="C1797" i="21"/>
  <c r="D1797" i="21"/>
  <c r="C1798" i="21"/>
  <c r="D1798" i="21"/>
  <c r="C1799" i="21"/>
  <c r="D1799" i="21"/>
  <c r="C1800" i="21"/>
  <c r="D1800" i="21"/>
  <c r="C1801" i="21"/>
  <c r="D1801" i="21"/>
  <c r="C1802" i="21"/>
  <c r="D1802" i="21"/>
  <c r="C1803" i="21"/>
  <c r="D1803" i="21"/>
  <c r="C1804" i="21"/>
  <c r="D1804" i="21"/>
  <c r="C1805" i="21"/>
  <c r="D1805" i="21"/>
  <c r="C1806" i="21"/>
  <c r="D1806" i="21"/>
  <c r="C1807" i="21"/>
  <c r="D1807" i="21"/>
  <c r="C1808" i="21"/>
  <c r="D1808" i="21"/>
  <c r="C1809" i="21"/>
  <c r="D1809" i="21"/>
  <c r="C1810" i="21"/>
  <c r="D1810" i="21"/>
  <c r="C1811" i="21"/>
  <c r="D1811" i="21"/>
  <c r="C1812" i="21"/>
  <c r="D1812" i="21"/>
  <c r="C1813" i="21"/>
  <c r="D1813" i="21"/>
  <c r="C1814" i="21"/>
  <c r="D1814" i="21"/>
  <c r="C1815" i="21"/>
  <c r="D1815" i="21"/>
  <c r="C1816" i="21"/>
  <c r="D1816" i="21"/>
  <c r="C1817" i="21"/>
  <c r="D1817" i="21"/>
  <c r="C1818" i="21"/>
  <c r="D1818" i="21"/>
  <c r="C1819" i="21"/>
  <c r="D1819" i="21"/>
  <c r="C1820" i="21"/>
  <c r="D1820" i="21"/>
  <c r="C1821" i="21"/>
  <c r="D1821" i="21"/>
  <c r="C1822" i="21"/>
  <c r="D1822" i="21"/>
  <c r="C1823" i="21"/>
  <c r="D1823" i="21"/>
  <c r="C1824" i="21"/>
  <c r="D1824" i="21"/>
  <c r="C1825" i="21"/>
  <c r="D1825" i="21"/>
  <c r="C1826" i="21"/>
  <c r="D1826" i="21"/>
  <c r="C1827" i="21"/>
  <c r="D1827" i="21"/>
  <c r="C1828" i="21"/>
  <c r="D1828" i="21"/>
  <c r="C1829" i="21"/>
  <c r="D1829" i="21"/>
  <c r="C1830" i="21"/>
  <c r="D1830" i="21"/>
  <c r="C1831" i="21"/>
  <c r="D1831" i="21"/>
  <c r="C1832" i="21"/>
  <c r="D1832" i="21"/>
  <c r="C1833" i="21"/>
  <c r="D1833" i="21"/>
  <c r="C1834" i="21"/>
  <c r="D1834" i="21"/>
  <c r="C1835" i="21"/>
  <c r="D1835" i="21"/>
  <c r="C1836" i="21"/>
  <c r="D1836" i="21"/>
  <c r="C1837" i="21"/>
  <c r="D1837" i="21"/>
  <c r="C1838" i="21"/>
  <c r="D1838" i="21"/>
  <c r="C1839" i="21"/>
  <c r="D1839" i="21"/>
  <c r="C1840" i="21"/>
  <c r="D1840" i="21"/>
  <c r="C1841" i="21"/>
  <c r="D1841" i="21"/>
  <c r="C1842" i="21"/>
  <c r="D1842" i="21"/>
  <c r="C1843" i="21"/>
  <c r="D1843" i="21"/>
  <c r="C1844" i="21"/>
  <c r="D1844" i="21"/>
  <c r="C1845" i="21"/>
  <c r="D1845" i="21"/>
  <c r="C1846" i="21"/>
  <c r="D1846" i="21"/>
  <c r="C1847" i="21"/>
  <c r="D1847" i="21"/>
  <c r="C1848" i="21"/>
  <c r="D1848" i="21"/>
  <c r="C1849" i="21"/>
  <c r="D1849" i="21"/>
  <c r="C1850" i="21"/>
  <c r="D1850" i="21"/>
  <c r="C1851" i="21"/>
  <c r="D1851" i="21"/>
  <c r="C1852" i="21"/>
  <c r="D1852" i="21"/>
  <c r="C1853" i="21"/>
  <c r="D1853" i="21"/>
  <c r="C1854" i="21"/>
  <c r="D1854" i="21"/>
  <c r="C1855" i="21"/>
  <c r="D1855" i="21"/>
  <c r="C1856" i="21"/>
  <c r="D1856" i="21"/>
  <c r="C1857" i="21"/>
  <c r="D1857" i="21"/>
  <c r="C1858" i="21"/>
  <c r="D1858" i="21"/>
  <c r="C1859" i="21"/>
  <c r="D1859" i="21"/>
  <c r="C1860" i="21"/>
  <c r="D1860" i="21"/>
  <c r="C1861" i="21"/>
  <c r="D1861" i="21"/>
  <c r="C1862" i="21"/>
  <c r="D1862" i="21"/>
  <c r="C1863" i="21"/>
  <c r="D1863" i="21"/>
  <c r="C1864" i="21"/>
  <c r="D1864" i="21"/>
  <c r="C1865" i="21"/>
  <c r="D1865" i="21"/>
  <c r="C1866" i="21"/>
  <c r="D1866" i="21"/>
  <c r="C1867" i="21"/>
  <c r="D1867" i="21"/>
  <c r="C1868" i="21"/>
  <c r="D1868" i="21"/>
  <c r="C1869" i="21"/>
  <c r="D1869" i="21"/>
  <c r="C1870" i="21"/>
  <c r="D1870" i="21"/>
  <c r="C1871" i="21"/>
  <c r="D1871" i="21"/>
  <c r="C1872" i="21"/>
  <c r="D1872" i="21"/>
  <c r="C1873" i="21"/>
  <c r="D1873" i="21"/>
  <c r="C1874" i="21"/>
  <c r="D1874" i="21"/>
  <c r="C1875" i="21"/>
  <c r="D1875" i="21"/>
  <c r="C1876" i="21"/>
  <c r="D1876" i="21"/>
  <c r="C1877" i="21"/>
  <c r="D1877" i="21"/>
  <c r="C1878" i="21"/>
  <c r="D1878" i="21"/>
  <c r="C1879" i="21"/>
  <c r="D1879" i="21"/>
  <c r="C1880" i="21"/>
  <c r="D1880" i="21"/>
  <c r="C1881" i="21"/>
  <c r="D1881" i="21"/>
  <c r="C1882" i="21"/>
  <c r="D1882" i="21"/>
  <c r="C1883" i="21"/>
  <c r="D1883" i="21"/>
  <c r="C1884" i="21"/>
  <c r="D1884" i="21"/>
  <c r="C1885" i="21"/>
  <c r="D1885" i="21"/>
  <c r="C1886" i="21"/>
  <c r="D1886" i="21"/>
  <c r="C1887" i="21"/>
  <c r="D1887" i="21"/>
  <c r="C1888" i="21"/>
  <c r="D1888" i="21"/>
  <c r="C1889" i="21"/>
  <c r="D1889" i="21"/>
  <c r="C1890" i="21"/>
  <c r="D1890" i="21"/>
  <c r="C1891" i="21"/>
  <c r="D1891" i="21"/>
  <c r="C1892" i="21"/>
  <c r="D1892" i="21"/>
  <c r="C1893" i="21"/>
  <c r="D1893" i="21"/>
  <c r="C1894" i="21"/>
  <c r="D1894" i="21"/>
  <c r="C1895" i="21"/>
  <c r="D1895" i="21"/>
  <c r="C1896" i="21"/>
  <c r="D1896" i="21"/>
  <c r="C1897" i="21"/>
  <c r="D1897" i="21"/>
  <c r="C1898" i="21"/>
  <c r="D1898" i="21"/>
  <c r="C1899" i="21"/>
  <c r="D1899" i="21"/>
  <c r="C1900" i="21"/>
  <c r="D1900" i="21"/>
  <c r="C1901" i="21"/>
  <c r="D1901" i="21"/>
  <c r="C1902" i="21"/>
  <c r="D1902" i="21"/>
  <c r="C1903" i="21"/>
  <c r="D1903" i="21"/>
  <c r="C1904" i="21"/>
  <c r="D1904" i="21"/>
  <c r="C1905" i="21"/>
  <c r="D1905" i="21"/>
  <c r="C1906" i="21"/>
  <c r="D1906" i="21"/>
  <c r="C1907" i="21"/>
  <c r="D1907" i="21"/>
  <c r="C1908" i="21"/>
  <c r="D1908" i="21"/>
  <c r="C1909" i="21"/>
  <c r="D1909" i="21"/>
  <c r="C1910" i="21"/>
  <c r="D1910" i="21"/>
  <c r="C1911" i="21"/>
  <c r="D1911" i="21"/>
  <c r="C1912" i="21"/>
  <c r="D1912" i="21"/>
  <c r="C1913" i="21"/>
  <c r="D1913" i="21"/>
  <c r="C1914" i="21"/>
  <c r="D1914" i="21"/>
  <c r="C1915" i="21"/>
  <c r="D1915" i="21"/>
  <c r="C1916" i="21"/>
  <c r="D1916" i="21"/>
  <c r="C1917" i="21"/>
  <c r="D1917" i="21"/>
  <c r="C1918" i="21"/>
  <c r="D1918" i="21"/>
  <c r="C1919" i="21"/>
  <c r="D1919" i="21"/>
  <c r="C1920" i="21"/>
  <c r="D1920" i="21"/>
  <c r="C1921" i="21"/>
  <c r="D1921" i="21"/>
  <c r="C1922" i="21"/>
  <c r="D1922" i="21"/>
  <c r="C1923" i="21"/>
  <c r="D1923" i="21"/>
  <c r="C1924" i="21"/>
  <c r="D1924" i="21"/>
  <c r="C1925" i="21"/>
  <c r="D1925" i="21"/>
  <c r="C1926" i="21"/>
  <c r="D1926" i="21"/>
  <c r="C1927" i="21"/>
  <c r="D1927" i="21"/>
  <c r="C1928" i="21"/>
  <c r="D1928" i="21"/>
  <c r="C1929" i="21"/>
  <c r="D1929" i="21"/>
  <c r="C1930" i="21"/>
  <c r="D1930" i="21"/>
  <c r="C1931" i="21"/>
  <c r="D1931" i="21"/>
  <c r="C1932" i="21"/>
  <c r="D1932" i="21"/>
  <c r="C1933" i="21"/>
  <c r="D1933" i="21"/>
  <c r="C1934" i="21"/>
  <c r="D1934" i="21"/>
  <c r="C1935" i="21"/>
  <c r="D1935" i="21"/>
  <c r="C1936" i="21"/>
  <c r="D1936" i="21"/>
  <c r="C1937" i="21"/>
  <c r="D1937" i="21"/>
  <c r="C1938" i="21"/>
  <c r="D1938" i="21"/>
  <c r="C1939" i="21"/>
  <c r="D1939" i="21"/>
  <c r="C1940" i="21"/>
  <c r="D1940" i="21"/>
  <c r="C1941" i="21"/>
  <c r="D1941" i="21"/>
  <c r="C1942" i="21"/>
  <c r="D1942" i="21"/>
  <c r="C1943" i="21"/>
  <c r="D1943" i="21"/>
  <c r="C1944" i="21"/>
  <c r="D1944" i="21"/>
  <c r="C1945" i="21"/>
  <c r="D1945" i="21"/>
  <c r="C1946" i="21"/>
  <c r="D1946" i="21"/>
  <c r="C1947" i="21"/>
  <c r="D1947" i="21"/>
  <c r="C1948" i="21"/>
  <c r="D1948" i="21"/>
  <c r="C1949" i="21"/>
  <c r="D1949" i="21"/>
  <c r="C1950" i="21"/>
  <c r="D1950" i="21"/>
  <c r="C1951" i="21"/>
  <c r="D1951" i="21"/>
  <c r="C1952" i="21"/>
  <c r="D1952" i="21"/>
  <c r="C1953" i="21"/>
  <c r="D1953" i="21"/>
  <c r="C1954" i="21"/>
  <c r="D1954" i="21"/>
  <c r="C1955" i="21"/>
  <c r="D1955" i="21"/>
  <c r="C1956" i="21"/>
  <c r="D1956" i="21"/>
  <c r="C1957" i="21"/>
  <c r="D1957" i="21"/>
  <c r="C1958" i="21"/>
  <c r="D1958" i="21"/>
  <c r="C1959" i="21"/>
  <c r="D1959" i="21"/>
  <c r="C1960" i="21"/>
  <c r="D1960" i="21"/>
  <c r="C1961" i="21"/>
  <c r="D1961" i="21"/>
  <c r="C1962" i="21"/>
  <c r="D1962" i="21"/>
  <c r="C1963" i="21"/>
  <c r="D1963" i="21"/>
  <c r="C1964" i="21"/>
  <c r="D1964" i="21"/>
  <c r="C1965" i="21"/>
  <c r="D1965" i="21"/>
  <c r="C1966" i="21"/>
  <c r="D1966" i="21"/>
  <c r="C1967" i="21"/>
  <c r="D1967" i="21"/>
  <c r="C1968" i="21"/>
  <c r="D1968" i="21"/>
  <c r="C1969" i="21"/>
  <c r="D1969" i="21"/>
  <c r="C1970" i="21"/>
  <c r="D1970" i="21"/>
  <c r="C1971" i="21"/>
  <c r="D1971" i="21"/>
  <c r="C1972" i="21"/>
  <c r="D1972" i="21"/>
  <c r="C1973" i="21"/>
  <c r="D1973" i="21"/>
  <c r="C1974" i="21"/>
  <c r="D1974" i="21"/>
  <c r="C1975" i="21"/>
  <c r="D1975" i="21"/>
  <c r="C1976" i="21"/>
  <c r="D1976" i="21"/>
  <c r="C1977" i="21"/>
  <c r="D1977" i="21"/>
  <c r="C1978" i="21"/>
  <c r="D1978" i="21"/>
  <c r="C1979" i="21"/>
  <c r="D1979" i="21"/>
  <c r="C1980" i="21"/>
  <c r="D1980" i="21"/>
  <c r="C1981" i="21"/>
  <c r="D1981" i="21"/>
  <c r="C1982" i="21"/>
  <c r="D1982" i="21"/>
  <c r="C1983" i="21"/>
  <c r="D1983" i="21"/>
  <c r="C1984" i="21"/>
  <c r="D1984" i="21"/>
  <c r="C1985" i="21"/>
  <c r="D1985" i="21"/>
  <c r="C1986" i="21"/>
  <c r="D1986" i="21"/>
  <c r="C1987" i="21"/>
  <c r="D1987" i="21"/>
  <c r="C1988" i="21"/>
  <c r="D1988" i="21"/>
  <c r="C1989" i="21"/>
  <c r="D1989" i="21"/>
  <c r="C1990" i="21"/>
  <c r="D1990" i="21"/>
  <c r="C1991" i="21"/>
  <c r="D1991" i="21"/>
  <c r="C1992" i="21"/>
  <c r="D1992" i="21"/>
  <c r="C1993" i="21"/>
  <c r="D1993" i="21"/>
  <c r="C1994" i="21"/>
  <c r="D1994" i="21"/>
  <c r="C1995" i="21"/>
  <c r="D1995" i="21"/>
  <c r="C1996" i="21"/>
  <c r="D1996" i="21"/>
  <c r="C1997" i="21"/>
  <c r="D1997" i="21"/>
  <c r="C1998" i="21"/>
  <c r="D1998" i="21"/>
  <c r="C1999" i="21"/>
  <c r="D1999" i="21"/>
  <c r="C2000" i="21"/>
  <c r="D2000" i="21"/>
  <c r="C2001" i="21"/>
  <c r="D2001" i="21"/>
  <c r="C2002" i="21"/>
  <c r="D2002" i="21"/>
  <c r="C2003" i="21"/>
  <c r="D2003" i="21"/>
  <c r="C2004" i="21"/>
  <c r="D2004" i="21"/>
  <c r="C2005" i="21"/>
  <c r="D2005" i="21"/>
  <c r="C2006" i="21"/>
  <c r="D2006" i="21"/>
  <c r="C2007" i="21"/>
  <c r="D2007" i="21"/>
  <c r="C2008" i="21"/>
  <c r="D2008" i="21"/>
  <c r="C2009" i="21"/>
  <c r="D2009" i="21"/>
  <c r="C2010" i="21"/>
  <c r="D2010" i="21"/>
  <c r="C2011" i="21"/>
  <c r="D2011" i="21"/>
  <c r="C2012" i="21"/>
  <c r="D2012" i="21"/>
  <c r="C2013" i="21"/>
  <c r="D2013" i="21"/>
  <c r="C2014" i="21"/>
  <c r="D2014" i="21"/>
  <c r="C2015" i="21"/>
  <c r="D2015" i="21"/>
  <c r="C2016" i="21"/>
  <c r="D2016" i="21"/>
  <c r="C2017" i="21"/>
  <c r="D2017" i="21"/>
  <c r="C2018" i="21"/>
  <c r="D2018" i="21"/>
  <c r="C2019" i="21"/>
  <c r="D2019" i="21"/>
  <c r="C2020" i="21"/>
  <c r="D2020" i="21"/>
  <c r="C2021" i="21"/>
  <c r="D2021" i="21"/>
  <c r="C2022" i="21"/>
  <c r="D2022" i="21"/>
  <c r="C2023" i="21"/>
  <c r="D2023" i="21"/>
  <c r="C2024" i="21"/>
  <c r="D2024" i="21"/>
  <c r="C2025" i="21"/>
  <c r="D2025" i="21"/>
  <c r="C2026" i="21"/>
  <c r="D2026" i="21"/>
  <c r="C2027" i="21"/>
  <c r="D2027" i="21"/>
  <c r="C2028" i="21"/>
  <c r="D2028" i="21"/>
  <c r="C2029" i="21"/>
  <c r="D2029" i="21"/>
  <c r="C2030" i="21"/>
  <c r="D2030" i="21"/>
  <c r="C2031" i="21"/>
  <c r="D2031" i="21"/>
  <c r="C2032" i="21"/>
  <c r="D2032" i="21"/>
  <c r="C2033" i="21"/>
  <c r="D2033" i="21"/>
  <c r="C2034" i="21"/>
  <c r="D2034" i="21"/>
  <c r="C2035" i="21"/>
  <c r="D2035" i="21"/>
  <c r="C2036" i="21"/>
  <c r="D2036" i="21"/>
  <c r="C2037" i="21"/>
  <c r="D2037" i="21"/>
  <c r="C2038" i="21"/>
  <c r="D2038" i="21"/>
  <c r="C2039" i="21"/>
  <c r="D2039" i="21"/>
  <c r="C2040" i="21"/>
  <c r="D2040" i="21"/>
  <c r="C2041" i="21"/>
  <c r="D2041" i="21"/>
  <c r="C2042" i="21"/>
  <c r="D2042" i="21"/>
  <c r="C2043" i="21"/>
  <c r="D2043" i="21"/>
  <c r="C2044" i="21"/>
  <c r="D2044" i="21"/>
  <c r="C2045" i="21"/>
  <c r="D2045" i="21"/>
  <c r="C2046" i="21"/>
  <c r="D2046" i="21"/>
  <c r="C2047" i="21"/>
  <c r="D2047" i="21"/>
  <c r="C2048" i="21"/>
  <c r="D2048" i="21"/>
  <c r="C2049" i="21"/>
  <c r="D2049" i="21"/>
  <c r="C2050" i="21"/>
  <c r="D2050" i="21"/>
  <c r="C2051" i="21"/>
  <c r="D2051" i="21"/>
  <c r="C2052" i="21"/>
  <c r="D2052" i="21"/>
  <c r="C2053" i="21"/>
  <c r="D2053" i="21"/>
  <c r="C2054" i="21"/>
  <c r="D2054" i="21"/>
  <c r="C2055" i="21"/>
  <c r="D2055" i="21"/>
  <c r="C2056" i="21"/>
  <c r="D2056" i="21"/>
  <c r="C2057" i="21"/>
  <c r="D2057" i="21"/>
  <c r="C2058" i="21"/>
  <c r="D2058" i="21"/>
  <c r="C2059" i="21"/>
  <c r="D2059" i="21"/>
  <c r="C2060" i="21"/>
  <c r="D2060" i="21"/>
  <c r="C2061" i="21"/>
  <c r="D2061" i="21"/>
  <c r="C2062" i="21"/>
  <c r="D2062" i="21"/>
  <c r="C2063" i="21"/>
  <c r="D2063" i="21"/>
  <c r="C2064" i="21"/>
  <c r="D2064" i="21"/>
  <c r="C2065" i="21"/>
  <c r="D2065" i="21"/>
  <c r="C2066" i="21"/>
  <c r="D2066" i="21"/>
  <c r="C2067" i="21"/>
  <c r="D2067" i="21"/>
  <c r="C2068" i="21"/>
  <c r="D2068" i="21"/>
  <c r="C2069" i="21"/>
  <c r="D2069" i="21"/>
  <c r="C2070" i="21"/>
  <c r="D2070" i="21"/>
  <c r="C2071" i="21"/>
  <c r="D2071" i="21"/>
  <c r="C2072" i="21"/>
  <c r="D2072" i="21"/>
  <c r="C2073" i="21"/>
  <c r="D2073" i="21"/>
  <c r="C2074" i="21"/>
  <c r="D2074" i="21"/>
  <c r="C2075" i="21"/>
  <c r="D2075" i="21"/>
  <c r="C2076" i="21"/>
  <c r="D2076" i="21"/>
  <c r="C2077" i="21"/>
  <c r="D2077" i="21"/>
  <c r="C2078" i="21"/>
  <c r="D2078" i="21"/>
  <c r="C2079" i="21"/>
  <c r="D2079" i="21"/>
  <c r="C2080" i="21"/>
  <c r="D2080" i="21"/>
  <c r="C2081" i="21"/>
  <c r="D2081" i="21"/>
  <c r="C2082" i="21"/>
  <c r="D2082" i="21"/>
  <c r="C2083" i="21"/>
  <c r="D2083" i="21"/>
  <c r="C2084" i="21"/>
  <c r="D2084" i="21"/>
  <c r="C2085" i="21"/>
  <c r="D2085" i="21"/>
  <c r="C2086" i="21"/>
  <c r="D2086" i="21"/>
  <c r="C2087" i="21"/>
  <c r="D2087" i="21"/>
  <c r="C2088" i="21"/>
  <c r="D2088" i="21"/>
  <c r="C2089" i="21"/>
  <c r="D2089" i="21"/>
  <c r="C2090" i="21"/>
  <c r="D2090" i="21"/>
  <c r="C2091" i="21"/>
  <c r="D2091" i="21"/>
  <c r="C2092" i="21"/>
  <c r="D2092" i="21"/>
  <c r="C2093" i="21"/>
  <c r="D2093" i="21"/>
  <c r="C2094" i="21"/>
  <c r="D2094" i="21"/>
  <c r="C2095" i="21"/>
  <c r="D2095" i="21"/>
  <c r="C2096" i="21"/>
  <c r="D2096" i="21"/>
  <c r="C2097" i="21"/>
  <c r="D2097" i="21"/>
  <c r="C2098" i="21"/>
  <c r="D2098" i="21"/>
  <c r="C2099" i="21"/>
  <c r="D2099" i="21"/>
  <c r="C2100" i="21"/>
  <c r="D2100" i="21"/>
  <c r="C2101" i="21"/>
  <c r="D2101" i="21"/>
  <c r="C2102" i="21"/>
  <c r="D2102" i="21"/>
  <c r="C2103" i="21"/>
  <c r="D2103" i="21"/>
  <c r="C2104" i="21"/>
  <c r="D2104" i="21"/>
  <c r="C2105" i="21"/>
  <c r="D2105" i="21"/>
  <c r="C2106" i="21"/>
  <c r="D2106" i="21"/>
  <c r="C2107" i="21"/>
  <c r="D2107" i="21"/>
  <c r="C2108" i="21"/>
  <c r="D2108" i="21"/>
  <c r="C2109" i="21"/>
  <c r="D2109" i="21"/>
  <c r="C2110" i="21"/>
  <c r="D2110" i="21"/>
  <c r="C2111" i="21"/>
  <c r="D2111" i="21"/>
  <c r="C2112" i="21"/>
  <c r="D2112" i="21"/>
  <c r="C2113" i="21"/>
  <c r="D2113" i="21"/>
  <c r="C2114" i="21"/>
  <c r="D2114" i="21"/>
  <c r="C2115" i="21"/>
  <c r="D2115" i="21"/>
  <c r="C2116" i="21"/>
  <c r="D2116" i="21"/>
  <c r="C2117" i="21"/>
  <c r="D2117" i="21"/>
  <c r="C2118" i="21"/>
  <c r="D2118" i="21"/>
  <c r="C2119" i="21"/>
  <c r="D2119" i="21"/>
  <c r="C2120" i="21"/>
  <c r="D2120" i="21"/>
  <c r="C2121" i="21"/>
  <c r="D2121" i="21"/>
  <c r="C2122" i="21"/>
  <c r="D2122" i="21"/>
  <c r="C2123" i="21"/>
  <c r="D2123" i="21"/>
  <c r="C2124" i="21"/>
  <c r="D2124" i="21"/>
  <c r="C2125" i="21"/>
  <c r="D2125" i="21"/>
  <c r="C2126" i="21"/>
  <c r="D2126" i="21"/>
  <c r="C2127" i="21"/>
  <c r="D2127" i="21"/>
  <c r="C2128" i="21"/>
  <c r="D2128" i="21"/>
  <c r="C2129" i="21"/>
  <c r="D2129" i="21"/>
  <c r="C2130" i="21"/>
  <c r="D2130" i="21"/>
  <c r="C2131" i="21"/>
  <c r="D2131" i="21"/>
  <c r="C2132" i="21"/>
  <c r="D2132" i="21"/>
  <c r="C2133" i="21"/>
  <c r="D2133" i="21"/>
  <c r="C2134" i="21"/>
  <c r="D2134" i="21"/>
  <c r="C2135" i="21"/>
  <c r="D2135" i="21"/>
  <c r="C2136" i="21"/>
  <c r="D2136" i="21"/>
  <c r="C2137" i="21"/>
  <c r="D2137" i="21"/>
  <c r="C2138" i="21"/>
  <c r="D2138" i="21"/>
  <c r="C2139" i="21"/>
  <c r="D2139" i="21"/>
  <c r="C2140" i="21"/>
  <c r="D2140" i="21"/>
  <c r="C2141" i="21"/>
  <c r="D2141" i="21"/>
  <c r="C2142" i="21"/>
  <c r="D2142" i="21"/>
  <c r="C2143" i="21"/>
  <c r="D2143" i="21"/>
  <c r="C2144" i="21"/>
  <c r="D2144" i="21"/>
  <c r="C2145" i="21"/>
  <c r="D2145" i="21"/>
  <c r="C2146" i="21"/>
  <c r="D2146" i="21"/>
  <c r="C2147" i="21"/>
  <c r="D2147" i="21"/>
  <c r="C2148" i="21"/>
  <c r="D2148" i="21"/>
  <c r="C2149" i="21"/>
  <c r="D2149" i="21"/>
  <c r="C2150" i="21"/>
  <c r="D2150" i="21"/>
  <c r="C2151" i="21"/>
  <c r="D2151" i="21"/>
  <c r="C2152" i="21"/>
  <c r="D2152" i="21"/>
  <c r="C2153" i="21"/>
  <c r="D2153" i="21"/>
  <c r="C2154" i="21"/>
  <c r="D2154" i="21"/>
  <c r="C2155" i="21"/>
  <c r="D2155" i="21"/>
  <c r="C2156" i="21"/>
  <c r="D2156" i="21"/>
  <c r="C2157" i="21"/>
  <c r="D2157" i="21"/>
  <c r="C2158" i="21"/>
  <c r="D2158" i="21"/>
  <c r="C2159" i="21"/>
  <c r="D2159" i="21"/>
  <c r="C2160" i="21"/>
  <c r="D2160" i="21"/>
  <c r="C2161" i="21"/>
  <c r="D2161" i="21"/>
  <c r="C2162" i="21"/>
  <c r="D2162" i="21"/>
  <c r="C2163" i="21"/>
  <c r="D2163" i="21"/>
  <c r="C2164" i="21"/>
  <c r="D2164" i="21"/>
  <c r="C2165" i="21"/>
  <c r="D2165" i="21"/>
  <c r="C2166" i="21"/>
  <c r="D2166" i="21"/>
  <c r="C2167" i="21"/>
  <c r="D2167" i="21"/>
  <c r="C2168" i="21"/>
  <c r="D2168" i="21"/>
  <c r="C2169" i="21"/>
  <c r="D2169" i="21"/>
  <c r="C2170" i="21"/>
  <c r="D2170" i="21"/>
  <c r="C2171" i="21"/>
  <c r="D2171" i="21"/>
  <c r="C2172" i="21"/>
  <c r="D2172" i="21"/>
  <c r="C2173" i="21"/>
  <c r="D2173" i="21"/>
  <c r="C2174" i="21"/>
  <c r="D2174" i="21"/>
  <c r="C2175" i="21"/>
  <c r="D2175" i="21"/>
  <c r="C2176" i="21"/>
  <c r="D2176" i="21"/>
  <c r="C2177" i="21"/>
  <c r="D2177" i="21"/>
  <c r="C2178" i="21"/>
  <c r="D2178" i="21"/>
  <c r="C2179" i="21"/>
  <c r="D2179" i="21"/>
  <c r="C2180" i="21"/>
  <c r="D2180" i="21"/>
  <c r="C2181" i="21"/>
  <c r="D2181" i="21"/>
  <c r="C2182" i="21"/>
  <c r="D2182" i="21"/>
  <c r="C2183" i="21"/>
  <c r="D2183" i="21"/>
  <c r="C2184" i="21"/>
  <c r="D2184" i="21"/>
  <c r="C2185" i="21"/>
  <c r="D2185" i="21"/>
  <c r="C2186" i="21"/>
  <c r="D2186" i="21"/>
  <c r="C2187" i="21"/>
  <c r="D2187" i="21"/>
  <c r="C2188" i="21"/>
  <c r="D2188" i="21"/>
  <c r="C2189" i="21"/>
  <c r="D2189" i="21"/>
  <c r="C2190" i="21"/>
  <c r="D2190" i="21"/>
  <c r="C2191" i="21"/>
  <c r="D2191" i="21"/>
  <c r="C2192" i="21"/>
  <c r="D2192" i="21"/>
  <c r="C2193" i="21"/>
  <c r="D2193" i="21"/>
  <c r="C2194" i="21"/>
  <c r="D2194" i="21"/>
  <c r="C2195" i="21"/>
  <c r="D2195" i="21"/>
  <c r="C2196" i="21"/>
  <c r="D2196" i="21"/>
  <c r="C2197" i="21"/>
  <c r="D2197" i="21"/>
  <c r="C2198" i="21"/>
  <c r="D2198" i="21"/>
  <c r="C2199" i="21"/>
  <c r="D2199" i="21"/>
  <c r="C2200" i="21"/>
  <c r="D2200" i="21"/>
  <c r="C2201" i="21"/>
  <c r="D2201" i="21"/>
  <c r="C2202" i="21"/>
  <c r="D2202" i="21"/>
  <c r="C2203" i="21"/>
  <c r="D2203" i="21"/>
  <c r="C2204" i="21"/>
  <c r="D2204" i="21"/>
  <c r="C2205" i="21"/>
  <c r="D2205" i="21"/>
  <c r="C2206" i="21"/>
  <c r="D2206" i="21"/>
  <c r="C2207" i="21"/>
  <c r="D2207" i="21"/>
  <c r="C2208" i="21"/>
  <c r="D2208" i="21"/>
  <c r="C2209" i="21"/>
  <c r="D2209" i="21"/>
  <c r="C2210" i="21"/>
  <c r="D2210" i="21"/>
  <c r="C2211" i="21"/>
  <c r="D2211" i="21"/>
  <c r="C2212" i="21"/>
  <c r="D2212" i="21"/>
  <c r="C2213" i="21"/>
  <c r="D2213" i="21"/>
  <c r="C2214" i="21"/>
  <c r="D2214" i="21"/>
  <c r="C2215" i="21"/>
  <c r="D2215" i="21"/>
  <c r="C2216" i="21"/>
  <c r="D2216" i="21"/>
  <c r="C2217" i="21"/>
  <c r="D2217" i="21"/>
  <c r="C2218" i="21"/>
  <c r="D2218" i="21"/>
  <c r="C2219" i="21"/>
  <c r="D2219" i="21"/>
  <c r="C2220" i="21"/>
  <c r="D2220" i="21"/>
  <c r="C2221" i="21"/>
  <c r="D2221" i="21"/>
  <c r="C2222" i="21"/>
  <c r="D2222" i="21"/>
  <c r="C2223" i="21"/>
  <c r="D2223" i="21"/>
  <c r="C2224" i="21"/>
  <c r="D2224" i="21"/>
  <c r="C2225" i="21"/>
  <c r="D2225" i="21"/>
  <c r="C2226" i="21"/>
  <c r="D2226" i="21"/>
  <c r="C2227" i="21"/>
  <c r="D2227" i="21"/>
  <c r="C2228" i="21"/>
  <c r="D2228" i="21"/>
  <c r="C2229" i="21"/>
  <c r="D2229" i="21"/>
  <c r="C2230" i="21"/>
  <c r="D2230" i="21"/>
  <c r="C2231" i="21"/>
  <c r="D2231" i="21"/>
  <c r="C2232" i="21"/>
  <c r="D2232" i="21"/>
  <c r="C2233" i="21"/>
  <c r="D2233" i="21"/>
  <c r="C2234" i="21"/>
  <c r="D2234" i="21"/>
  <c r="C2235" i="21"/>
  <c r="D2235" i="21"/>
  <c r="C2236" i="21"/>
  <c r="D2236" i="21"/>
  <c r="C2237" i="21"/>
  <c r="D2237" i="21"/>
  <c r="C2238" i="21"/>
  <c r="D2238" i="21"/>
  <c r="C2239" i="21"/>
  <c r="D2239" i="21"/>
  <c r="C2240" i="21"/>
  <c r="D2240" i="21"/>
  <c r="C2241" i="21"/>
  <c r="D2241" i="21"/>
  <c r="C2242" i="21"/>
  <c r="D2242" i="21"/>
  <c r="C2243" i="21"/>
  <c r="D2243" i="21"/>
  <c r="C2244" i="21"/>
  <c r="D2244" i="21"/>
  <c r="C2245" i="21"/>
  <c r="D2245" i="21"/>
  <c r="C2246" i="21"/>
  <c r="D2246" i="21"/>
  <c r="C2247" i="21"/>
  <c r="D2247" i="21"/>
  <c r="C2248" i="21"/>
  <c r="D2248" i="21"/>
  <c r="C2249" i="21"/>
  <c r="D2249" i="21"/>
  <c r="C2250" i="21"/>
  <c r="D2250" i="21"/>
  <c r="C2251" i="21"/>
  <c r="D2251" i="21"/>
  <c r="C2252" i="21"/>
  <c r="D2252" i="21"/>
  <c r="C2253" i="21"/>
  <c r="D2253" i="21"/>
  <c r="C2254" i="21"/>
  <c r="D2254" i="21"/>
  <c r="C2255" i="21"/>
  <c r="D2255" i="21"/>
  <c r="C2256" i="21"/>
  <c r="D2256" i="21"/>
  <c r="C2257" i="21"/>
  <c r="D2257" i="21"/>
  <c r="C2258" i="21"/>
  <c r="D2258" i="21"/>
  <c r="C2259" i="21"/>
  <c r="D2259" i="21"/>
  <c r="C2260" i="21"/>
  <c r="D2260" i="21"/>
  <c r="C2261" i="21"/>
  <c r="D2261" i="21"/>
  <c r="C2262" i="21"/>
  <c r="D2262" i="21"/>
  <c r="C2263" i="21"/>
  <c r="D2263" i="21"/>
  <c r="C2264" i="21"/>
  <c r="D2264" i="21"/>
  <c r="C2265" i="21"/>
  <c r="D2265" i="21"/>
  <c r="C2266" i="21"/>
  <c r="D2266" i="21"/>
  <c r="C2267" i="21"/>
  <c r="D2267" i="21"/>
  <c r="C2268" i="21"/>
  <c r="D2268" i="21"/>
  <c r="C2269" i="21"/>
  <c r="D2269" i="21"/>
  <c r="C2270" i="21"/>
  <c r="D2270" i="21"/>
  <c r="C2271" i="21"/>
  <c r="D2271" i="21"/>
  <c r="C2272" i="21"/>
  <c r="D2272" i="21"/>
  <c r="C2273" i="21"/>
  <c r="D2273" i="21"/>
  <c r="C2274" i="21"/>
  <c r="D2274" i="21"/>
  <c r="C2275" i="21"/>
  <c r="D2275" i="21"/>
  <c r="C2276" i="21"/>
  <c r="D2276" i="21"/>
  <c r="C2277" i="21"/>
  <c r="D2277" i="21"/>
  <c r="C2278" i="21"/>
  <c r="D2278" i="21"/>
  <c r="C2279" i="21"/>
  <c r="D2279" i="21"/>
  <c r="C2280" i="21"/>
  <c r="D2280" i="21"/>
  <c r="C2281" i="21"/>
  <c r="D2281" i="21"/>
  <c r="C2282" i="21"/>
  <c r="D2282" i="21"/>
  <c r="C2283" i="21"/>
  <c r="D2283" i="21"/>
  <c r="C2284" i="21"/>
  <c r="D2284" i="21"/>
  <c r="C2285" i="21"/>
  <c r="D2285" i="21"/>
  <c r="C2286" i="21"/>
  <c r="D2286" i="21"/>
  <c r="C2287" i="21"/>
  <c r="D2287" i="21"/>
  <c r="C2288" i="21"/>
  <c r="D2288" i="21"/>
  <c r="C2289" i="21"/>
  <c r="D2289" i="21"/>
  <c r="C2290" i="21"/>
  <c r="D2290" i="21"/>
  <c r="C2291" i="21"/>
  <c r="D2291" i="21"/>
  <c r="C2292" i="21"/>
  <c r="D2292" i="21"/>
  <c r="C2293" i="21"/>
  <c r="D2293" i="21"/>
  <c r="C2294" i="21"/>
  <c r="D2294" i="21"/>
  <c r="C2295" i="21"/>
  <c r="D2295" i="21"/>
  <c r="C2296" i="21"/>
  <c r="D2296" i="21"/>
  <c r="C2297" i="21"/>
  <c r="D2297" i="21"/>
  <c r="C2298" i="21"/>
  <c r="D2298" i="21"/>
  <c r="C2299" i="21"/>
  <c r="D2299" i="21"/>
  <c r="C2300" i="21"/>
  <c r="D2300" i="21"/>
  <c r="C2301" i="21"/>
  <c r="D2301" i="21"/>
  <c r="C2302" i="21"/>
  <c r="D2302" i="21"/>
  <c r="C2303" i="21"/>
  <c r="D2303" i="21"/>
  <c r="C2304" i="21"/>
  <c r="D2304" i="21"/>
  <c r="C2305" i="21"/>
  <c r="D2305" i="21"/>
  <c r="C2306" i="21"/>
  <c r="D2306" i="21"/>
  <c r="C2307" i="21"/>
  <c r="D2307" i="21"/>
  <c r="C2308" i="21"/>
  <c r="D2308" i="21"/>
  <c r="C2309" i="21"/>
  <c r="D2309" i="21"/>
  <c r="C2310" i="21"/>
  <c r="D2310" i="21"/>
  <c r="C2311" i="21"/>
  <c r="D2311" i="21"/>
  <c r="C2312" i="21"/>
  <c r="D2312" i="21"/>
  <c r="C2313" i="21"/>
  <c r="D2313" i="21"/>
  <c r="C2314" i="21"/>
  <c r="D2314" i="21"/>
  <c r="C2315" i="21"/>
  <c r="D2315" i="21"/>
  <c r="C2316" i="21"/>
  <c r="D2316" i="21"/>
  <c r="C2317" i="21"/>
  <c r="D2317" i="21"/>
  <c r="C2318" i="21"/>
  <c r="D2318" i="21"/>
  <c r="C2319" i="21"/>
  <c r="D2319" i="21"/>
  <c r="C2320" i="21"/>
  <c r="D2320" i="21"/>
  <c r="C2321" i="21"/>
  <c r="D2321" i="21"/>
  <c r="C2322" i="21"/>
  <c r="D2322" i="21"/>
  <c r="C2323" i="21"/>
  <c r="D2323" i="21"/>
  <c r="C2324" i="21"/>
  <c r="D2324" i="21"/>
  <c r="C2325" i="21"/>
  <c r="D2325" i="21"/>
  <c r="C2326" i="21"/>
  <c r="D2326" i="21"/>
  <c r="C2327" i="21"/>
  <c r="D2327" i="21"/>
  <c r="C2328" i="21"/>
  <c r="D2328" i="21"/>
  <c r="C2329" i="21"/>
  <c r="D2329" i="21"/>
  <c r="C2330" i="21"/>
  <c r="D2330" i="21"/>
  <c r="C2331" i="21"/>
  <c r="D2331" i="21"/>
  <c r="C2332" i="21"/>
  <c r="D2332" i="21"/>
  <c r="C2333" i="21"/>
  <c r="D2333" i="21"/>
  <c r="C2334" i="21"/>
  <c r="D2334" i="21"/>
  <c r="C2335" i="21"/>
  <c r="D2335" i="21"/>
  <c r="C2336" i="21"/>
  <c r="D2336" i="21"/>
  <c r="C2337" i="21"/>
  <c r="D2337" i="21"/>
  <c r="C2338" i="21"/>
  <c r="D2338" i="21"/>
  <c r="C2339" i="21"/>
  <c r="D2339" i="21"/>
  <c r="C2340" i="21"/>
  <c r="D2340" i="21"/>
  <c r="C2341" i="21"/>
  <c r="D2341" i="21"/>
  <c r="C2342" i="21"/>
  <c r="D2342" i="21"/>
  <c r="C2343" i="21"/>
  <c r="D2343" i="21"/>
  <c r="C2344" i="21"/>
  <c r="D2344" i="21"/>
  <c r="C2345" i="21"/>
  <c r="D2345" i="21"/>
  <c r="C2346" i="21"/>
  <c r="D2346" i="21"/>
  <c r="C2347" i="21"/>
  <c r="D2347" i="21"/>
  <c r="C2348" i="21"/>
  <c r="D2348" i="21"/>
  <c r="C2349" i="21"/>
  <c r="D2349" i="21"/>
  <c r="C2350" i="21"/>
  <c r="D2350" i="21"/>
  <c r="C2351" i="21"/>
  <c r="D2351" i="21"/>
  <c r="C2352" i="21"/>
  <c r="D2352" i="21"/>
  <c r="C2353" i="21"/>
  <c r="D2353" i="21"/>
  <c r="C2354" i="21"/>
  <c r="D2354" i="21"/>
  <c r="C2355" i="21"/>
  <c r="D2355" i="21"/>
  <c r="C2356" i="21"/>
  <c r="D2356" i="21"/>
  <c r="C2357" i="21"/>
  <c r="D2357" i="21"/>
  <c r="C2358" i="21"/>
  <c r="D2358" i="21"/>
  <c r="C2359" i="21"/>
  <c r="D2359" i="21"/>
  <c r="C2360" i="21"/>
  <c r="D2360" i="21"/>
  <c r="C2361" i="21"/>
  <c r="D2361" i="21"/>
  <c r="C2362" i="21"/>
  <c r="D2362" i="21"/>
  <c r="C2363" i="21"/>
  <c r="D2363" i="21"/>
  <c r="C2364" i="21"/>
  <c r="D2364" i="21"/>
  <c r="C2365" i="21"/>
  <c r="D2365" i="21"/>
  <c r="C2366" i="21"/>
  <c r="D2366" i="21"/>
  <c r="C2367" i="21"/>
  <c r="D2367" i="21"/>
  <c r="C2368" i="21"/>
  <c r="D2368" i="21"/>
  <c r="C2369" i="21"/>
  <c r="D2369" i="21"/>
  <c r="C2370" i="21"/>
  <c r="D2370" i="21"/>
  <c r="C2371" i="21"/>
  <c r="D2371" i="21"/>
  <c r="C2372" i="21"/>
  <c r="D2372" i="21"/>
  <c r="C2373" i="21"/>
  <c r="D2373" i="21"/>
  <c r="C2374" i="21"/>
  <c r="D2374" i="21"/>
  <c r="C2375" i="21"/>
  <c r="D2375" i="21"/>
  <c r="C2376" i="21"/>
  <c r="D2376" i="21"/>
  <c r="C2377" i="21"/>
  <c r="D2377" i="21"/>
  <c r="C2378" i="21"/>
  <c r="D2378" i="21"/>
  <c r="C2379" i="21"/>
  <c r="D2379" i="21"/>
  <c r="C2380" i="21"/>
  <c r="D2380" i="21"/>
  <c r="C2381" i="21"/>
  <c r="D2381" i="21"/>
  <c r="C2382" i="21"/>
  <c r="D2382" i="21"/>
  <c r="C2383" i="21"/>
  <c r="D2383" i="21"/>
  <c r="C2384" i="21"/>
  <c r="D2384" i="21"/>
  <c r="C2385" i="21"/>
  <c r="D2385" i="21"/>
  <c r="C2386" i="21"/>
  <c r="D2386" i="21"/>
  <c r="C2387" i="21"/>
  <c r="D2387" i="21"/>
  <c r="C2388" i="21"/>
  <c r="D2388" i="21"/>
  <c r="C2389" i="21"/>
  <c r="D2389" i="21"/>
  <c r="C2390" i="21"/>
  <c r="D2390" i="21"/>
  <c r="C2391" i="21"/>
  <c r="D2391" i="21"/>
  <c r="C2392" i="21"/>
  <c r="D2392" i="21"/>
  <c r="C2393" i="21"/>
  <c r="D2393" i="21"/>
  <c r="C2394" i="21"/>
  <c r="D2394" i="21"/>
  <c r="C2395" i="21"/>
  <c r="D2395" i="21"/>
  <c r="C2396" i="21"/>
  <c r="D2396" i="21"/>
  <c r="C2397" i="21"/>
  <c r="D2397" i="21"/>
  <c r="C2398" i="21"/>
  <c r="D2398" i="21"/>
  <c r="C2399" i="21"/>
  <c r="D2399" i="21"/>
  <c r="C2400" i="21"/>
  <c r="D2400" i="21"/>
  <c r="C2401" i="21"/>
  <c r="D2401" i="21"/>
  <c r="C2402" i="21"/>
  <c r="D2402" i="21"/>
  <c r="C2403" i="21"/>
  <c r="D2403" i="21"/>
  <c r="C2404" i="21"/>
  <c r="D2404" i="21"/>
  <c r="C2405" i="21"/>
  <c r="D2405" i="21"/>
  <c r="C2406" i="21"/>
  <c r="D2406" i="21"/>
  <c r="C2407" i="21"/>
  <c r="D2407" i="21"/>
  <c r="C2408" i="21"/>
  <c r="D2408" i="21"/>
  <c r="C2409" i="21"/>
  <c r="D2409" i="21"/>
  <c r="C2410" i="21"/>
  <c r="D2410" i="21"/>
  <c r="C2411" i="21"/>
  <c r="D2411" i="21"/>
  <c r="C2412" i="21"/>
  <c r="D2412" i="21"/>
  <c r="C2413" i="21"/>
  <c r="D2413" i="21"/>
  <c r="C2414" i="21"/>
  <c r="D2414" i="21"/>
  <c r="C2415" i="21"/>
  <c r="D2415" i="21"/>
  <c r="C2416" i="21"/>
  <c r="D2416" i="21"/>
  <c r="C2417" i="21"/>
  <c r="D2417" i="21"/>
  <c r="C2418" i="21"/>
  <c r="D2418" i="21"/>
  <c r="C2419" i="21"/>
  <c r="D2419" i="21"/>
  <c r="C2420" i="21"/>
  <c r="D2420" i="21"/>
  <c r="C2421" i="21"/>
  <c r="D2421" i="21"/>
  <c r="C2422" i="21"/>
  <c r="D2422" i="21"/>
  <c r="C2423" i="21"/>
  <c r="D2423" i="21"/>
  <c r="C2424" i="21"/>
  <c r="D2424" i="21"/>
  <c r="C2425" i="21"/>
  <c r="D2425" i="21"/>
  <c r="C2426" i="21"/>
  <c r="D2426" i="21"/>
  <c r="C2427" i="21"/>
  <c r="D2427" i="21"/>
  <c r="C2428" i="21"/>
  <c r="D2428" i="21"/>
  <c r="C2429" i="21"/>
  <c r="D2429" i="21"/>
  <c r="C2430" i="21"/>
  <c r="D2430" i="21"/>
  <c r="C2431" i="21"/>
  <c r="D2431" i="21"/>
  <c r="C2432" i="21"/>
  <c r="D2432" i="21"/>
  <c r="C2433" i="21"/>
  <c r="D2433" i="21"/>
  <c r="C2434" i="21"/>
  <c r="D2434" i="21"/>
  <c r="C2435" i="21"/>
  <c r="D2435" i="21"/>
  <c r="C2436" i="21"/>
  <c r="D2436" i="21"/>
  <c r="C2437" i="21"/>
  <c r="D2437" i="21"/>
  <c r="C2438" i="21"/>
  <c r="D2438" i="21"/>
  <c r="C2439" i="21"/>
  <c r="D2439" i="21"/>
  <c r="C2440" i="21"/>
  <c r="D2440" i="21"/>
  <c r="C2441" i="21"/>
  <c r="D2441" i="21"/>
  <c r="C2442" i="21"/>
  <c r="D2442" i="21"/>
  <c r="C2443" i="21"/>
  <c r="D2443" i="21"/>
  <c r="C2444" i="21"/>
  <c r="D2444" i="21"/>
  <c r="C2445" i="21"/>
  <c r="D2445" i="21"/>
  <c r="C2446" i="21"/>
  <c r="D2446" i="21"/>
  <c r="C2447" i="21"/>
  <c r="D2447" i="21"/>
  <c r="C2448" i="21"/>
  <c r="D2448" i="21"/>
  <c r="C2449" i="21"/>
  <c r="D2449" i="21"/>
  <c r="C2450" i="21"/>
  <c r="D2450" i="21"/>
  <c r="C2451" i="21"/>
  <c r="D2451" i="21"/>
  <c r="C2452" i="21"/>
  <c r="D2452" i="21"/>
  <c r="C2453" i="21"/>
  <c r="D2453" i="21"/>
  <c r="C2454" i="21"/>
  <c r="D2454" i="21"/>
  <c r="C2455" i="21"/>
  <c r="D2455" i="21"/>
  <c r="C2456" i="21"/>
  <c r="D2456" i="21"/>
  <c r="C2457" i="21"/>
  <c r="D2457" i="21"/>
  <c r="C2458" i="21"/>
  <c r="D2458" i="21"/>
  <c r="C2459" i="21"/>
  <c r="D2459" i="21"/>
  <c r="C2460" i="21"/>
  <c r="D2460" i="21"/>
  <c r="C2461" i="21"/>
  <c r="D2461" i="21"/>
  <c r="C2462" i="21"/>
  <c r="D2462" i="21"/>
  <c r="C2463" i="21"/>
  <c r="D2463" i="21"/>
  <c r="C2464" i="21"/>
  <c r="D2464" i="21"/>
  <c r="C2465" i="21"/>
  <c r="D2465" i="21"/>
  <c r="C2466" i="21"/>
  <c r="D2466" i="21"/>
  <c r="C2467" i="21"/>
  <c r="D2467" i="21"/>
  <c r="C2468" i="21"/>
  <c r="D2468" i="21"/>
  <c r="C2469" i="21"/>
  <c r="D2469" i="21"/>
  <c r="C2470" i="21"/>
  <c r="D2470" i="21"/>
  <c r="C2471" i="21"/>
  <c r="D2471" i="21"/>
  <c r="C2472" i="21"/>
  <c r="D2472" i="21"/>
  <c r="C2473" i="21"/>
  <c r="D2473" i="21"/>
  <c r="C2474" i="21"/>
  <c r="D2474" i="21"/>
  <c r="C2475" i="21"/>
  <c r="D2475" i="21"/>
  <c r="C2476" i="21"/>
  <c r="D2476" i="21"/>
  <c r="C2477" i="21"/>
  <c r="D2477" i="21"/>
  <c r="C2478" i="21"/>
  <c r="D2478" i="21"/>
  <c r="C2479" i="21"/>
  <c r="D2479" i="21"/>
  <c r="C2480" i="21"/>
  <c r="D2480" i="21"/>
  <c r="C2481" i="21"/>
  <c r="D2481" i="21"/>
  <c r="C2482" i="21"/>
  <c r="D2482" i="21"/>
  <c r="C2483" i="21"/>
  <c r="D2483" i="21"/>
  <c r="C2484" i="21"/>
  <c r="D2484" i="21"/>
  <c r="C2485" i="21"/>
  <c r="D2485" i="21"/>
  <c r="C2486" i="21"/>
  <c r="D2486" i="21"/>
  <c r="C2487" i="21"/>
  <c r="D2487" i="21"/>
  <c r="C2488" i="21"/>
  <c r="D2488" i="21"/>
  <c r="C2489" i="21"/>
  <c r="D2489" i="21"/>
  <c r="C2490" i="21"/>
  <c r="D2490" i="21"/>
  <c r="C2491" i="21"/>
  <c r="D2491" i="21"/>
  <c r="C2492" i="21"/>
  <c r="D2492" i="21"/>
  <c r="C2493" i="21"/>
  <c r="D2493" i="21"/>
  <c r="C2494" i="21"/>
  <c r="D2494" i="21"/>
  <c r="C2495" i="21"/>
  <c r="D2495" i="21"/>
  <c r="C2496" i="21"/>
  <c r="D2496" i="21"/>
  <c r="C2497" i="21"/>
  <c r="D2497" i="21"/>
  <c r="C2498" i="21"/>
  <c r="D2498" i="21"/>
  <c r="C2499" i="21"/>
  <c r="D2499" i="21"/>
  <c r="C2500" i="21"/>
  <c r="D2500" i="21"/>
  <c r="C2501" i="21"/>
  <c r="D2501" i="21"/>
  <c r="C2502" i="21"/>
  <c r="D2502" i="21"/>
  <c r="C2503" i="21"/>
  <c r="D2503" i="21"/>
  <c r="C2504" i="21"/>
  <c r="D2504" i="21"/>
  <c r="C2505" i="21"/>
  <c r="D2505" i="21"/>
  <c r="C2506" i="21"/>
  <c r="D2506" i="21"/>
  <c r="C2507" i="21"/>
  <c r="D2507" i="21"/>
  <c r="C2508" i="21"/>
  <c r="D2508" i="21"/>
  <c r="C2509" i="21"/>
  <c r="D2509" i="21"/>
  <c r="C2510" i="21"/>
  <c r="D2510" i="21"/>
  <c r="C2511" i="21"/>
  <c r="D2511" i="21"/>
  <c r="C2512" i="21"/>
  <c r="D2512" i="21"/>
  <c r="C2513" i="21"/>
  <c r="D2513" i="21"/>
  <c r="C2514" i="21"/>
  <c r="D2514" i="21"/>
  <c r="C2515" i="21"/>
  <c r="D2515" i="21"/>
  <c r="C2516" i="21"/>
  <c r="D2516" i="21"/>
  <c r="C2517" i="21"/>
  <c r="D2517" i="21"/>
  <c r="C2518" i="21"/>
  <c r="D2518" i="21"/>
  <c r="C2519" i="21"/>
  <c r="D2519" i="21"/>
  <c r="C2520" i="21"/>
  <c r="D2520" i="21"/>
  <c r="C2521" i="21"/>
  <c r="D2521" i="21"/>
  <c r="C2522" i="21"/>
  <c r="D2522" i="21"/>
  <c r="C2523" i="21"/>
  <c r="D2523" i="21"/>
  <c r="C2524" i="21"/>
  <c r="D2524" i="21"/>
  <c r="C2525" i="21"/>
  <c r="D2525" i="21"/>
  <c r="C2526" i="21"/>
  <c r="D2526" i="21"/>
  <c r="C2527" i="21"/>
  <c r="D2527" i="21"/>
  <c r="C2528" i="21"/>
  <c r="D2528" i="21"/>
  <c r="C2529" i="21"/>
  <c r="D2529" i="21"/>
  <c r="C2530" i="21"/>
  <c r="D2530" i="21"/>
  <c r="C2531" i="21"/>
  <c r="D2531" i="21"/>
  <c r="C2532" i="21"/>
  <c r="D2532" i="21"/>
  <c r="C2533" i="21"/>
  <c r="D2533" i="21"/>
  <c r="C2534" i="21"/>
  <c r="D2534" i="21"/>
  <c r="C2535" i="21"/>
  <c r="D2535" i="21"/>
  <c r="C2536" i="21"/>
  <c r="D2536" i="21"/>
  <c r="C2537" i="21"/>
  <c r="D2537" i="21"/>
  <c r="C2538" i="21"/>
  <c r="D2538" i="21"/>
  <c r="C2539" i="21"/>
  <c r="D2539" i="21"/>
  <c r="C2540" i="21"/>
  <c r="D2540" i="21"/>
  <c r="C2541" i="21"/>
  <c r="D2541" i="21"/>
  <c r="C2542" i="21"/>
  <c r="D2542" i="21"/>
  <c r="C2543" i="21"/>
  <c r="D2543" i="21"/>
  <c r="C2544" i="21"/>
  <c r="D2544" i="21"/>
  <c r="C2545" i="21"/>
  <c r="D2545" i="21"/>
  <c r="C2546" i="21"/>
  <c r="D2546" i="21"/>
  <c r="C2547" i="21"/>
  <c r="D2547" i="21"/>
  <c r="C2548" i="21"/>
  <c r="D2548" i="21"/>
  <c r="C2549" i="21"/>
  <c r="D2549" i="21"/>
  <c r="C2550" i="21"/>
  <c r="D2550" i="21"/>
  <c r="C2551" i="21"/>
  <c r="D2551" i="21"/>
  <c r="C2552" i="21"/>
  <c r="D2552" i="21"/>
  <c r="C2553" i="21"/>
  <c r="D2553" i="21"/>
  <c r="C2554" i="21"/>
  <c r="D2554" i="21"/>
  <c r="C2555" i="21"/>
  <c r="D2555" i="21"/>
  <c r="C2556" i="21"/>
  <c r="D2556" i="21"/>
  <c r="C2557" i="21"/>
  <c r="D2557" i="21"/>
  <c r="C2558" i="21"/>
  <c r="D2558" i="21"/>
  <c r="C2559" i="21"/>
  <c r="D2559" i="21"/>
  <c r="C2560" i="21"/>
  <c r="D2560" i="21"/>
  <c r="C2561" i="21"/>
  <c r="D2561" i="21"/>
  <c r="C2562" i="21"/>
  <c r="D2562" i="21"/>
  <c r="C2563" i="21"/>
  <c r="D2563" i="21"/>
  <c r="C2564" i="21"/>
  <c r="D2564" i="21"/>
  <c r="C2565" i="21"/>
  <c r="D2565" i="21"/>
  <c r="C2566" i="21"/>
  <c r="D2566" i="21"/>
  <c r="C2567" i="21"/>
  <c r="D2567" i="21"/>
  <c r="C2568" i="21"/>
  <c r="D2568" i="21"/>
  <c r="C2569" i="21"/>
  <c r="D2569" i="21"/>
  <c r="C2570" i="21"/>
  <c r="D2570" i="21"/>
  <c r="C2571" i="21"/>
  <c r="D2571" i="21"/>
  <c r="C2572" i="21"/>
  <c r="D2572" i="21"/>
  <c r="C2573" i="21"/>
  <c r="D2573" i="21"/>
  <c r="C2574" i="21"/>
  <c r="D2574" i="21"/>
  <c r="C2575" i="21"/>
  <c r="D2575" i="21"/>
  <c r="C2576" i="21"/>
  <c r="D2576" i="21"/>
  <c r="C2577" i="21"/>
  <c r="D2577" i="21"/>
  <c r="C2578" i="21"/>
  <c r="D2578" i="21"/>
  <c r="C2579" i="21"/>
  <c r="D2579" i="21"/>
  <c r="C2580" i="21"/>
  <c r="D2580" i="21"/>
  <c r="C2581" i="21"/>
  <c r="D2581" i="21"/>
  <c r="C2582" i="21"/>
  <c r="D2582" i="21"/>
  <c r="C2583" i="21"/>
  <c r="D2583" i="21"/>
  <c r="C2584" i="21"/>
  <c r="D2584" i="21"/>
  <c r="C2585" i="21"/>
  <c r="D2585" i="21"/>
  <c r="C2586" i="21"/>
  <c r="D2586" i="21"/>
  <c r="C2587" i="21"/>
  <c r="D2587" i="21"/>
  <c r="C2588" i="21"/>
  <c r="D2588" i="21"/>
  <c r="C2589" i="21"/>
  <c r="D2589" i="21"/>
  <c r="C2590" i="21"/>
  <c r="D2590" i="21"/>
  <c r="C2591" i="21"/>
  <c r="D2591" i="21"/>
  <c r="C2592" i="21"/>
  <c r="D2592" i="21"/>
  <c r="C2593" i="21"/>
  <c r="D2593" i="21"/>
  <c r="C2594" i="21"/>
  <c r="D2594" i="21"/>
  <c r="C2595" i="21"/>
  <c r="D2595" i="21"/>
  <c r="C2596" i="21"/>
  <c r="D2596" i="21"/>
  <c r="C2597" i="21"/>
  <c r="D2597" i="21"/>
  <c r="C2598" i="21"/>
  <c r="D2598" i="21"/>
  <c r="C2599" i="21"/>
  <c r="D2599" i="21"/>
  <c r="C2600" i="21"/>
  <c r="D2600" i="21"/>
  <c r="C2601" i="21"/>
  <c r="D2601" i="21"/>
  <c r="C2602" i="21"/>
  <c r="D2602" i="21"/>
  <c r="C2603" i="21"/>
  <c r="D2603" i="21"/>
  <c r="C2604" i="21"/>
  <c r="D2604" i="21"/>
  <c r="C2605" i="21"/>
  <c r="D2605" i="21"/>
  <c r="C2606" i="21"/>
  <c r="D2606" i="21"/>
  <c r="C2607" i="21"/>
  <c r="D2607" i="21"/>
  <c r="C2608" i="21"/>
  <c r="D2608" i="21"/>
  <c r="C2609" i="21"/>
  <c r="D2609" i="21"/>
  <c r="C2610" i="21"/>
  <c r="D2610" i="21"/>
  <c r="C2611" i="21"/>
  <c r="D2611" i="21"/>
  <c r="C2612" i="21"/>
  <c r="D2612" i="21"/>
  <c r="C2613" i="21"/>
  <c r="D2613" i="21"/>
  <c r="C2614" i="21"/>
  <c r="D2614" i="21"/>
  <c r="C2615" i="21"/>
  <c r="D2615" i="21"/>
  <c r="C2616" i="21"/>
  <c r="D2616" i="21"/>
  <c r="C2617" i="21"/>
  <c r="D2617" i="21"/>
  <c r="C2618" i="21"/>
  <c r="D2618" i="21"/>
  <c r="C2619" i="21"/>
  <c r="D2619" i="21"/>
  <c r="C2620" i="21"/>
  <c r="D2620" i="21"/>
  <c r="C2621" i="21"/>
  <c r="D2621" i="21"/>
  <c r="C2622" i="21"/>
  <c r="D2622" i="21"/>
  <c r="C2623" i="21"/>
  <c r="D2623" i="21"/>
  <c r="C2624" i="21"/>
  <c r="D2624" i="21"/>
  <c r="C2625" i="21"/>
  <c r="D2625" i="21"/>
  <c r="C2626" i="21"/>
  <c r="D2626" i="21"/>
  <c r="C2627" i="21"/>
  <c r="D2627" i="21"/>
  <c r="C2628" i="21"/>
  <c r="D2628" i="21"/>
  <c r="C2629" i="21"/>
  <c r="D2629" i="21"/>
  <c r="C2630" i="21"/>
  <c r="D2630" i="21"/>
  <c r="C2631" i="21"/>
  <c r="D2631" i="21"/>
  <c r="C2632" i="21"/>
  <c r="D2632" i="21"/>
  <c r="C2633" i="21"/>
  <c r="D2633" i="21"/>
  <c r="C2634" i="21"/>
  <c r="D2634" i="21"/>
  <c r="C2635" i="21"/>
  <c r="D2635" i="21"/>
  <c r="C2636" i="21"/>
  <c r="D2636" i="21"/>
  <c r="C2637" i="21"/>
  <c r="D2637" i="21"/>
  <c r="C2638" i="21"/>
  <c r="D2638" i="21"/>
  <c r="C2639" i="21"/>
  <c r="D2639" i="21"/>
  <c r="C2640" i="21"/>
  <c r="D2640" i="21"/>
  <c r="C2641" i="21"/>
  <c r="D2641" i="21"/>
  <c r="C2642" i="21"/>
  <c r="D2642" i="21"/>
  <c r="C2643" i="21"/>
  <c r="D2643" i="21"/>
  <c r="C2644" i="21"/>
  <c r="D2644" i="21"/>
  <c r="C2645" i="21"/>
  <c r="D2645" i="21"/>
  <c r="C2646" i="21"/>
  <c r="D2646" i="21"/>
  <c r="C2647" i="21"/>
  <c r="D2647" i="21"/>
  <c r="C2648" i="21"/>
  <c r="D2648" i="21"/>
  <c r="C2649" i="21"/>
  <c r="D2649" i="21"/>
  <c r="C2650" i="21"/>
  <c r="D2650" i="21"/>
  <c r="C2651" i="21"/>
  <c r="D2651" i="21"/>
  <c r="C2652" i="21"/>
  <c r="D2652" i="21"/>
  <c r="C2653" i="21"/>
  <c r="D2653" i="21"/>
  <c r="C2654" i="21"/>
  <c r="D2654" i="21"/>
  <c r="C2655" i="21"/>
  <c r="D2655" i="21"/>
  <c r="C2656" i="21"/>
  <c r="D2656" i="21"/>
  <c r="C2657" i="21"/>
  <c r="D2657" i="21"/>
  <c r="C2658" i="21"/>
  <c r="D2658" i="21"/>
  <c r="C2659" i="21"/>
  <c r="D2659" i="21"/>
  <c r="C2660" i="21"/>
  <c r="D2660" i="21"/>
  <c r="C2661" i="21"/>
  <c r="D2661" i="21"/>
  <c r="C2662" i="21"/>
  <c r="D2662" i="21"/>
  <c r="C2663" i="21"/>
  <c r="D2663" i="21"/>
  <c r="C2664" i="21"/>
  <c r="D2664" i="21"/>
  <c r="C2665" i="21"/>
  <c r="D2665" i="21"/>
  <c r="C2666" i="21"/>
  <c r="D2666" i="21"/>
  <c r="C2667" i="21"/>
  <c r="D2667" i="21"/>
  <c r="C2668" i="21"/>
  <c r="D2668" i="21"/>
  <c r="C2669" i="21"/>
  <c r="D2669" i="21"/>
  <c r="C2670" i="21"/>
  <c r="D2670" i="21"/>
  <c r="C2671" i="21"/>
  <c r="D2671" i="21"/>
  <c r="C2672" i="21"/>
  <c r="D2672" i="21"/>
  <c r="C2673" i="21"/>
  <c r="D2673" i="21"/>
  <c r="C2674" i="21"/>
  <c r="D2674" i="21"/>
  <c r="C2675" i="21"/>
  <c r="D2675" i="21"/>
  <c r="C2676" i="21"/>
  <c r="D2676" i="21"/>
  <c r="C2677" i="21"/>
  <c r="D2677" i="21"/>
  <c r="C2678" i="21"/>
  <c r="D2678" i="21"/>
  <c r="C2679" i="21"/>
  <c r="D2679" i="21"/>
  <c r="C2680" i="21"/>
  <c r="D2680" i="21"/>
  <c r="C2681" i="21"/>
  <c r="D2681" i="21"/>
  <c r="C2682" i="21"/>
  <c r="D2682" i="21"/>
  <c r="C2683" i="21"/>
  <c r="D2683" i="21"/>
  <c r="C2684" i="21"/>
  <c r="D2684" i="21"/>
  <c r="C2685" i="21"/>
  <c r="D2685" i="21"/>
  <c r="C2686" i="21"/>
  <c r="D2686" i="21"/>
  <c r="C2687" i="21"/>
  <c r="D2687" i="21"/>
  <c r="C2688" i="21"/>
  <c r="D2688" i="21"/>
  <c r="C2689" i="21"/>
  <c r="D2689" i="21"/>
  <c r="C2690" i="21"/>
  <c r="D2690" i="21"/>
  <c r="C2691" i="21"/>
  <c r="D2691" i="21"/>
  <c r="C2692" i="21"/>
  <c r="D2692" i="21"/>
  <c r="C2693" i="21"/>
  <c r="D2693" i="21"/>
  <c r="C2694" i="21"/>
  <c r="D2694" i="21"/>
  <c r="C2695" i="21"/>
  <c r="D2695" i="21"/>
  <c r="C2696" i="21"/>
  <c r="D2696" i="21"/>
  <c r="C2697" i="21"/>
  <c r="D2697" i="21"/>
  <c r="C2698" i="21"/>
  <c r="D2698" i="21"/>
  <c r="C2699" i="21"/>
  <c r="D2699" i="21"/>
  <c r="C2700" i="21"/>
  <c r="D2700" i="21"/>
  <c r="C2701" i="21"/>
  <c r="D2701" i="21"/>
  <c r="C2702" i="21"/>
  <c r="D2702" i="21"/>
  <c r="C2703" i="21"/>
  <c r="D2703" i="21"/>
  <c r="C2704" i="21"/>
  <c r="D2704" i="21"/>
  <c r="C2705" i="21"/>
  <c r="D2705" i="21"/>
  <c r="C2706" i="21"/>
  <c r="D2706" i="21"/>
  <c r="C2707" i="21"/>
  <c r="D2707" i="21"/>
  <c r="C2708" i="21"/>
  <c r="D2708" i="21"/>
  <c r="C2709" i="21"/>
  <c r="D2709" i="21"/>
  <c r="C2710" i="21"/>
  <c r="D2710" i="21"/>
  <c r="C2711" i="21"/>
  <c r="D2711" i="21"/>
  <c r="C2712" i="21"/>
  <c r="D2712" i="21"/>
  <c r="C2713" i="21"/>
  <c r="D2713" i="21"/>
  <c r="C2714" i="21"/>
  <c r="D2714" i="21"/>
  <c r="C2715" i="21"/>
  <c r="D2715" i="21"/>
  <c r="C2716" i="21"/>
  <c r="D2716" i="21"/>
  <c r="C2717" i="21"/>
  <c r="D2717" i="21"/>
  <c r="C2718" i="21"/>
  <c r="D2718" i="21"/>
  <c r="C2719" i="21"/>
  <c r="D2719" i="21"/>
  <c r="C2720" i="21"/>
  <c r="D2720" i="21"/>
  <c r="C2721" i="21"/>
  <c r="D2721" i="21"/>
  <c r="C2722" i="21"/>
  <c r="D2722" i="21"/>
  <c r="C2723" i="21"/>
  <c r="D2723" i="21"/>
  <c r="C2724" i="21"/>
  <c r="D2724" i="21"/>
  <c r="C2725" i="21"/>
  <c r="D2725" i="21"/>
  <c r="C2726" i="21"/>
  <c r="D2726" i="21"/>
  <c r="C2727" i="21"/>
  <c r="D2727" i="21"/>
  <c r="C2728" i="21"/>
  <c r="D2728" i="21"/>
  <c r="C2729" i="21"/>
  <c r="D2729" i="21"/>
  <c r="C2730" i="21"/>
  <c r="D2730" i="21"/>
  <c r="C2731" i="21"/>
  <c r="D2731" i="21"/>
  <c r="C2732" i="21"/>
  <c r="D2732" i="21"/>
  <c r="C2733" i="21"/>
  <c r="D2733" i="21"/>
  <c r="C2734" i="21"/>
  <c r="D2734" i="21"/>
  <c r="C2735" i="21"/>
  <c r="D2735" i="21"/>
  <c r="C2736" i="21"/>
  <c r="D2736" i="21"/>
  <c r="C2737" i="21"/>
  <c r="D2737" i="21"/>
  <c r="C2738" i="21"/>
  <c r="D2738" i="21"/>
  <c r="C2739" i="21"/>
  <c r="D2739" i="21"/>
  <c r="C2740" i="21"/>
  <c r="D2740" i="21"/>
  <c r="C2741" i="21"/>
  <c r="D2741" i="21"/>
  <c r="C2742" i="21"/>
  <c r="D2742" i="21"/>
  <c r="C2743" i="21"/>
  <c r="D2743" i="21"/>
  <c r="C2744" i="21"/>
  <c r="D2744" i="21"/>
  <c r="C2745" i="21"/>
  <c r="D2745" i="21"/>
  <c r="C2746" i="21"/>
  <c r="D2746" i="21"/>
  <c r="C2747" i="21"/>
  <c r="D2747" i="21"/>
  <c r="C2748" i="21"/>
  <c r="D2748" i="21"/>
  <c r="C2749" i="21"/>
  <c r="D2749" i="21"/>
  <c r="C2750" i="21"/>
  <c r="D2750" i="21"/>
  <c r="C2751" i="21"/>
  <c r="D2751" i="21"/>
  <c r="C2752" i="21"/>
  <c r="D2752" i="21"/>
  <c r="C2753" i="21"/>
  <c r="D2753" i="21"/>
  <c r="C2754" i="21"/>
  <c r="D2754" i="21"/>
  <c r="C2755" i="21"/>
  <c r="D2755" i="21"/>
  <c r="C2756" i="21"/>
  <c r="D2756" i="21"/>
  <c r="C2757" i="21"/>
  <c r="D2757" i="21"/>
  <c r="C2758" i="21"/>
  <c r="D2758" i="21"/>
  <c r="C2759" i="21"/>
  <c r="D2759" i="21"/>
  <c r="C2760" i="21"/>
  <c r="D2760" i="21"/>
  <c r="C2761" i="21"/>
  <c r="D2761" i="21"/>
  <c r="C2762" i="21"/>
  <c r="D2762" i="21"/>
  <c r="C2763" i="21"/>
  <c r="D2763" i="21"/>
  <c r="C2764" i="21"/>
  <c r="D2764" i="21"/>
  <c r="C2765" i="21"/>
  <c r="D2765" i="21"/>
  <c r="C2766" i="21"/>
  <c r="D2766" i="21"/>
  <c r="C2767" i="21"/>
  <c r="D2767" i="21"/>
  <c r="C2768" i="21"/>
  <c r="D2768" i="21"/>
  <c r="C2769" i="21"/>
  <c r="D2769" i="21"/>
  <c r="C2770" i="21"/>
  <c r="D2770" i="21"/>
  <c r="C2771" i="21"/>
  <c r="D2771" i="21"/>
  <c r="C2772" i="21"/>
  <c r="D2772" i="21"/>
  <c r="C2773" i="21"/>
  <c r="D2773" i="21"/>
  <c r="C2774" i="21"/>
  <c r="D2774" i="21"/>
  <c r="C2775" i="21"/>
  <c r="D2775" i="21"/>
  <c r="C2776" i="21"/>
  <c r="D2776" i="21"/>
  <c r="C2777" i="21"/>
  <c r="D2777" i="21"/>
  <c r="C2778" i="21"/>
  <c r="D2778" i="21"/>
  <c r="C2779" i="21"/>
  <c r="D2779" i="21"/>
  <c r="C2780" i="21"/>
  <c r="D2780" i="21"/>
  <c r="C2781" i="21"/>
  <c r="D2781" i="21"/>
  <c r="C2782" i="21"/>
  <c r="D2782" i="21"/>
  <c r="C2783" i="21"/>
  <c r="D2783" i="21"/>
  <c r="C2784" i="21"/>
  <c r="D2784" i="21"/>
  <c r="C2785" i="21"/>
  <c r="D2785" i="21"/>
  <c r="C2786" i="21"/>
  <c r="D2786" i="21"/>
  <c r="C2787" i="21"/>
  <c r="D2787" i="21"/>
  <c r="C2788" i="21"/>
  <c r="D2788" i="21"/>
  <c r="C2789" i="21"/>
  <c r="D2789" i="21"/>
  <c r="C2790" i="21"/>
  <c r="D2790" i="21"/>
  <c r="C2791" i="21"/>
  <c r="D2791" i="21"/>
  <c r="C2792" i="21"/>
  <c r="D2792" i="21"/>
  <c r="C2793" i="21"/>
  <c r="D2793" i="21"/>
  <c r="C2794" i="21"/>
  <c r="D2794" i="21"/>
  <c r="C2795" i="21"/>
  <c r="D2795" i="21"/>
  <c r="C2796" i="21"/>
  <c r="D2796" i="21"/>
  <c r="C2797" i="21"/>
  <c r="D2797" i="21"/>
  <c r="C2798" i="21"/>
  <c r="D2798" i="21"/>
  <c r="C2799" i="21"/>
  <c r="D2799" i="21"/>
  <c r="C2800" i="21"/>
  <c r="D2800" i="21"/>
  <c r="C2801" i="21"/>
  <c r="D2801" i="21"/>
  <c r="C2802" i="21"/>
  <c r="D2802" i="21"/>
  <c r="C2803" i="21"/>
  <c r="D2803" i="21"/>
  <c r="C2804" i="21"/>
  <c r="D2804" i="21"/>
  <c r="C2805" i="21"/>
  <c r="D2805" i="21"/>
  <c r="C2806" i="21"/>
  <c r="D2806" i="21"/>
  <c r="C2807" i="21"/>
  <c r="D2807" i="21"/>
  <c r="C2808" i="21"/>
  <c r="D2808" i="21"/>
  <c r="C2809" i="21"/>
  <c r="D2809" i="21"/>
  <c r="C2810" i="21"/>
  <c r="D2810" i="21"/>
  <c r="C2811" i="21"/>
  <c r="D2811" i="21"/>
  <c r="C2812" i="21"/>
  <c r="D2812" i="21"/>
  <c r="C2813" i="21"/>
  <c r="D2813" i="21"/>
  <c r="C2814" i="21"/>
  <c r="D2814" i="21"/>
  <c r="C2815" i="21"/>
  <c r="D2815" i="21"/>
  <c r="C2816" i="21"/>
  <c r="D2816" i="21"/>
  <c r="C2817" i="21"/>
  <c r="D2817" i="21"/>
  <c r="C2818" i="21"/>
  <c r="D2818" i="21"/>
  <c r="C2819" i="21"/>
  <c r="D2819" i="21"/>
  <c r="C2820" i="21"/>
  <c r="D2820" i="21"/>
  <c r="C2821" i="21"/>
  <c r="D2821" i="21"/>
  <c r="C2822" i="21"/>
  <c r="D2822" i="21"/>
  <c r="C2823" i="21"/>
  <c r="D2823" i="21"/>
  <c r="C2824" i="21"/>
  <c r="D2824" i="21"/>
  <c r="C2825" i="21"/>
  <c r="D2825" i="21"/>
  <c r="C2826" i="21"/>
  <c r="D2826" i="21"/>
  <c r="C2827" i="21"/>
  <c r="D2827" i="21"/>
  <c r="C2828" i="21"/>
  <c r="D2828" i="21"/>
  <c r="C2829" i="21"/>
  <c r="D2829" i="21"/>
  <c r="C2830" i="21"/>
  <c r="D2830" i="21"/>
  <c r="C2831" i="21"/>
  <c r="D2831" i="21"/>
  <c r="C2832" i="21"/>
  <c r="D2832" i="21"/>
  <c r="C2833" i="21"/>
  <c r="D2833" i="21"/>
  <c r="C2834" i="21"/>
  <c r="D2834" i="21"/>
  <c r="C2835" i="21"/>
  <c r="D2835" i="21"/>
  <c r="C2836" i="21"/>
  <c r="D2836" i="21"/>
  <c r="C2837" i="21"/>
  <c r="D2837" i="21"/>
  <c r="C2838" i="21"/>
  <c r="D2838" i="21"/>
  <c r="C2839" i="21"/>
  <c r="D2839" i="21"/>
  <c r="C2840" i="21"/>
  <c r="D2840" i="21"/>
  <c r="C2841" i="21"/>
  <c r="D2841" i="21"/>
  <c r="C2842" i="21"/>
  <c r="D2842" i="21"/>
  <c r="C2843" i="21"/>
  <c r="D2843" i="21"/>
  <c r="C2844" i="21"/>
  <c r="D2844" i="21"/>
  <c r="C2845" i="21"/>
  <c r="D2845" i="21"/>
  <c r="C2846" i="21"/>
  <c r="D2846" i="21"/>
  <c r="C2847" i="21"/>
  <c r="D2847" i="21"/>
  <c r="C2848" i="21"/>
  <c r="D2848" i="21"/>
  <c r="C2849" i="21"/>
  <c r="D2849" i="21"/>
  <c r="C2850" i="21"/>
  <c r="D2850" i="21"/>
  <c r="C2851" i="21"/>
  <c r="D2851" i="21"/>
  <c r="C2852" i="21"/>
  <c r="D2852" i="21"/>
  <c r="C2853" i="21"/>
  <c r="D2853" i="21"/>
  <c r="C2854" i="21"/>
  <c r="D2854" i="21"/>
  <c r="C2855" i="21"/>
  <c r="D2855" i="21"/>
  <c r="C2856" i="21"/>
  <c r="D2856" i="21"/>
  <c r="C2857" i="21"/>
  <c r="D2857" i="21"/>
  <c r="C2858" i="21"/>
  <c r="D2858" i="21"/>
  <c r="C2859" i="21"/>
  <c r="D2859" i="21"/>
  <c r="C2860" i="21"/>
  <c r="D2860" i="21"/>
  <c r="C2861" i="21"/>
  <c r="D2861" i="21"/>
  <c r="C2862" i="21"/>
  <c r="D2862" i="21"/>
  <c r="C2863" i="21"/>
  <c r="D2863" i="21"/>
  <c r="C2864" i="21"/>
  <c r="D2864" i="21"/>
  <c r="C2865" i="21"/>
  <c r="D2865" i="21"/>
  <c r="C2866" i="21"/>
  <c r="D2866" i="21"/>
  <c r="C2867" i="21"/>
  <c r="D2867" i="21"/>
  <c r="C2868" i="21"/>
  <c r="D2868" i="21"/>
  <c r="C2869" i="21"/>
  <c r="D2869" i="21"/>
  <c r="C2870" i="21"/>
  <c r="D2870" i="21"/>
  <c r="C2871" i="21"/>
  <c r="D2871" i="21"/>
  <c r="C2872" i="21"/>
  <c r="D2872" i="21"/>
  <c r="C2873" i="21"/>
  <c r="D2873" i="21"/>
  <c r="C2874" i="21"/>
  <c r="D2874" i="21"/>
  <c r="C2875" i="21"/>
  <c r="D2875" i="21"/>
  <c r="C2876" i="21"/>
  <c r="D2876" i="21"/>
  <c r="C2877" i="21"/>
  <c r="D2877" i="21"/>
  <c r="C2878" i="21"/>
  <c r="D2878" i="21"/>
  <c r="C2879" i="21"/>
  <c r="D2879" i="21"/>
  <c r="C2880" i="21"/>
  <c r="D2880" i="21"/>
  <c r="C2881" i="21"/>
  <c r="D2881" i="21"/>
  <c r="C2882" i="21"/>
  <c r="D2882" i="21"/>
  <c r="C2883" i="21"/>
  <c r="D2883" i="21"/>
  <c r="C2884" i="21"/>
  <c r="D2884" i="21"/>
  <c r="C2885" i="21"/>
  <c r="D2885" i="21"/>
  <c r="C2886" i="21"/>
  <c r="D2886" i="21"/>
  <c r="C2887" i="21"/>
  <c r="D2887" i="21"/>
  <c r="C2888" i="21"/>
  <c r="D2888" i="21"/>
  <c r="C2889" i="21"/>
  <c r="D2889" i="21"/>
  <c r="C2890" i="21"/>
  <c r="D2890" i="21"/>
  <c r="C2891" i="21"/>
  <c r="D2891" i="21"/>
  <c r="C2892" i="21"/>
  <c r="D2892" i="21"/>
  <c r="C2893" i="21"/>
  <c r="D2893" i="21"/>
  <c r="C2894" i="21"/>
  <c r="D2894" i="21"/>
  <c r="C2895" i="21"/>
  <c r="D2895" i="21"/>
  <c r="C2896" i="21"/>
  <c r="D2896" i="21"/>
  <c r="C2897" i="21"/>
  <c r="D2897" i="21"/>
  <c r="C2898" i="21"/>
  <c r="D2898" i="21"/>
  <c r="C2899" i="21"/>
  <c r="D2899" i="21"/>
  <c r="C2900" i="21"/>
  <c r="D2900" i="21"/>
  <c r="C2901" i="21"/>
  <c r="D2901" i="21"/>
  <c r="C2902" i="21"/>
  <c r="D2902" i="21"/>
  <c r="C2903" i="21"/>
  <c r="D2903" i="21"/>
  <c r="C2904" i="21"/>
  <c r="D2904" i="21"/>
  <c r="C2905" i="21"/>
  <c r="D2905" i="21"/>
  <c r="C2906" i="21"/>
  <c r="D2906" i="21"/>
  <c r="C2907" i="21"/>
  <c r="D2907" i="21"/>
  <c r="C2908" i="21"/>
  <c r="D2908" i="21"/>
  <c r="C2909" i="21"/>
  <c r="D2909" i="21"/>
  <c r="C2910" i="21"/>
  <c r="D2910" i="21"/>
  <c r="C2911" i="21"/>
  <c r="D2911" i="21"/>
  <c r="C2912" i="21"/>
  <c r="D2912" i="21"/>
  <c r="C2913" i="21"/>
  <c r="D2913" i="21"/>
  <c r="C2914" i="21"/>
  <c r="D2914" i="21"/>
  <c r="C2915" i="21"/>
  <c r="D2915" i="21"/>
  <c r="C2916" i="21"/>
  <c r="D2916" i="21"/>
  <c r="C2917" i="21"/>
  <c r="D2917" i="21"/>
  <c r="C2918" i="21"/>
  <c r="D2918" i="21"/>
  <c r="C2919" i="21"/>
  <c r="D2919" i="21"/>
  <c r="C2920" i="21"/>
  <c r="D2920" i="21"/>
  <c r="C2921" i="21"/>
  <c r="D2921" i="21"/>
  <c r="C2922" i="21"/>
  <c r="D2922" i="21"/>
  <c r="C2923" i="21"/>
  <c r="D2923" i="21"/>
  <c r="C2924" i="21"/>
  <c r="D2924" i="21"/>
  <c r="C2925" i="21"/>
  <c r="D2925" i="21"/>
  <c r="C2926" i="21"/>
  <c r="D2926" i="21"/>
  <c r="C2927" i="21"/>
  <c r="D2927" i="21"/>
  <c r="C2928" i="21"/>
  <c r="D2928" i="21"/>
  <c r="C2929" i="21"/>
  <c r="D2929" i="21"/>
  <c r="C2930" i="21"/>
  <c r="D2930" i="21"/>
  <c r="C2931" i="21"/>
  <c r="D2931" i="21"/>
  <c r="C2932" i="21"/>
  <c r="D2932" i="21"/>
  <c r="C2933" i="21"/>
  <c r="D2933" i="21"/>
  <c r="C2934" i="21"/>
  <c r="D2934" i="21"/>
  <c r="C2935" i="21"/>
  <c r="D2935" i="21"/>
  <c r="C2936" i="21"/>
  <c r="D2936" i="21"/>
  <c r="C2937" i="21"/>
  <c r="D2937" i="21"/>
  <c r="C2938" i="21"/>
  <c r="D2938" i="21"/>
  <c r="C2939" i="21"/>
  <c r="D2939" i="21"/>
  <c r="C2940" i="21"/>
  <c r="D2940" i="21"/>
  <c r="C2941" i="21"/>
  <c r="D2941" i="21"/>
  <c r="C2942" i="21"/>
  <c r="D2942" i="21"/>
  <c r="C2943" i="21"/>
  <c r="D2943" i="21"/>
  <c r="C2944" i="21"/>
  <c r="D2944" i="21"/>
  <c r="C2945" i="21"/>
  <c r="D2945" i="21"/>
  <c r="C2946" i="21"/>
  <c r="D2946" i="21"/>
  <c r="C2947" i="21"/>
  <c r="D2947" i="21"/>
  <c r="C2948" i="21"/>
  <c r="D2948" i="21"/>
  <c r="C2949" i="21"/>
  <c r="D2949" i="21"/>
  <c r="C2950" i="21"/>
  <c r="D2950" i="21"/>
  <c r="C2951" i="21"/>
  <c r="D2951" i="21"/>
  <c r="C2952" i="21"/>
  <c r="D2952" i="21"/>
  <c r="C2953" i="21"/>
  <c r="D2953" i="21"/>
  <c r="C2954" i="21"/>
  <c r="D2954" i="21"/>
  <c r="C2955" i="21"/>
  <c r="D2955" i="21"/>
  <c r="C2956" i="21"/>
  <c r="D2956" i="21"/>
  <c r="C2957" i="21"/>
  <c r="D2957" i="21"/>
  <c r="C2958" i="21"/>
  <c r="D2958" i="21"/>
  <c r="C2959" i="21"/>
  <c r="D2959" i="21"/>
  <c r="C2960" i="21"/>
  <c r="D2960" i="21"/>
  <c r="C2961" i="21"/>
  <c r="D2961" i="21"/>
  <c r="C2962" i="21"/>
  <c r="D2962" i="21"/>
  <c r="C2963" i="21"/>
  <c r="D2963" i="21"/>
  <c r="C2964" i="21"/>
  <c r="D2964" i="21"/>
  <c r="C2965" i="21"/>
  <c r="D2965" i="21"/>
  <c r="C2966" i="21"/>
  <c r="D2966" i="21"/>
  <c r="C2967" i="21"/>
  <c r="D2967" i="21"/>
  <c r="C2968" i="21"/>
  <c r="D2968" i="21"/>
  <c r="C2969" i="21"/>
  <c r="D2969" i="21"/>
  <c r="C2970" i="21"/>
  <c r="D2970" i="21"/>
  <c r="C2971" i="21"/>
  <c r="D2971" i="21"/>
  <c r="C2972" i="21"/>
  <c r="D2972" i="21"/>
  <c r="C2973" i="21"/>
  <c r="D2973" i="21"/>
  <c r="C2974" i="21"/>
  <c r="D2974" i="21"/>
  <c r="C2975" i="21"/>
  <c r="D2975" i="21"/>
  <c r="C2976" i="21"/>
  <c r="D2976" i="21"/>
  <c r="C2977" i="21"/>
  <c r="D2977" i="21"/>
  <c r="C2978" i="21"/>
  <c r="D2978" i="21"/>
  <c r="C2979" i="21"/>
  <c r="D2979" i="21"/>
  <c r="C2980" i="21"/>
  <c r="D2980" i="21"/>
  <c r="C2981" i="21"/>
  <c r="D2981" i="21"/>
  <c r="C2982" i="21"/>
  <c r="D2982" i="21"/>
  <c r="C2983" i="21"/>
  <c r="D2983" i="21"/>
  <c r="C2984" i="21"/>
  <c r="D2984" i="21"/>
  <c r="C2985" i="21"/>
  <c r="D2985" i="21"/>
  <c r="C2986" i="21"/>
  <c r="D2986" i="21"/>
  <c r="C2987" i="21"/>
  <c r="D2987" i="21"/>
  <c r="C2988" i="21"/>
  <c r="D2988" i="21"/>
  <c r="C2989" i="21"/>
  <c r="D2989" i="21"/>
  <c r="C2990" i="21"/>
  <c r="D2990" i="21"/>
  <c r="C2991" i="21"/>
  <c r="D2991" i="21"/>
  <c r="C2992" i="21"/>
  <c r="D2992" i="21"/>
  <c r="C2993" i="21"/>
  <c r="D2993" i="21"/>
  <c r="C2994" i="21"/>
  <c r="D2994" i="21"/>
  <c r="C2995" i="21"/>
  <c r="D2995" i="21"/>
  <c r="C2996" i="21"/>
  <c r="D2996" i="21"/>
  <c r="C2997" i="21"/>
  <c r="D2997" i="21"/>
  <c r="C2998" i="21"/>
  <c r="D2998" i="21"/>
  <c r="C2999" i="21"/>
  <c r="D2999" i="21"/>
  <c r="C3000" i="21"/>
  <c r="D3000" i="21"/>
  <c r="C3001" i="21"/>
  <c r="D3001" i="21"/>
  <c r="C3002" i="21"/>
  <c r="D3002" i="21"/>
  <c r="C3003" i="21"/>
  <c r="D3003" i="21"/>
  <c r="C3004" i="21"/>
  <c r="D3004" i="21"/>
  <c r="C3005" i="21"/>
  <c r="D3005" i="21"/>
  <c r="C3006" i="21"/>
  <c r="D3006" i="21"/>
  <c r="C3007" i="21"/>
  <c r="D3007" i="21"/>
  <c r="C3008" i="21"/>
  <c r="D3008" i="21"/>
  <c r="C3009" i="21"/>
  <c r="D3009" i="21"/>
  <c r="C3010" i="21"/>
  <c r="D3010" i="21"/>
  <c r="C3011" i="21"/>
  <c r="D3011" i="21"/>
  <c r="C3012" i="21"/>
  <c r="D3012" i="21"/>
  <c r="C3013" i="21"/>
  <c r="D3013" i="21"/>
  <c r="C3014" i="21"/>
  <c r="D3014" i="21"/>
  <c r="C3015" i="21"/>
  <c r="D3015" i="21"/>
  <c r="C3016" i="21"/>
  <c r="D3016" i="21"/>
  <c r="C3017" i="21"/>
  <c r="D3017" i="21"/>
  <c r="C3018" i="21"/>
  <c r="D3018" i="21"/>
  <c r="C3019" i="21"/>
  <c r="D3019" i="21"/>
  <c r="C3020" i="21"/>
  <c r="D3020" i="21"/>
  <c r="C3021" i="21"/>
  <c r="D3021" i="21"/>
  <c r="C3022" i="21"/>
  <c r="D3022" i="21"/>
  <c r="C3023" i="21"/>
  <c r="D3023" i="21"/>
  <c r="C3024" i="21"/>
  <c r="D3024" i="21"/>
  <c r="C3025" i="21"/>
  <c r="D3025" i="21"/>
  <c r="C3026" i="21"/>
  <c r="D3026" i="21"/>
  <c r="C3027" i="21"/>
  <c r="D3027" i="21"/>
  <c r="C3028" i="21"/>
  <c r="D3028" i="21"/>
  <c r="C3029" i="21"/>
  <c r="D3029" i="21"/>
  <c r="C3030" i="21"/>
  <c r="D3030" i="21"/>
  <c r="C3031" i="21"/>
  <c r="D3031" i="21"/>
  <c r="C3032" i="21"/>
  <c r="D3032" i="21"/>
  <c r="C3033" i="21"/>
  <c r="D3033" i="21"/>
  <c r="C3034" i="21"/>
  <c r="D3034" i="21"/>
  <c r="C3035" i="21"/>
  <c r="D3035" i="21"/>
  <c r="C3036" i="21"/>
  <c r="D3036" i="21"/>
  <c r="C3037" i="21"/>
  <c r="D3037" i="21"/>
  <c r="C3038" i="21"/>
  <c r="D3038" i="21"/>
  <c r="C3039" i="21"/>
  <c r="D3039" i="21"/>
  <c r="C3040" i="21"/>
  <c r="D3040" i="21"/>
  <c r="C3041" i="21"/>
  <c r="D3041" i="21"/>
  <c r="C3042" i="21"/>
  <c r="D3042" i="21"/>
  <c r="C3043" i="21"/>
  <c r="D3043" i="21"/>
  <c r="C3044" i="21"/>
  <c r="D3044" i="21"/>
  <c r="C3045" i="21"/>
  <c r="D3045" i="21"/>
  <c r="C3046" i="21"/>
  <c r="D3046" i="21"/>
  <c r="C3047" i="21"/>
  <c r="D3047" i="21"/>
  <c r="C3048" i="21"/>
  <c r="D3048" i="21"/>
  <c r="C3049" i="21"/>
  <c r="D3049" i="21"/>
  <c r="C3050" i="21"/>
  <c r="D3050" i="21"/>
  <c r="C3051" i="21"/>
  <c r="D3051" i="21"/>
  <c r="C3052" i="21"/>
  <c r="D3052" i="21"/>
  <c r="C3053" i="21"/>
  <c r="D3053" i="21"/>
  <c r="C3054" i="21"/>
  <c r="D3054" i="21"/>
  <c r="C3055" i="21"/>
  <c r="D3055" i="21"/>
  <c r="C3056" i="21"/>
  <c r="D3056" i="21"/>
  <c r="C3057" i="21"/>
  <c r="D3057" i="21"/>
  <c r="C3058" i="21"/>
  <c r="D3058" i="21"/>
  <c r="C3059" i="21"/>
  <c r="D3059" i="21"/>
  <c r="C3060" i="21"/>
  <c r="D3060" i="21"/>
  <c r="C3061" i="21"/>
  <c r="D3061" i="21"/>
  <c r="C3062" i="21"/>
  <c r="D3062" i="21"/>
  <c r="C3063" i="21"/>
  <c r="D3063" i="21"/>
  <c r="C3064" i="21"/>
  <c r="D3064" i="21"/>
  <c r="C3065" i="21"/>
  <c r="D3065" i="21"/>
  <c r="C3066" i="21"/>
  <c r="D3066" i="21"/>
  <c r="C3067" i="21"/>
  <c r="D3067" i="21"/>
  <c r="C3068" i="21"/>
  <c r="D3068" i="21"/>
  <c r="C3069" i="21"/>
  <c r="D3069" i="21"/>
  <c r="C3070" i="21"/>
  <c r="D3070" i="21"/>
  <c r="C3071" i="21"/>
  <c r="D3071" i="21"/>
  <c r="C3072" i="21"/>
  <c r="D3072" i="21"/>
  <c r="C3073" i="21"/>
  <c r="D3073" i="21"/>
  <c r="C3074" i="21"/>
  <c r="D3074" i="21"/>
  <c r="C3075" i="21"/>
  <c r="D3075" i="21"/>
  <c r="C3076" i="21"/>
  <c r="D3076" i="21"/>
  <c r="C3077" i="21"/>
  <c r="D3077" i="21"/>
  <c r="C3078" i="21"/>
  <c r="D3078" i="21"/>
  <c r="C3079" i="21"/>
  <c r="D3079" i="21"/>
  <c r="C3080" i="21"/>
  <c r="D3080" i="21"/>
  <c r="C3081" i="21"/>
  <c r="D3081" i="21"/>
  <c r="C3082" i="21"/>
  <c r="D3082" i="21"/>
  <c r="C3083" i="21"/>
  <c r="D3083" i="21"/>
  <c r="C3084" i="21"/>
  <c r="D3084" i="21"/>
  <c r="C3085" i="21"/>
  <c r="D3085" i="21"/>
  <c r="C3086" i="21"/>
  <c r="D3086" i="21"/>
  <c r="C3087" i="21"/>
  <c r="D3087" i="21"/>
  <c r="C3088" i="21"/>
  <c r="D3088" i="21"/>
  <c r="C3089" i="21"/>
  <c r="D3089" i="21"/>
  <c r="C3090" i="21"/>
  <c r="D3090" i="21"/>
  <c r="C3091" i="21"/>
  <c r="D3091" i="21"/>
  <c r="C3092" i="21"/>
  <c r="D3092" i="21"/>
  <c r="C3093" i="21"/>
  <c r="D3093" i="21"/>
  <c r="C3094" i="21"/>
  <c r="D3094" i="21"/>
  <c r="C3095" i="21"/>
  <c r="D3095" i="21"/>
  <c r="C3096" i="21"/>
  <c r="D3096" i="21"/>
  <c r="C3097" i="21"/>
  <c r="D3097" i="21"/>
  <c r="C3098" i="21"/>
  <c r="D3098" i="21"/>
  <c r="C3099" i="21"/>
  <c r="D3099" i="21"/>
  <c r="C3100" i="21"/>
  <c r="D3100" i="21"/>
  <c r="C3101" i="21"/>
  <c r="D3101" i="21"/>
  <c r="C3102" i="21"/>
  <c r="D3102" i="21"/>
  <c r="C3103" i="21"/>
  <c r="D3103" i="21"/>
  <c r="C3104" i="21"/>
  <c r="D3104" i="21"/>
  <c r="C3105" i="21"/>
  <c r="D3105" i="21"/>
  <c r="C3106" i="21"/>
  <c r="D3106" i="21"/>
  <c r="C3107" i="21"/>
  <c r="D3107" i="21"/>
  <c r="C3108" i="21"/>
  <c r="D3108" i="21"/>
  <c r="C3109" i="21"/>
  <c r="D3109" i="21"/>
  <c r="C3110" i="21"/>
  <c r="D3110" i="21"/>
  <c r="C3111" i="21"/>
  <c r="D3111" i="21"/>
  <c r="C3112" i="21"/>
  <c r="D3112" i="21"/>
  <c r="C3113" i="21"/>
  <c r="D3113" i="21"/>
  <c r="C3114" i="21"/>
  <c r="D3114" i="21"/>
  <c r="C3115" i="21"/>
  <c r="D3115" i="21"/>
  <c r="C3116" i="21"/>
  <c r="D3116" i="21"/>
  <c r="C3117" i="21"/>
  <c r="D3117" i="21"/>
  <c r="C3118" i="21"/>
  <c r="D3118" i="21"/>
  <c r="C3119" i="21"/>
  <c r="D3119" i="21"/>
  <c r="C3120" i="21"/>
  <c r="D3120" i="21"/>
  <c r="C3121" i="21"/>
  <c r="D3121" i="21"/>
  <c r="C3122" i="21"/>
  <c r="D3122" i="21"/>
  <c r="C3123" i="21"/>
  <c r="D3123" i="21"/>
  <c r="C3124" i="21"/>
  <c r="D3124" i="21"/>
  <c r="C3125" i="21"/>
  <c r="D3125" i="21"/>
  <c r="C3126" i="21"/>
  <c r="D3126" i="21"/>
  <c r="C3127" i="21"/>
  <c r="D3127" i="21"/>
  <c r="C3128" i="21"/>
  <c r="D3128" i="21"/>
  <c r="C3129" i="21"/>
  <c r="D3129" i="21"/>
  <c r="C3130" i="21"/>
  <c r="D3130" i="21"/>
  <c r="C3131" i="21"/>
  <c r="D3131" i="21"/>
  <c r="C3132" i="21"/>
  <c r="D3132" i="21"/>
  <c r="C3133" i="21"/>
  <c r="D3133" i="21"/>
  <c r="C3134" i="21"/>
  <c r="D3134" i="21"/>
  <c r="C3135" i="21"/>
  <c r="D3135" i="21"/>
  <c r="C3136" i="21"/>
  <c r="D3136" i="21"/>
  <c r="C3137" i="21"/>
  <c r="D3137" i="21"/>
  <c r="C3138" i="21"/>
  <c r="D3138" i="21"/>
  <c r="C3139" i="21"/>
  <c r="D3139" i="21"/>
  <c r="C3140" i="21"/>
  <c r="D3140" i="21"/>
  <c r="C3141" i="21"/>
  <c r="D3141" i="21"/>
  <c r="C3142" i="21"/>
  <c r="D3142" i="21"/>
  <c r="C3143" i="21"/>
  <c r="D3143" i="21"/>
  <c r="C3144" i="21"/>
  <c r="D3144" i="21"/>
  <c r="C3145" i="21"/>
  <c r="D3145" i="21"/>
  <c r="C3146" i="21"/>
  <c r="D3146" i="21"/>
  <c r="C3147" i="21"/>
  <c r="D3147" i="21"/>
  <c r="C3148" i="21"/>
  <c r="D3148" i="21"/>
  <c r="C3149" i="21"/>
  <c r="D3149" i="21"/>
  <c r="C3150" i="21"/>
  <c r="D3150" i="21"/>
  <c r="C3151" i="21"/>
  <c r="D3151" i="21"/>
  <c r="C3152" i="21"/>
  <c r="D3152" i="21"/>
  <c r="C3153" i="21"/>
  <c r="D3153" i="21"/>
  <c r="C3154" i="21"/>
  <c r="D3154" i="21"/>
  <c r="C3155" i="21"/>
  <c r="D3155" i="21"/>
  <c r="C3156" i="21"/>
  <c r="D3156" i="21"/>
  <c r="C3157" i="21"/>
  <c r="D3157" i="21"/>
  <c r="C3158" i="21"/>
  <c r="D3158" i="21"/>
  <c r="C3159" i="21"/>
  <c r="D3159" i="21"/>
  <c r="C3160" i="21"/>
  <c r="D3160" i="21"/>
  <c r="C3161" i="21"/>
  <c r="D3161" i="21"/>
  <c r="C3162" i="21"/>
  <c r="D3162" i="21"/>
  <c r="C3163" i="21"/>
  <c r="D3163" i="21"/>
  <c r="C3164" i="21"/>
  <c r="D3164" i="21"/>
  <c r="C3165" i="21"/>
  <c r="D3165" i="21"/>
  <c r="C3166" i="21"/>
  <c r="D3166" i="21"/>
  <c r="C3167" i="21"/>
  <c r="D3167" i="21"/>
  <c r="C3168" i="21"/>
  <c r="D3168" i="21"/>
  <c r="C3169" i="21"/>
  <c r="D3169" i="21"/>
  <c r="C3170" i="21"/>
  <c r="D3170" i="21"/>
  <c r="C3171" i="21"/>
  <c r="D3171" i="21"/>
  <c r="C3172" i="21"/>
  <c r="D3172" i="21"/>
  <c r="C3173" i="21"/>
  <c r="D3173" i="21"/>
  <c r="C3174" i="21"/>
  <c r="D3174" i="21"/>
  <c r="C3175" i="21"/>
  <c r="D3175" i="21"/>
  <c r="C3176" i="21"/>
  <c r="D3176" i="21"/>
  <c r="C3177" i="21"/>
  <c r="D3177" i="21"/>
  <c r="C3178" i="21"/>
  <c r="D3178" i="21"/>
  <c r="C3179" i="21"/>
  <c r="D3179" i="21"/>
  <c r="C3180" i="21"/>
  <c r="D3180" i="21"/>
  <c r="C3181" i="21"/>
  <c r="D3181" i="21"/>
  <c r="C3182" i="21"/>
  <c r="D3182" i="21"/>
  <c r="C3183" i="21"/>
  <c r="D3183" i="21"/>
  <c r="C3184" i="21"/>
  <c r="D3184" i="21"/>
  <c r="C3185" i="21"/>
  <c r="D3185" i="21"/>
  <c r="C3186" i="21"/>
  <c r="D3186" i="21"/>
  <c r="C3187" i="21"/>
  <c r="D3187" i="21"/>
  <c r="C3188" i="21"/>
  <c r="D3188" i="21"/>
  <c r="C3189" i="21"/>
  <c r="D3189" i="21"/>
  <c r="C3190" i="21"/>
  <c r="D3190" i="21"/>
  <c r="C3191" i="21"/>
  <c r="D3191" i="21"/>
  <c r="C3192" i="21"/>
  <c r="D3192" i="21"/>
  <c r="C3193" i="21"/>
  <c r="D3193" i="21"/>
  <c r="C3194" i="21"/>
  <c r="D3194" i="21"/>
  <c r="C3195" i="21"/>
  <c r="D3195" i="21"/>
  <c r="C3196" i="21"/>
  <c r="D3196" i="21"/>
  <c r="C3197" i="21"/>
  <c r="D3197" i="21"/>
  <c r="C3198" i="21"/>
  <c r="D3198" i="21"/>
  <c r="C3199" i="21"/>
  <c r="D3199" i="21"/>
  <c r="C3200" i="21"/>
  <c r="D3200" i="21"/>
  <c r="C3201" i="21"/>
  <c r="D3201" i="21"/>
  <c r="C3202" i="21"/>
  <c r="D3202" i="21"/>
  <c r="C3203" i="21"/>
  <c r="D3203" i="21"/>
  <c r="C3204" i="21"/>
  <c r="D3204" i="21"/>
  <c r="C3205" i="21"/>
  <c r="D3205" i="21"/>
  <c r="C3206" i="21"/>
  <c r="D3206" i="21"/>
  <c r="C3207" i="21"/>
  <c r="D3207" i="21"/>
  <c r="C3208" i="21"/>
  <c r="D3208" i="21"/>
  <c r="C3209" i="21"/>
  <c r="D3209" i="21"/>
  <c r="C3210" i="21"/>
  <c r="D3210" i="21"/>
  <c r="C3211" i="21"/>
  <c r="D3211" i="21"/>
  <c r="C3212" i="21"/>
  <c r="D3212" i="21"/>
  <c r="C3213" i="21"/>
  <c r="D3213" i="21"/>
  <c r="C3214" i="21"/>
  <c r="D3214" i="21"/>
  <c r="C3215" i="21"/>
  <c r="D3215" i="21"/>
  <c r="C3216" i="21"/>
  <c r="D3216" i="21"/>
  <c r="C3217" i="21"/>
  <c r="D3217" i="21"/>
  <c r="C3218" i="21"/>
  <c r="D3218" i="21"/>
  <c r="C3219" i="21"/>
  <c r="D3219" i="21"/>
  <c r="C3220" i="21"/>
  <c r="D3220" i="21"/>
  <c r="C3221" i="21"/>
  <c r="D3221" i="21"/>
  <c r="C3222" i="21"/>
  <c r="D3222" i="21"/>
  <c r="C3223" i="21"/>
  <c r="D3223" i="21"/>
  <c r="C3224" i="21"/>
  <c r="D3224" i="21"/>
  <c r="C3225" i="21"/>
  <c r="D3225" i="21"/>
  <c r="C3226" i="21"/>
  <c r="D3226" i="21"/>
  <c r="C3227" i="21"/>
  <c r="D3227" i="21"/>
  <c r="C3228" i="21"/>
  <c r="D3228" i="21"/>
  <c r="C3229" i="21"/>
  <c r="D3229" i="21"/>
  <c r="C3230" i="21"/>
  <c r="D3230" i="21"/>
  <c r="C3231" i="21"/>
  <c r="D3231" i="21"/>
  <c r="C3232" i="21"/>
  <c r="D3232" i="21"/>
  <c r="C3233" i="21"/>
  <c r="D3233" i="21"/>
  <c r="C3234" i="21"/>
  <c r="D3234" i="21"/>
  <c r="C3235" i="21"/>
  <c r="D3235" i="21"/>
  <c r="C3236" i="21"/>
  <c r="D3236" i="21"/>
  <c r="C3237" i="21"/>
  <c r="D3237" i="21"/>
  <c r="C3238" i="21"/>
  <c r="D3238" i="21"/>
  <c r="C3239" i="21"/>
  <c r="D3239" i="21"/>
  <c r="C3240" i="21"/>
  <c r="D3240" i="21"/>
  <c r="C3241" i="21"/>
  <c r="D3241" i="21"/>
  <c r="C3242" i="21"/>
  <c r="D3242" i="21"/>
  <c r="C3243" i="21"/>
  <c r="D3243" i="21"/>
  <c r="C3244" i="21"/>
  <c r="D3244" i="21"/>
  <c r="C3245" i="21"/>
  <c r="D3245" i="21"/>
  <c r="C3246" i="21"/>
  <c r="D3246" i="21"/>
  <c r="C3247" i="21"/>
  <c r="D3247" i="21"/>
  <c r="C3248" i="21"/>
  <c r="D3248" i="21"/>
  <c r="C3249" i="21"/>
  <c r="D3249" i="21"/>
  <c r="C3250" i="21"/>
  <c r="D3250" i="21"/>
  <c r="C3251" i="21"/>
  <c r="D3251" i="21"/>
  <c r="C3252" i="21"/>
  <c r="D3252" i="21"/>
  <c r="C3253" i="21"/>
  <c r="D3253" i="21"/>
  <c r="C3254" i="21"/>
  <c r="D3254" i="21"/>
  <c r="C3255" i="21"/>
  <c r="D3255" i="21"/>
  <c r="C3256" i="21"/>
  <c r="D3256" i="21"/>
  <c r="C3257" i="21"/>
  <c r="D3257" i="21"/>
  <c r="C3258" i="21"/>
  <c r="D3258" i="21"/>
  <c r="C3259" i="21"/>
  <c r="D3259" i="21"/>
  <c r="C3260" i="21"/>
  <c r="D3260" i="21"/>
  <c r="C3261" i="21"/>
  <c r="D3261" i="21"/>
  <c r="C3262" i="21"/>
  <c r="D3262" i="21"/>
  <c r="C3263" i="21"/>
  <c r="D3263" i="21"/>
  <c r="C3264" i="21"/>
  <c r="D3264" i="21"/>
  <c r="C3265" i="21"/>
  <c r="D3265" i="21"/>
  <c r="C3266" i="21"/>
  <c r="D3266" i="21"/>
  <c r="C3267" i="21"/>
  <c r="D3267" i="21"/>
  <c r="C3268" i="21"/>
  <c r="D3268" i="21"/>
  <c r="C3269" i="21"/>
  <c r="D3269" i="21"/>
  <c r="C3270" i="21"/>
  <c r="D3270" i="21"/>
  <c r="C3271" i="21"/>
  <c r="D3271" i="21"/>
  <c r="C3272" i="21"/>
  <c r="D3272" i="21"/>
  <c r="C3273" i="21"/>
  <c r="D3273" i="21"/>
  <c r="C3274" i="21"/>
  <c r="D3274" i="21"/>
  <c r="C3275" i="21"/>
  <c r="D3275" i="21"/>
  <c r="C3276" i="21"/>
  <c r="D3276" i="21"/>
  <c r="C3277" i="21"/>
  <c r="D3277" i="21"/>
  <c r="C3278" i="21"/>
  <c r="D3278" i="21"/>
  <c r="C3279" i="21"/>
  <c r="D3279" i="21"/>
  <c r="C3280" i="21"/>
  <c r="D3280" i="21"/>
  <c r="C3281" i="21"/>
  <c r="D3281" i="21"/>
  <c r="C3282" i="21"/>
  <c r="D3282" i="21"/>
  <c r="C3283" i="21"/>
  <c r="D3283" i="21"/>
  <c r="C3284" i="21"/>
  <c r="D3284" i="21"/>
  <c r="C3285" i="21"/>
  <c r="D3285" i="21"/>
  <c r="C3286" i="21"/>
  <c r="D3286" i="21"/>
  <c r="C3287" i="21"/>
  <c r="D3287" i="21"/>
  <c r="C3288" i="21"/>
  <c r="D3288" i="21"/>
  <c r="C3289" i="21"/>
  <c r="D3289" i="21"/>
  <c r="C3290" i="21"/>
  <c r="D3290" i="21"/>
  <c r="C3291" i="21"/>
  <c r="D3291" i="21"/>
  <c r="C3292" i="21"/>
  <c r="D3292" i="21"/>
  <c r="C3293" i="21"/>
  <c r="D3293" i="21"/>
  <c r="C3294" i="21"/>
  <c r="D3294" i="21"/>
  <c r="C3295" i="21"/>
  <c r="D3295" i="21"/>
  <c r="C3296" i="21"/>
  <c r="D3296" i="21"/>
  <c r="C3297" i="21"/>
  <c r="D3297" i="21"/>
  <c r="C3298" i="21"/>
  <c r="D3298" i="21"/>
  <c r="C3299" i="21"/>
  <c r="D3299" i="21"/>
  <c r="C3300" i="21"/>
  <c r="D3300" i="21"/>
  <c r="C3301" i="21"/>
  <c r="D3301" i="21"/>
  <c r="C3302" i="21"/>
  <c r="D3302" i="21"/>
  <c r="C3303" i="21"/>
  <c r="D3303" i="21"/>
  <c r="C3304" i="21"/>
  <c r="D3304" i="21"/>
  <c r="C3305" i="21"/>
  <c r="D3305" i="21"/>
  <c r="C3306" i="21"/>
  <c r="D3306" i="21"/>
  <c r="C3307" i="21"/>
  <c r="D3307" i="21"/>
  <c r="C3308" i="21"/>
  <c r="D3308" i="21"/>
  <c r="C3309" i="21"/>
  <c r="D3309" i="21"/>
  <c r="C3310" i="21"/>
  <c r="D3310" i="21"/>
  <c r="C3311" i="21"/>
  <c r="D3311" i="21"/>
  <c r="C3312" i="21"/>
  <c r="D3312" i="21"/>
  <c r="C3313" i="21"/>
  <c r="D3313" i="21"/>
  <c r="C3314" i="21"/>
  <c r="D3314" i="21"/>
  <c r="C3315" i="21"/>
  <c r="D3315" i="21"/>
  <c r="C3316" i="21"/>
  <c r="D3316" i="21"/>
  <c r="C3317" i="21"/>
  <c r="D3317" i="21"/>
  <c r="C3318" i="21"/>
  <c r="D3318" i="21"/>
  <c r="C3319" i="21"/>
  <c r="D3319" i="21"/>
  <c r="C3320" i="21"/>
  <c r="D3320" i="21"/>
  <c r="C3321" i="21"/>
  <c r="D3321" i="21"/>
  <c r="C3322" i="21"/>
  <c r="D3322" i="21"/>
  <c r="C3323" i="21"/>
  <c r="D3323" i="21"/>
  <c r="C3324" i="21"/>
  <c r="D3324" i="21"/>
  <c r="C3325" i="21"/>
  <c r="D3325" i="21"/>
  <c r="C3326" i="21"/>
  <c r="D3326" i="21"/>
  <c r="C3327" i="21"/>
  <c r="D3327" i="21"/>
  <c r="C3328" i="21"/>
  <c r="D3328" i="21"/>
  <c r="C3329" i="21"/>
  <c r="D3329" i="21"/>
  <c r="C3330" i="21"/>
  <c r="D3330" i="21"/>
  <c r="C3331" i="21"/>
  <c r="D3331" i="21"/>
  <c r="C3332" i="21"/>
  <c r="D3332" i="21"/>
  <c r="C3333" i="21"/>
  <c r="D3333" i="21"/>
  <c r="C3334" i="21"/>
  <c r="D3334" i="21"/>
  <c r="C3335" i="21"/>
  <c r="D3335" i="21"/>
  <c r="C3336" i="21"/>
  <c r="D3336" i="21"/>
  <c r="C3337" i="21"/>
  <c r="D3337" i="21"/>
  <c r="C3338" i="21"/>
  <c r="D3338" i="21"/>
  <c r="C3339" i="21"/>
  <c r="D3339" i="21"/>
  <c r="C3340" i="21"/>
  <c r="D3340" i="21"/>
  <c r="C3341" i="21"/>
  <c r="D3341" i="21"/>
  <c r="C3342" i="21"/>
  <c r="D3342" i="21"/>
  <c r="C3343" i="21"/>
  <c r="D3343" i="21"/>
  <c r="C3344" i="21"/>
  <c r="D3344" i="21"/>
  <c r="C3345" i="21"/>
  <c r="D3345" i="21"/>
  <c r="C3346" i="21"/>
  <c r="D3346" i="21"/>
  <c r="C3347" i="21"/>
  <c r="D3347" i="21"/>
  <c r="C3348" i="21"/>
  <c r="D3348" i="21"/>
  <c r="C3349" i="21"/>
  <c r="D3349" i="21"/>
  <c r="C3350" i="21"/>
  <c r="D3350" i="21"/>
  <c r="C3351" i="21"/>
  <c r="D3351" i="21"/>
  <c r="C3352" i="21"/>
  <c r="D3352" i="21"/>
  <c r="C3353" i="21"/>
  <c r="D3353" i="21"/>
  <c r="C3354" i="21"/>
  <c r="D3354" i="21"/>
  <c r="C3355" i="21"/>
  <c r="D3355" i="21"/>
  <c r="C3356" i="21"/>
  <c r="D3356" i="21"/>
  <c r="C3357" i="21"/>
  <c r="D3357" i="21"/>
  <c r="C3358" i="21"/>
  <c r="D3358" i="21"/>
  <c r="C3359" i="21"/>
  <c r="D3359" i="21"/>
  <c r="C3360" i="21"/>
  <c r="D3360" i="21"/>
  <c r="C3361" i="21"/>
  <c r="D3361" i="21"/>
  <c r="C3362" i="21"/>
  <c r="D3362" i="21"/>
  <c r="C3363" i="21"/>
  <c r="D3363" i="21"/>
  <c r="C3364" i="21"/>
  <c r="D3364" i="21"/>
  <c r="C3365" i="21"/>
  <c r="D3365" i="21"/>
  <c r="C3366" i="21"/>
  <c r="D3366" i="21"/>
  <c r="C3367" i="21"/>
  <c r="D3367" i="21"/>
  <c r="C3368" i="21"/>
  <c r="D3368" i="21"/>
  <c r="C3369" i="21"/>
  <c r="D3369" i="21"/>
  <c r="C3370" i="21"/>
  <c r="D3370" i="21"/>
  <c r="C3371" i="21"/>
  <c r="D3371" i="21"/>
  <c r="C3372" i="21"/>
  <c r="D3372" i="21"/>
  <c r="C3373" i="21"/>
  <c r="D3373" i="21"/>
  <c r="C3374" i="21"/>
  <c r="D3374" i="21"/>
  <c r="C3375" i="21"/>
  <c r="D3375" i="21"/>
  <c r="C3376" i="21"/>
  <c r="D3376" i="21"/>
  <c r="C3377" i="21"/>
  <c r="D3377" i="21"/>
  <c r="C3378" i="21"/>
  <c r="D3378" i="21"/>
  <c r="C3379" i="21"/>
  <c r="D3379" i="21"/>
  <c r="C3380" i="21"/>
  <c r="D3380" i="21"/>
  <c r="C3381" i="21"/>
  <c r="D3381" i="21"/>
  <c r="C3382" i="21"/>
  <c r="D3382" i="21"/>
  <c r="C3383" i="21"/>
  <c r="D3383" i="21"/>
  <c r="C3384" i="21"/>
  <c r="D3384" i="21"/>
  <c r="C3385" i="21"/>
  <c r="D3385" i="21"/>
  <c r="C3386" i="21"/>
  <c r="D3386" i="21"/>
  <c r="C3387" i="21"/>
  <c r="D3387" i="21"/>
  <c r="C3388" i="21"/>
  <c r="D3388" i="21"/>
  <c r="C3389" i="21"/>
  <c r="D3389" i="21"/>
  <c r="C3390" i="21"/>
  <c r="D3390" i="21"/>
  <c r="C3391" i="21"/>
  <c r="D3391" i="21"/>
  <c r="C3392" i="21"/>
  <c r="D3392" i="21"/>
  <c r="C3393" i="21"/>
  <c r="D3393" i="21"/>
  <c r="C3394" i="21"/>
  <c r="D3394" i="21"/>
  <c r="C3395" i="21"/>
  <c r="D3395" i="21"/>
  <c r="C3396" i="21"/>
  <c r="D3396" i="21"/>
  <c r="C3397" i="21"/>
  <c r="D3397" i="21"/>
  <c r="C3398" i="21"/>
  <c r="D3398" i="21"/>
  <c r="C3399" i="21"/>
  <c r="D3399" i="21"/>
  <c r="C3400" i="21"/>
  <c r="D3400" i="21"/>
  <c r="C3401" i="21"/>
  <c r="D3401" i="21"/>
  <c r="C3402" i="21"/>
  <c r="D3402" i="21"/>
  <c r="C3403" i="21"/>
  <c r="D3403" i="21"/>
  <c r="C3404" i="21"/>
  <c r="D3404" i="21"/>
  <c r="C3405" i="21"/>
  <c r="D3405" i="21"/>
  <c r="C3406" i="21"/>
  <c r="D3406" i="21"/>
  <c r="C3407" i="21"/>
  <c r="D3407" i="21"/>
  <c r="C3408" i="21"/>
  <c r="D3408" i="21"/>
  <c r="C3409" i="21"/>
  <c r="D3409" i="21"/>
  <c r="C3410" i="21"/>
  <c r="D3410" i="21"/>
  <c r="C3411" i="21"/>
  <c r="D3411" i="21"/>
  <c r="C3412" i="21"/>
  <c r="D3412" i="21"/>
  <c r="C3413" i="21"/>
  <c r="D3413" i="21"/>
  <c r="C3414" i="21"/>
  <c r="D3414" i="21"/>
  <c r="C3415" i="21"/>
  <c r="D3415" i="21"/>
  <c r="C3416" i="21"/>
  <c r="D3416" i="21"/>
  <c r="C3417" i="21"/>
  <c r="D3417" i="21"/>
  <c r="C3418" i="21"/>
  <c r="D3418" i="21"/>
  <c r="C3419" i="21"/>
  <c r="D3419" i="21"/>
  <c r="C3420" i="21"/>
  <c r="D3420" i="21"/>
  <c r="C3421" i="21"/>
  <c r="D3421" i="21"/>
  <c r="C3422" i="21"/>
  <c r="D3422" i="21"/>
  <c r="C3423" i="21"/>
  <c r="D3423" i="21"/>
  <c r="C3424" i="21"/>
  <c r="D3424" i="21"/>
  <c r="C3425" i="21"/>
  <c r="D3425" i="21"/>
  <c r="C3426" i="21"/>
  <c r="D3426" i="21"/>
  <c r="C3427" i="21"/>
  <c r="D3427" i="21"/>
  <c r="C3428" i="21"/>
  <c r="D3428" i="21"/>
  <c r="C3429" i="21"/>
  <c r="D3429" i="21"/>
  <c r="C3430" i="21"/>
  <c r="D3430" i="21"/>
  <c r="C3431" i="21"/>
  <c r="D3431" i="21"/>
  <c r="C3432" i="21"/>
  <c r="D3432" i="21"/>
  <c r="C3433" i="21"/>
  <c r="D3433" i="21"/>
  <c r="C3434" i="21"/>
  <c r="D3434" i="21"/>
  <c r="C3435" i="21"/>
  <c r="D3435" i="21"/>
  <c r="C3436" i="21"/>
  <c r="D3436" i="21"/>
  <c r="C3437" i="21"/>
  <c r="D3437" i="21"/>
  <c r="C3438" i="21"/>
  <c r="D3438" i="21"/>
  <c r="C3439" i="21"/>
  <c r="D3439" i="21"/>
  <c r="C3440" i="21"/>
  <c r="D3440" i="21"/>
  <c r="C3441" i="21"/>
  <c r="D3441" i="21"/>
  <c r="C3442" i="21"/>
  <c r="D3442" i="21"/>
  <c r="C3443" i="21"/>
  <c r="D3443" i="21"/>
  <c r="C3444" i="21"/>
  <c r="D3444" i="21"/>
  <c r="C3445" i="21"/>
  <c r="D3445" i="21"/>
  <c r="C3446" i="21"/>
  <c r="D3446" i="21"/>
  <c r="C3447" i="21"/>
  <c r="D3447" i="21"/>
  <c r="C3448" i="21"/>
  <c r="D3448" i="21"/>
  <c r="C3449" i="21"/>
  <c r="D3449" i="21"/>
  <c r="C3450" i="21"/>
  <c r="D3450" i="21"/>
  <c r="C3451" i="21"/>
  <c r="D3451" i="21"/>
  <c r="C3452" i="21"/>
  <c r="D3452" i="21"/>
  <c r="C3453" i="21"/>
  <c r="D3453" i="21"/>
  <c r="C3454" i="21"/>
  <c r="D3454" i="21"/>
  <c r="C3455" i="21"/>
  <c r="D3455" i="21"/>
  <c r="C3456" i="21"/>
  <c r="D3456" i="21"/>
  <c r="C3457" i="21"/>
  <c r="D3457" i="21"/>
  <c r="C3458" i="21"/>
  <c r="D3458" i="21"/>
  <c r="C3459" i="21"/>
  <c r="D3459" i="21"/>
  <c r="C3460" i="21"/>
  <c r="D3460" i="21"/>
  <c r="C3461" i="21"/>
  <c r="D3461" i="21"/>
  <c r="C3462" i="21"/>
  <c r="D3462" i="21"/>
  <c r="C3463" i="21"/>
  <c r="D3463" i="21"/>
  <c r="C3464" i="21"/>
  <c r="D3464" i="21"/>
  <c r="C3465" i="21"/>
  <c r="D3465" i="21"/>
  <c r="C3466" i="21"/>
  <c r="D3466" i="21"/>
  <c r="C3467" i="21"/>
  <c r="D3467" i="21"/>
  <c r="C3468" i="21"/>
  <c r="D3468" i="21"/>
  <c r="C3469" i="21"/>
  <c r="D3469" i="21"/>
  <c r="C3470" i="21"/>
  <c r="D3470" i="21"/>
  <c r="C3471" i="21"/>
  <c r="D3471" i="21"/>
  <c r="C3472" i="21"/>
  <c r="D3472" i="21"/>
  <c r="C3473" i="21"/>
  <c r="D3473" i="21"/>
  <c r="C3474" i="21"/>
  <c r="D3474" i="21"/>
  <c r="C3475" i="21"/>
  <c r="D3475" i="21"/>
  <c r="C3476" i="21"/>
  <c r="D3476" i="21"/>
  <c r="C3477" i="21"/>
  <c r="D3477" i="21"/>
  <c r="C3478" i="21"/>
  <c r="D3478" i="21"/>
  <c r="C3479" i="21"/>
  <c r="D3479" i="21"/>
  <c r="C3480" i="21"/>
  <c r="D3480" i="21"/>
  <c r="C3481" i="21"/>
  <c r="D3481" i="21"/>
  <c r="C3482" i="21"/>
  <c r="D3482" i="21"/>
  <c r="C3483" i="21"/>
  <c r="D3483" i="21"/>
  <c r="C3484" i="21"/>
  <c r="D3484" i="21"/>
  <c r="C3485" i="21"/>
  <c r="D3485" i="21"/>
  <c r="C3486" i="21"/>
  <c r="D3486" i="21"/>
  <c r="C3487" i="21"/>
  <c r="D3487" i="21"/>
  <c r="C3488" i="21"/>
  <c r="D3488" i="21"/>
  <c r="C3489" i="21"/>
  <c r="D3489" i="21"/>
  <c r="C3490" i="21"/>
  <c r="D3490" i="21"/>
  <c r="C3491" i="21"/>
  <c r="D3491" i="21"/>
  <c r="C3492" i="21"/>
  <c r="D3492" i="21"/>
  <c r="C3493" i="21"/>
  <c r="D3493" i="21"/>
  <c r="C3494" i="21"/>
  <c r="D3494" i="21"/>
  <c r="C3495" i="21"/>
  <c r="D3495" i="21"/>
  <c r="C3496" i="21"/>
  <c r="D3496" i="21"/>
  <c r="C3497" i="21"/>
  <c r="D3497" i="21"/>
  <c r="C3498" i="21"/>
  <c r="D3498" i="21"/>
  <c r="C3499" i="21"/>
  <c r="D3499" i="21"/>
  <c r="C3500" i="21"/>
  <c r="D3500" i="21"/>
  <c r="C3501" i="21"/>
  <c r="D3501" i="21"/>
  <c r="C3502" i="21"/>
  <c r="D3502" i="21"/>
  <c r="C3503" i="21"/>
  <c r="D3503" i="21"/>
  <c r="C3504" i="21"/>
  <c r="D3504" i="21"/>
  <c r="C3505" i="21"/>
  <c r="D3505" i="21"/>
  <c r="C3506" i="21"/>
  <c r="D3506" i="21"/>
  <c r="C3507" i="21"/>
  <c r="D3507" i="21"/>
  <c r="C3508" i="21"/>
  <c r="D3508" i="21"/>
  <c r="C3509" i="21"/>
  <c r="D3509" i="21"/>
  <c r="C3510" i="21"/>
  <c r="D3510" i="21"/>
  <c r="C3511" i="21"/>
  <c r="D3511" i="21"/>
  <c r="C3512" i="21"/>
  <c r="D3512" i="21"/>
  <c r="C3513" i="21"/>
  <c r="D3513" i="21"/>
  <c r="C3514" i="21"/>
  <c r="D3514" i="21"/>
  <c r="C3515" i="21"/>
  <c r="D3515" i="21"/>
  <c r="C3516" i="21"/>
  <c r="D3516" i="21"/>
  <c r="C3517" i="21"/>
  <c r="D3517" i="21"/>
  <c r="C3518" i="21"/>
  <c r="D3518" i="21"/>
  <c r="C3519" i="21"/>
  <c r="D3519" i="21"/>
  <c r="C3520" i="21"/>
  <c r="D3520" i="21"/>
  <c r="C3521" i="21"/>
  <c r="D3521" i="21"/>
  <c r="C3522" i="21"/>
  <c r="D3522" i="21"/>
  <c r="C3523" i="21"/>
  <c r="D3523" i="21"/>
  <c r="C3524" i="21"/>
  <c r="D3524" i="21"/>
  <c r="C3525" i="21"/>
  <c r="D3525" i="21"/>
  <c r="C3526" i="21"/>
  <c r="D3526" i="21"/>
  <c r="C3527" i="21"/>
  <c r="D3527" i="21"/>
  <c r="C3528" i="21"/>
  <c r="D3528" i="21"/>
  <c r="C3529" i="21"/>
  <c r="D3529" i="21"/>
  <c r="C3530" i="21"/>
  <c r="D3530" i="21"/>
  <c r="C3531" i="21"/>
  <c r="D3531" i="21"/>
  <c r="C3532" i="21"/>
  <c r="D3532" i="21"/>
  <c r="C3533" i="21"/>
  <c r="D3533" i="21"/>
  <c r="C3534" i="21"/>
  <c r="D3534" i="21"/>
  <c r="C3535" i="21"/>
  <c r="D3535" i="21"/>
  <c r="C3536" i="21"/>
  <c r="D3536" i="21"/>
  <c r="C3537" i="21"/>
  <c r="D3537" i="21"/>
  <c r="C3538" i="21"/>
  <c r="D3538" i="21"/>
  <c r="C3539" i="21"/>
  <c r="D3539" i="21"/>
  <c r="C3540" i="21"/>
  <c r="D3540" i="21"/>
  <c r="C3541" i="21"/>
  <c r="D3541" i="21"/>
  <c r="C3542" i="21"/>
  <c r="D3542" i="21"/>
  <c r="C3543" i="21"/>
  <c r="D3543" i="21"/>
  <c r="C3544" i="21"/>
  <c r="D3544" i="21"/>
  <c r="C3545" i="21"/>
  <c r="D3545" i="21"/>
  <c r="C3546" i="21"/>
  <c r="D3546" i="21"/>
  <c r="C3547" i="21"/>
  <c r="D3547" i="21"/>
  <c r="C3548" i="21"/>
  <c r="D3548" i="21"/>
  <c r="C3549" i="21"/>
  <c r="D3549" i="21"/>
  <c r="C3550" i="21"/>
  <c r="D3550" i="21"/>
  <c r="C3551" i="21"/>
  <c r="D3551" i="21"/>
  <c r="C3552" i="21"/>
  <c r="D3552" i="21"/>
  <c r="C3553" i="21"/>
  <c r="D3553" i="21"/>
  <c r="C3554" i="21"/>
  <c r="D3554" i="21"/>
  <c r="C3555" i="21"/>
  <c r="D3555" i="21"/>
  <c r="C3556" i="21"/>
  <c r="D3556" i="21"/>
  <c r="C3557" i="21"/>
  <c r="D3557" i="21"/>
  <c r="C3558" i="21"/>
  <c r="D3558" i="21"/>
  <c r="C3559" i="21"/>
  <c r="D3559" i="21"/>
  <c r="C3560" i="21"/>
  <c r="D3560" i="21"/>
  <c r="C3561" i="21"/>
  <c r="D3561" i="21"/>
  <c r="C3562" i="21"/>
  <c r="D3562" i="21"/>
  <c r="C3563" i="21"/>
  <c r="D3563" i="21"/>
  <c r="C3564" i="21"/>
  <c r="D3564" i="21"/>
  <c r="C3565" i="21"/>
  <c r="D3565" i="21"/>
  <c r="C3566" i="21"/>
  <c r="D3566" i="21"/>
  <c r="C3567" i="21"/>
  <c r="D3567" i="21"/>
  <c r="C3568" i="21"/>
  <c r="D3568" i="21"/>
  <c r="C3569" i="21"/>
  <c r="D3569" i="21"/>
  <c r="C3570" i="21"/>
  <c r="D3570" i="21"/>
  <c r="C3571" i="21"/>
  <c r="D3571" i="21"/>
  <c r="C3572" i="21"/>
  <c r="D3572" i="21"/>
  <c r="C3573" i="21"/>
  <c r="D3573" i="21"/>
  <c r="C3574" i="21"/>
  <c r="D3574" i="21"/>
  <c r="C3575" i="21"/>
  <c r="D3575" i="21"/>
  <c r="C3576" i="21"/>
  <c r="D3576" i="21"/>
  <c r="C3577" i="21"/>
  <c r="D3577" i="21"/>
  <c r="C3578" i="21"/>
  <c r="D3578" i="21"/>
  <c r="C3579" i="21"/>
  <c r="D3579" i="21"/>
  <c r="C3580" i="21"/>
  <c r="D3580" i="21"/>
  <c r="C3581" i="21"/>
  <c r="D3581" i="21"/>
  <c r="C3582" i="21"/>
  <c r="D3582" i="21"/>
  <c r="C3583" i="21"/>
  <c r="D3583" i="21"/>
  <c r="C3584" i="21"/>
  <c r="D3584" i="21"/>
  <c r="C3585" i="21"/>
  <c r="D3585" i="21"/>
  <c r="C3586" i="21"/>
  <c r="D3586" i="21"/>
  <c r="C3587" i="21"/>
  <c r="D3587" i="21"/>
  <c r="C3588" i="21"/>
  <c r="D3588" i="21"/>
  <c r="C3589" i="21"/>
  <c r="D3589" i="21"/>
  <c r="C3590" i="21"/>
  <c r="D3590" i="21"/>
  <c r="C3591" i="21"/>
  <c r="D3591" i="21"/>
  <c r="C3592" i="21"/>
  <c r="D3592" i="21"/>
  <c r="C3593" i="21"/>
  <c r="D3593" i="21"/>
  <c r="C3594" i="21"/>
  <c r="D3594" i="21"/>
  <c r="C3595" i="21"/>
  <c r="D3595" i="21"/>
  <c r="C3596" i="21"/>
  <c r="D3596" i="21"/>
  <c r="C3597" i="21"/>
  <c r="D3597" i="21"/>
  <c r="C3598" i="21"/>
  <c r="D3598" i="21"/>
  <c r="C3599" i="21"/>
  <c r="D3599" i="21"/>
  <c r="C3600" i="21"/>
  <c r="D3600" i="21"/>
  <c r="C3601" i="21"/>
  <c r="D3601" i="21"/>
  <c r="C3602" i="21"/>
  <c r="D3602" i="21"/>
  <c r="C3603" i="21"/>
  <c r="D3603" i="21"/>
  <c r="C3604" i="21"/>
  <c r="D3604" i="21"/>
  <c r="C3605" i="21"/>
  <c r="D3605" i="21"/>
  <c r="C3606" i="21"/>
  <c r="D3606" i="21"/>
  <c r="C3607" i="21"/>
  <c r="D3607" i="21"/>
  <c r="C3608" i="21"/>
  <c r="D3608" i="21"/>
  <c r="C3609" i="21"/>
  <c r="D3609" i="21"/>
  <c r="C3610" i="21"/>
  <c r="D3610" i="21"/>
  <c r="C3611" i="21"/>
  <c r="D3611" i="21"/>
  <c r="C3612" i="21"/>
  <c r="D3612" i="21"/>
  <c r="C3613" i="21"/>
  <c r="D3613" i="21"/>
  <c r="C3614" i="21"/>
  <c r="D3614" i="21"/>
  <c r="C3615" i="21"/>
  <c r="D3615" i="21"/>
  <c r="C3616" i="21"/>
  <c r="D3616" i="21"/>
  <c r="C3617" i="21"/>
  <c r="D3617" i="21"/>
  <c r="C3618" i="21"/>
  <c r="D3618" i="21"/>
  <c r="C3619" i="21"/>
  <c r="D3619" i="21"/>
  <c r="C3620" i="21"/>
  <c r="D3620" i="21"/>
  <c r="C3621" i="21"/>
  <c r="D3621" i="21"/>
  <c r="C3622" i="21"/>
  <c r="D3622" i="21"/>
  <c r="C3623" i="21"/>
  <c r="D3623" i="21"/>
  <c r="C3624" i="21"/>
  <c r="D3624" i="21"/>
  <c r="C3625" i="21"/>
  <c r="D3625" i="21"/>
  <c r="C3626" i="21"/>
  <c r="D3626" i="21"/>
  <c r="C3627" i="21"/>
  <c r="D3627" i="21"/>
  <c r="C3628" i="21"/>
  <c r="D3628" i="21"/>
  <c r="C3629" i="21"/>
  <c r="D3629" i="21"/>
  <c r="C3630" i="21"/>
  <c r="D3630" i="21"/>
  <c r="C3631" i="21"/>
  <c r="D3631" i="21"/>
  <c r="C3632" i="21"/>
  <c r="D3632" i="21"/>
  <c r="C3633" i="21"/>
  <c r="D3633" i="21"/>
  <c r="C3634" i="21"/>
  <c r="D3634" i="21"/>
  <c r="C3635" i="21"/>
  <c r="D3635" i="21"/>
  <c r="C3636" i="21"/>
  <c r="D3636" i="21"/>
  <c r="C3637" i="21"/>
  <c r="D3637" i="21"/>
  <c r="C3638" i="21"/>
  <c r="D3638" i="21"/>
  <c r="C3639" i="21"/>
  <c r="D3639" i="21"/>
  <c r="C3640" i="21"/>
  <c r="D3640" i="21"/>
  <c r="C3641" i="21"/>
  <c r="D3641" i="21"/>
  <c r="C3642" i="21"/>
  <c r="D3642" i="21"/>
  <c r="C3643" i="21"/>
  <c r="D3643" i="21"/>
  <c r="C3644" i="21"/>
  <c r="D3644" i="21"/>
  <c r="C3645" i="21"/>
  <c r="D3645" i="21"/>
  <c r="C3646" i="21"/>
  <c r="D3646" i="21"/>
  <c r="C3647" i="21"/>
  <c r="D3647" i="21"/>
  <c r="C3648" i="21"/>
  <c r="D3648" i="21"/>
  <c r="C3649" i="21"/>
  <c r="D3649" i="21"/>
  <c r="C3650" i="21"/>
  <c r="D3650" i="21"/>
  <c r="C3651" i="21"/>
  <c r="D3651" i="21"/>
  <c r="C3652" i="21"/>
  <c r="D3652" i="21"/>
  <c r="C3653" i="21"/>
  <c r="D3653" i="21"/>
  <c r="C3654" i="21"/>
  <c r="D3654" i="21"/>
  <c r="C3655" i="21"/>
  <c r="D3655" i="21"/>
  <c r="C3656" i="21"/>
  <c r="D3656" i="21"/>
  <c r="C3657" i="21"/>
  <c r="D3657" i="21"/>
  <c r="C3658" i="21"/>
  <c r="D3658" i="21"/>
  <c r="C3659" i="21"/>
  <c r="D3659" i="21"/>
  <c r="C3660" i="21"/>
  <c r="D3660" i="21"/>
  <c r="C3661" i="21"/>
  <c r="D3661" i="21"/>
  <c r="C3662" i="21"/>
  <c r="D3662" i="21"/>
  <c r="C3663" i="21"/>
  <c r="D3663" i="21"/>
  <c r="C3664" i="21"/>
  <c r="D3664" i="21"/>
  <c r="C3665" i="21"/>
  <c r="D3665" i="21"/>
  <c r="C3666" i="21"/>
  <c r="D3666" i="21"/>
  <c r="C3667" i="21"/>
  <c r="D3667" i="21"/>
  <c r="C3668" i="21"/>
  <c r="D3668" i="21"/>
  <c r="C3669" i="21"/>
  <c r="D3669" i="21"/>
  <c r="C3670" i="21"/>
  <c r="D3670" i="21"/>
  <c r="C3671" i="21"/>
  <c r="D3671" i="21"/>
  <c r="C3672" i="21"/>
  <c r="D3672" i="21"/>
  <c r="C3673" i="21"/>
  <c r="D3673" i="21"/>
  <c r="C3674" i="21"/>
  <c r="D3674" i="21"/>
  <c r="C3675" i="21"/>
  <c r="D3675" i="21"/>
  <c r="C3676" i="21"/>
  <c r="D3676" i="21"/>
  <c r="C3677" i="21"/>
  <c r="D3677" i="21"/>
  <c r="C3678" i="21"/>
  <c r="D3678" i="21"/>
  <c r="C3679" i="21"/>
  <c r="D3679" i="21"/>
  <c r="C3680" i="21"/>
  <c r="D3680" i="21"/>
  <c r="C3681" i="21"/>
  <c r="D3681" i="21"/>
  <c r="C3682" i="21"/>
  <c r="D3682" i="21"/>
  <c r="C3683" i="21"/>
  <c r="D3683" i="21"/>
  <c r="C3684" i="21"/>
  <c r="D3684" i="21"/>
  <c r="C3685" i="21"/>
  <c r="D3685" i="21"/>
  <c r="C3686" i="21"/>
  <c r="D3686" i="21"/>
  <c r="C3687" i="21"/>
  <c r="D3687" i="21"/>
  <c r="C3688" i="21"/>
  <c r="D3688" i="21"/>
  <c r="C3689" i="21"/>
  <c r="D3689" i="21"/>
  <c r="C3690" i="21"/>
  <c r="D3690" i="21"/>
  <c r="C3691" i="21"/>
  <c r="D3691" i="21"/>
  <c r="C3692" i="21"/>
  <c r="D3692" i="21"/>
  <c r="C3693" i="21"/>
  <c r="D3693" i="21"/>
  <c r="C3694" i="21"/>
  <c r="D3694" i="21"/>
  <c r="C3695" i="21"/>
  <c r="D3695" i="21"/>
  <c r="C3696" i="21"/>
  <c r="D3696" i="21"/>
  <c r="C3697" i="21"/>
  <c r="D3697" i="21"/>
  <c r="C3698" i="21"/>
  <c r="D3698" i="21"/>
  <c r="C3699" i="21"/>
  <c r="D3699" i="21"/>
  <c r="C3700" i="21"/>
  <c r="D3700" i="21"/>
  <c r="C3701" i="21"/>
  <c r="D3701" i="21"/>
  <c r="C3702" i="21"/>
  <c r="D3702" i="21"/>
  <c r="C3703" i="21"/>
  <c r="D3703" i="21"/>
  <c r="C3704" i="21"/>
  <c r="D3704" i="21"/>
  <c r="C3705" i="21"/>
  <c r="D3705" i="21"/>
  <c r="C3706" i="21"/>
  <c r="D3706" i="21"/>
  <c r="C3707" i="21"/>
  <c r="D3707" i="21"/>
  <c r="C3708" i="21"/>
  <c r="D3708" i="21"/>
  <c r="C3709" i="21"/>
  <c r="D3709" i="21"/>
  <c r="C3710" i="21"/>
  <c r="D3710" i="21"/>
  <c r="C3711" i="21"/>
  <c r="D3711" i="21"/>
  <c r="C3712" i="21"/>
  <c r="D3712" i="21"/>
  <c r="C3713" i="21"/>
  <c r="D3713" i="21"/>
  <c r="C3714" i="21"/>
  <c r="D3714" i="21"/>
  <c r="C3715" i="21"/>
  <c r="D3715" i="21"/>
  <c r="C3716" i="21"/>
  <c r="D3716" i="21"/>
  <c r="C3717" i="21"/>
  <c r="D3717" i="21"/>
  <c r="C3718" i="21"/>
  <c r="D3718" i="21"/>
  <c r="C3719" i="21"/>
  <c r="D3719" i="21"/>
  <c r="C3720" i="21"/>
  <c r="D3720" i="21"/>
  <c r="C3721" i="21"/>
  <c r="D3721" i="21"/>
  <c r="C3722" i="21"/>
  <c r="D3722" i="21"/>
  <c r="C3723" i="21"/>
  <c r="D3723" i="21"/>
  <c r="C3724" i="21"/>
  <c r="D3724" i="21"/>
  <c r="C3725" i="21"/>
  <c r="D3725" i="21"/>
  <c r="C3726" i="21"/>
  <c r="D3726" i="21"/>
  <c r="C3727" i="21"/>
  <c r="D3727" i="21"/>
  <c r="C3728" i="21"/>
  <c r="D3728" i="21"/>
  <c r="C3729" i="21"/>
  <c r="D3729" i="21"/>
  <c r="C3730" i="21"/>
  <c r="D3730" i="21"/>
  <c r="C3731" i="21"/>
  <c r="D3731" i="21"/>
  <c r="C3732" i="21"/>
  <c r="D3732" i="21"/>
  <c r="C3733" i="21"/>
  <c r="D3733" i="21"/>
  <c r="C3734" i="21"/>
  <c r="D3734" i="21"/>
  <c r="C3735" i="21"/>
  <c r="D3735" i="21"/>
  <c r="C3736" i="21"/>
  <c r="D3736" i="21"/>
  <c r="C3737" i="21"/>
  <c r="D3737" i="21"/>
  <c r="C3738" i="21"/>
  <c r="D3738" i="21"/>
  <c r="C3739" i="21"/>
  <c r="D3739" i="21"/>
  <c r="C3740" i="21"/>
  <c r="D3740" i="21"/>
  <c r="C3741" i="21"/>
  <c r="D3741" i="21"/>
  <c r="C3742" i="21"/>
  <c r="D3742" i="21"/>
  <c r="C3743" i="21"/>
  <c r="D3743" i="21"/>
  <c r="C3744" i="21"/>
  <c r="D3744" i="21"/>
  <c r="C3745" i="21"/>
  <c r="D3745" i="21"/>
  <c r="C3746" i="21"/>
  <c r="D3746" i="21"/>
  <c r="C3747" i="21"/>
  <c r="D3747" i="21"/>
  <c r="C3748" i="21"/>
  <c r="D3748" i="21"/>
  <c r="C3749" i="21"/>
  <c r="D3749" i="21"/>
  <c r="C3750" i="21"/>
  <c r="D3750" i="21"/>
  <c r="C3751" i="21"/>
  <c r="D3751" i="21"/>
  <c r="C3752" i="21"/>
  <c r="D3752" i="21"/>
  <c r="C3753" i="21"/>
  <c r="D3753" i="21"/>
  <c r="C3754" i="21"/>
  <c r="D3754" i="21"/>
  <c r="C3755" i="21"/>
  <c r="D3755" i="21"/>
  <c r="C3756" i="21"/>
  <c r="D3756" i="21"/>
  <c r="C3757" i="21"/>
  <c r="D3757" i="21"/>
  <c r="C3758" i="21"/>
  <c r="D3758" i="21"/>
  <c r="C3759" i="21"/>
  <c r="D3759" i="21"/>
  <c r="C3760" i="21"/>
  <c r="D3760" i="21"/>
  <c r="C3761" i="21"/>
  <c r="D3761" i="21"/>
  <c r="C3762" i="21"/>
  <c r="D3762" i="21"/>
  <c r="C3763" i="21"/>
  <c r="D3763" i="21"/>
  <c r="C3764" i="21"/>
  <c r="D3764" i="21"/>
  <c r="C3765" i="21"/>
  <c r="D3765" i="21"/>
  <c r="C3766" i="21"/>
  <c r="D3766" i="21"/>
  <c r="C3767" i="21"/>
  <c r="D3767" i="21"/>
  <c r="C3768" i="21"/>
  <c r="D3768" i="21"/>
  <c r="C3769" i="21"/>
  <c r="D3769" i="21"/>
  <c r="C3770" i="21"/>
  <c r="D3770" i="21"/>
  <c r="C3771" i="21"/>
  <c r="D3771" i="21"/>
  <c r="C3772" i="21"/>
  <c r="D3772" i="21"/>
  <c r="C3773" i="21"/>
  <c r="D3773" i="21"/>
  <c r="C3774" i="21"/>
  <c r="D3774" i="21"/>
  <c r="C3775" i="21"/>
  <c r="D3775" i="21"/>
  <c r="C3776" i="21"/>
  <c r="D3776" i="21"/>
  <c r="C3777" i="21"/>
  <c r="D3777" i="21"/>
  <c r="C3778" i="21"/>
  <c r="D3778" i="21"/>
  <c r="C3779" i="21"/>
  <c r="D3779" i="21"/>
  <c r="C3780" i="21"/>
  <c r="D3780" i="21"/>
  <c r="C3781" i="21"/>
  <c r="D3781" i="21"/>
  <c r="C3782" i="21"/>
  <c r="D3782" i="21"/>
  <c r="C3783" i="21"/>
  <c r="D3783" i="21"/>
  <c r="C3784" i="21"/>
  <c r="D3784" i="21"/>
  <c r="C3785" i="21"/>
  <c r="D3785" i="21"/>
  <c r="C3786" i="21"/>
  <c r="D3786" i="21"/>
  <c r="C3787" i="21"/>
  <c r="D3787" i="21"/>
  <c r="C3788" i="21"/>
  <c r="D3788" i="21"/>
  <c r="C3789" i="21"/>
  <c r="D3789" i="21"/>
  <c r="C3790" i="21"/>
  <c r="D3790" i="21"/>
  <c r="C3791" i="21"/>
  <c r="D3791" i="21"/>
  <c r="C3792" i="21"/>
  <c r="D3792" i="21"/>
  <c r="C3793" i="21"/>
  <c r="D3793" i="21"/>
  <c r="C3794" i="21"/>
  <c r="D3794" i="21"/>
  <c r="C3795" i="21"/>
  <c r="D3795" i="21"/>
  <c r="C3796" i="21"/>
  <c r="D3796" i="21"/>
  <c r="C3797" i="21"/>
  <c r="D3797" i="21"/>
  <c r="C3798" i="21"/>
  <c r="D3798" i="21"/>
  <c r="C3799" i="21"/>
  <c r="D3799" i="21"/>
  <c r="C3800" i="21"/>
  <c r="D3800" i="21"/>
  <c r="C3801" i="21"/>
  <c r="D3801" i="21"/>
  <c r="C3802" i="21"/>
  <c r="D3802" i="21"/>
  <c r="C3803" i="21"/>
  <c r="D3803" i="21"/>
  <c r="C3804" i="21"/>
  <c r="D3804" i="21"/>
  <c r="C3805" i="21"/>
  <c r="D3805" i="21"/>
  <c r="C3806" i="21"/>
  <c r="D3806" i="21"/>
  <c r="C3807" i="21"/>
  <c r="D3807" i="21"/>
  <c r="C3808" i="21"/>
  <c r="D3808" i="21"/>
  <c r="C3809" i="21"/>
  <c r="D3809" i="21"/>
  <c r="C3810" i="21"/>
  <c r="D3810" i="21"/>
  <c r="C3811" i="21"/>
  <c r="D3811" i="21"/>
  <c r="C3812" i="21"/>
  <c r="D3812" i="21"/>
  <c r="C3813" i="21"/>
  <c r="D3813" i="21"/>
  <c r="C3814" i="21"/>
  <c r="D3814" i="21"/>
  <c r="C3815" i="21"/>
  <c r="D3815" i="21"/>
  <c r="C3816" i="21"/>
  <c r="D3816" i="21"/>
  <c r="C3817" i="21"/>
  <c r="D3817" i="21"/>
  <c r="C3818" i="21"/>
  <c r="D3818" i="21"/>
  <c r="C3819" i="21"/>
  <c r="D3819" i="21"/>
  <c r="C3820" i="21"/>
  <c r="D3820" i="21"/>
  <c r="C3821" i="21"/>
  <c r="D3821" i="21"/>
  <c r="C3822" i="21"/>
  <c r="D3822" i="21"/>
  <c r="C3823" i="21"/>
  <c r="D3823" i="21"/>
  <c r="C3824" i="21"/>
  <c r="D3824" i="21"/>
  <c r="C3825" i="21"/>
  <c r="D3825" i="21"/>
  <c r="C3826" i="21"/>
  <c r="D3826" i="21"/>
  <c r="C3827" i="21"/>
  <c r="D3827" i="21"/>
  <c r="C3828" i="21"/>
  <c r="D3828" i="21"/>
  <c r="C3829" i="21"/>
  <c r="D3829" i="21"/>
  <c r="C3830" i="21"/>
  <c r="D3830" i="21"/>
  <c r="C3831" i="21"/>
  <c r="D3831" i="21"/>
  <c r="C3832" i="21"/>
  <c r="D3832" i="21"/>
  <c r="C3833" i="21"/>
  <c r="D3833" i="21"/>
  <c r="C3834" i="21"/>
  <c r="D3834" i="21"/>
  <c r="C3835" i="21"/>
  <c r="D3835" i="21"/>
  <c r="C3836" i="21"/>
  <c r="D3836" i="21"/>
  <c r="C3837" i="21"/>
  <c r="D3837" i="21"/>
  <c r="C3838" i="21"/>
  <c r="D3838" i="21"/>
  <c r="C3839" i="21"/>
  <c r="D3839" i="21"/>
  <c r="C3840" i="21"/>
  <c r="D3840" i="21"/>
  <c r="C3841" i="21"/>
  <c r="D3841" i="21"/>
  <c r="C3842" i="21"/>
  <c r="D3842" i="21"/>
  <c r="C3843" i="21"/>
  <c r="D3843" i="21"/>
  <c r="C3844" i="21"/>
  <c r="D3844" i="21"/>
  <c r="C3845" i="21"/>
  <c r="D3845" i="21"/>
  <c r="C3846" i="21"/>
  <c r="D3846" i="21"/>
  <c r="C3847" i="21"/>
  <c r="D3847" i="21"/>
  <c r="C3848" i="21"/>
  <c r="D3848" i="21"/>
  <c r="C3849" i="21"/>
  <c r="D3849" i="21"/>
  <c r="C3850" i="21"/>
  <c r="D3850" i="21"/>
  <c r="C3851" i="21"/>
  <c r="D3851" i="21"/>
  <c r="C3852" i="21"/>
  <c r="D3852" i="21"/>
  <c r="C3853" i="21"/>
  <c r="D3853" i="21"/>
  <c r="C3854" i="21"/>
  <c r="D3854" i="21"/>
  <c r="C3855" i="21"/>
  <c r="D3855" i="21"/>
  <c r="C3856" i="21"/>
  <c r="D3856" i="21"/>
  <c r="C3857" i="21"/>
  <c r="D3857" i="21"/>
  <c r="C3858" i="21"/>
  <c r="D3858" i="21"/>
  <c r="C3859" i="21"/>
  <c r="D3859" i="21"/>
  <c r="C3860" i="21"/>
  <c r="D3860" i="21"/>
  <c r="C3861" i="21"/>
  <c r="D3861" i="21"/>
  <c r="C3862" i="21"/>
  <c r="D3862" i="21"/>
  <c r="C3863" i="21"/>
  <c r="D3863" i="21"/>
  <c r="C3864" i="21"/>
  <c r="D3864" i="21"/>
  <c r="C3865" i="21"/>
  <c r="D3865" i="21"/>
  <c r="C3866" i="21"/>
  <c r="D3866" i="21"/>
  <c r="C3867" i="21"/>
  <c r="D3867" i="21"/>
  <c r="C3868" i="21"/>
  <c r="D3868" i="21"/>
  <c r="C3869" i="21"/>
  <c r="D3869" i="21"/>
  <c r="C3870" i="21"/>
  <c r="D3870" i="21"/>
  <c r="C3871" i="21"/>
  <c r="D3871" i="21"/>
  <c r="C3872" i="21"/>
  <c r="D3872" i="21"/>
  <c r="C3873" i="21"/>
  <c r="D3873" i="21"/>
  <c r="C3874" i="21"/>
  <c r="D3874" i="21"/>
  <c r="C3875" i="21"/>
  <c r="D3875" i="21"/>
  <c r="C3876" i="21"/>
  <c r="D3876" i="21"/>
  <c r="C3877" i="21"/>
  <c r="D3877" i="21"/>
  <c r="C3878" i="21"/>
  <c r="D3878" i="21"/>
  <c r="C3879" i="21"/>
  <c r="D3879" i="21"/>
  <c r="C3880" i="21"/>
  <c r="D3880" i="21"/>
  <c r="C3881" i="21"/>
  <c r="D3881" i="21"/>
  <c r="C3882" i="21"/>
  <c r="D3882" i="21"/>
  <c r="C3883" i="21"/>
  <c r="D3883" i="21"/>
  <c r="C3884" i="21"/>
  <c r="D3884" i="21"/>
  <c r="C3885" i="21"/>
  <c r="D3885" i="21"/>
  <c r="C3886" i="21"/>
  <c r="D3886" i="21"/>
  <c r="C3887" i="21"/>
  <c r="D3887" i="21"/>
  <c r="C3888" i="21"/>
  <c r="D3888" i="21"/>
  <c r="C3889" i="21"/>
  <c r="D3889" i="21"/>
  <c r="C3890" i="21"/>
  <c r="D3890" i="21"/>
  <c r="C3891" i="21"/>
  <c r="D3891" i="21"/>
  <c r="C3892" i="21"/>
  <c r="D3892" i="21"/>
  <c r="C3893" i="21"/>
  <c r="D3893" i="21"/>
  <c r="C3894" i="21"/>
  <c r="D3894" i="21"/>
  <c r="C3895" i="21"/>
  <c r="D3895" i="21"/>
  <c r="C3896" i="21"/>
  <c r="D3896" i="21"/>
  <c r="C3897" i="21"/>
  <c r="D3897" i="21"/>
  <c r="C3898" i="21"/>
  <c r="D3898" i="21"/>
  <c r="C3899" i="21"/>
  <c r="D3899" i="21"/>
  <c r="C3900" i="21"/>
  <c r="D3900" i="21"/>
  <c r="C3901" i="21"/>
  <c r="D3901" i="21"/>
  <c r="C3902" i="21"/>
  <c r="D3902" i="21"/>
  <c r="C3903" i="21"/>
  <c r="D3903" i="21"/>
  <c r="C3904" i="21"/>
  <c r="D3904" i="21"/>
  <c r="C3905" i="21"/>
  <c r="D3905" i="21"/>
  <c r="C3906" i="21"/>
  <c r="D3906" i="21"/>
  <c r="C3907" i="21"/>
  <c r="D3907" i="21"/>
  <c r="C3908" i="21"/>
  <c r="D3908" i="21"/>
  <c r="C3909" i="21"/>
  <c r="D3909" i="21"/>
  <c r="C3910" i="21"/>
  <c r="D3910" i="21"/>
  <c r="C3911" i="21"/>
  <c r="D3911" i="21"/>
  <c r="C3912" i="21"/>
  <c r="D3912" i="21"/>
  <c r="C3913" i="21"/>
  <c r="D3913" i="21"/>
  <c r="C3914" i="21"/>
  <c r="D3914" i="21"/>
  <c r="C3915" i="21"/>
  <c r="D3915" i="21"/>
  <c r="C3916" i="21"/>
  <c r="D3916" i="21"/>
  <c r="C3917" i="21"/>
  <c r="D3917" i="21"/>
  <c r="C3918" i="21"/>
  <c r="D3918" i="21"/>
  <c r="C3919" i="21"/>
  <c r="D3919" i="21"/>
  <c r="C3920" i="21"/>
  <c r="D3920" i="21"/>
  <c r="C3921" i="21"/>
  <c r="D3921" i="21"/>
  <c r="C3922" i="21"/>
  <c r="D3922" i="21"/>
  <c r="C3923" i="21"/>
  <c r="D3923" i="21"/>
  <c r="C3924" i="21"/>
  <c r="D3924" i="21"/>
  <c r="C3925" i="21"/>
  <c r="D3925" i="21"/>
  <c r="C3926" i="21"/>
  <c r="D3926" i="21"/>
  <c r="C3927" i="21"/>
  <c r="D3927" i="21"/>
  <c r="C3928" i="21"/>
  <c r="D3928" i="21"/>
  <c r="C3929" i="21"/>
  <c r="D3929" i="21"/>
  <c r="C3930" i="21"/>
  <c r="D3930" i="21"/>
  <c r="C3931" i="21"/>
  <c r="D3931" i="21"/>
  <c r="C3932" i="21"/>
  <c r="D3932" i="21"/>
  <c r="C3933" i="21"/>
  <c r="D3933" i="21"/>
  <c r="C3934" i="21"/>
  <c r="D3934" i="21"/>
  <c r="C3935" i="21"/>
  <c r="D3935" i="21"/>
  <c r="C3936" i="21"/>
  <c r="D3936" i="21"/>
  <c r="C3937" i="21"/>
  <c r="D3937" i="21"/>
  <c r="C3938" i="21"/>
  <c r="D3938" i="21"/>
  <c r="C3939" i="21"/>
  <c r="D3939" i="21"/>
  <c r="C3940" i="21"/>
  <c r="D3940" i="21"/>
  <c r="C3941" i="21"/>
  <c r="D3941" i="21"/>
  <c r="C3942" i="21"/>
  <c r="D3942" i="21"/>
  <c r="C3943" i="21"/>
  <c r="D3943" i="21"/>
  <c r="C3944" i="21"/>
  <c r="D3944" i="21"/>
  <c r="C3945" i="21"/>
  <c r="D3945" i="21"/>
  <c r="C3946" i="21"/>
  <c r="D3946" i="21"/>
  <c r="C3947" i="21"/>
  <c r="D3947" i="21"/>
  <c r="C3948" i="21"/>
  <c r="D3948" i="21"/>
  <c r="C3949" i="21"/>
  <c r="D3949" i="21"/>
  <c r="C3950" i="21"/>
  <c r="D3950" i="21"/>
  <c r="C3951" i="21"/>
  <c r="D3951" i="21"/>
  <c r="C3952" i="21"/>
  <c r="D3952" i="21"/>
  <c r="C3953" i="21"/>
  <c r="D3953" i="21"/>
  <c r="C3954" i="21"/>
  <c r="D3954" i="21"/>
  <c r="C3955" i="21"/>
  <c r="D3955" i="21"/>
  <c r="C3956" i="21"/>
  <c r="D3956" i="21"/>
  <c r="C3957" i="21"/>
  <c r="D3957" i="21"/>
  <c r="C3958" i="21"/>
  <c r="D3958" i="21"/>
  <c r="C3959" i="21"/>
  <c r="D3959" i="21"/>
  <c r="C3960" i="21"/>
  <c r="D3960" i="21"/>
  <c r="C3961" i="21"/>
  <c r="D3961" i="21"/>
  <c r="C3962" i="21"/>
  <c r="D3962" i="21"/>
  <c r="C3963" i="21"/>
  <c r="D3963" i="21"/>
  <c r="C3964" i="21"/>
  <c r="D3964" i="21"/>
  <c r="C3965" i="21"/>
  <c r="D3965" i="21"/>
  <c r="C3966" i="21"/>
  <c r="D3966" i="21"/>
  <c r="C3967" i="21"/>
  <c r="D3967" i="21"/>
  <c r="C3968" i="21"/>
  <c r="D3968" i="21"/>
  <c r="C3969" i="21"/>
  <c r="D3969" i="21"/>
  <c r="C3970" i="21"/>
  <c r="D3970" i="21"/>
  <c r="C3971" i="21"/>
  <c r="D3971" i="21"/>
  <c r="C3972" i="21"/>
  <c r="D3972" i="21"/>
  <c r="C3973" i="21"/>
  <c r="D3973" i="21"/>
  <c r="C3974" i="21"/>
  <c r="D3974" i="21"/>
  <c r="C3975" i="21"/>
  <c r="D3975" i="21"/>
  <c r="C3976" i="21"/>
  <c r="D3976" i="21"/>
  <c r="C3977" i="21"/>
  <c r="D3977" i="21"/>
  <c r="C3978" i="21"/>
  <c r="D3978" i="21"/>
  <c r="C3979" i="21"/>
  <c r="D3979" i="21"/>
  <c r="C3980" i="21"/>
  <c r="D3980" i="21"/>
  <c r="C3981" i="21"/>
  <c r="D3981" i="21"/>
  <c r="C3982" i="21"/>
  <c r="D3982" i="21"/>
  <c r="C3983" i="21"/>
  <c r="D3983" i="21"/>
  <c r="C3984" i="21"/>
  <c r="D3984" i="21"/>
  <c r="C3985" i="21"/>
  <c r="D3985" i="21"/>
  <c r="C3986" i="21"/>
  <c r="D3986" i="21"/>
  <c r="C3987" i="21"/>
  <c r="D3987" i="21"/>
  <c r="C3988" i="21"/>
  <c r="D3988" i="21"/>
  <c r="C3989" i="21"/>
  <c r="D3989" i="21"/>
  <c r="C3990" i="21"/>
  <c r="D3990" i="21"/>
  <c r="C3991" i="21"/>
  <c r="D3991" i="21"/>
  <c r="C3992" i="21"/>
  <c r="D3992" i="21"/>
  <c r="C3993" i="21"/>
  <c r="D3993" i="21"/>
  <c r="C3994" i="21"/>
  <c r="D3994" i="21"/>
  <c r="C3995" i="21"/>
  <c r="D3995" i="21"/>
  <c r="C3996" i="21"/>
  <c r="D3996" i="21"/>
  <c r="C3997" i="21"/>
  <c r="D3997" i="21"/>
  <c r="C3998" i="21"/>
  <c r="D3998" i="21"/>
  <c r="C3999" i="21"/>
  <c r="D3999" i="21"/>
  <c r="C4000" i="21"/>
  <c r="D4000" i="21"/>
  <c r="C4001" i="21"/>
  <c r="D4001" i="21"/>
  <c r="C4002" i="21"/>
  <c r="D4002" i="21"/>
  <c r="C4003" i="21"/>
  <c r="D4003" i="21"/>
  <c r="C4004" i="21"/>
  <c r="D4004" i="21"/>
  <c r="C4005" i="21"/>
  <c r="D4005" i="21"/>
  <c r="C4006" i="21"/>
  <c r="D4006" i="21"/>
  <c r="C4007" i="21"/>
  <c r="D4007" i="21"/>
  <c r="C4008" i="21"/>
  <c r="D4008" i="21"/>
  <c r="C4009" i="21"/>
  <c r="D4009" i="21"/>
  <c r="C4010" i="21"/>
  <c r="D4010" i="21"/>
  <c r="C4011" i="21"/>
  <c r="D4011" i="21"/>
  <c r="C4012" i="21"/>
  <c r="D4012" i="21"/>
  <c r="C4013" i="21"/>
  <c r="D4013" i="21"/>
  <c r="C4014" i="21"/>
  <c r="D4014" i="21"/>
  <c r="C4015" i="21"/>
  <c r="D4015" i="21"/>
  <c r="C4016" i="21"/>
  <c r="D4016" i="21"/>
  <c r="C4017" i="21"/>
  <c r="D4017" i="21"/>
  <c r="C4018" i="21"/>
  <c r="D4018" i="21"/>
  <c r="C4019" i="21"/>
  <c r="D4019" i="21"/>
  <c r="C4020" i="21"/>
  <c r="D4020" i="21"/>
  <c r="C4021" i="21"/>
  <c r="D4021" i="21"/>
  <c r="C4022" i="21"/>
  <c r="D4022" i="21"/>
  <c r="C4023" i="21"/>
  <c r="D4023" i="21"/>
  <c r="C4024" i="21"/>
  <c r="D4024" i="21"/>
  <c r="C4025" i="21"/>
  <c r="D4025" i="21"/>
  <c r="C4026" i="21"/>
  <c r="D4026" i="21"/>
  <c r="C4027" i="21"/>
  <c r="D4027" i="21"/>
  <c r="C4028" i="21"/>
  <c r="D4028" i="21"/>
  <c r="C4029" i="21"/>
  <c r="D4029" i="21"/>
  <c r="C4030" i="21"/>
  <c r="D4030" i="21"/>
  <c r="C4031" i="21"/>
  <c r="D4031" i="21"/>
  <c r="C4032" i="21"/>
  <c r="D4032" i="21"/>
  <c r="C4033" i="21"/>
  <c r="D4033" i="21"/>
  <c r="C4034" i="21"/>
  <c r="D4034" i="21"/>
  <c r="C4035" i="21"/>
  <c r="D4035" i="21"/>
  <c r="C4036" i="21"/>
  <c r="D4036" i="21"/>
  <c r="C4037" i="21"/>
  <c r="D4037" i="21"/>
  <c r="C4038" i="21"/>
  <c r="D4038" i="21"/>
  <c r="C4039" i="21"/>
  <c r="D4039" i="21"/>
  <c r="C4040" i="21"/>
  <c r="D4040" i="21"/>
  <c r="C4041" i="21"/>
  <c r="D4041" i="21"/>
  <c r="C4042" i="21"/>
  <c r="D4042" i="21"/>
  <c r="C4043" i="21"/>
  <c r="D4043" i="21"/>
  <c r="C4044" i="21"/>
  <c r="D4044" i="21"/>
  <c r="C4045" i="21"/>
  <c r="D4045" i="21"/>
  <c r="C4046" i="21"/>
  <c r="D4046" i="21"/>
  <c r="C4047" i="21"/>
  <c r="D4047" i="21"/>
  <c r="C4048" i="21"/>
  <c r="D4048" i="21"/>
  <c r="C4049" i="21"/>
  <c r="D4049" i="21"/>
  <c r="C4050" i="21"/>
  <c r="D4050" i="21"/>
  <c r="C4051" i="21"/>
  <c r="D4051" i="21"/>
  <c r="C4052" i="21"/>
  <c r="D4052" i="21"/>
  <c r="C4053" i="21"/>
  <c r="D4053" i="21"/>
  <c r="C4054" i="21"/>
  <c r="D4054" i="21"/>
  <c r="C4055" i="21"/>
  <c r="D4055" i="21"/>
  <c r="C4056" i="21"/>
  <c r="D4056" i="21"/>
  <c r="C4057" i="21"/>
  <c r="D4057" i="21"/>
  <c r="C4058" i="21"/>
  <c r="D4058" i="21"/>
  <c r="C4059" i="21"/>
  <c r="D4059" i="21"/>
  <c r="C4060" i="21"/>
  <c r="D4060" i="21"/>
  <c r="C4061" i="21"/>
  <c r="D4061" i="21"/>
  <c r="C4062" i="21"/>
  <c r="D4062" i="21"/>
  <c r="C4063" i="21"/>
  <c r="D4063" i="21"/>
  <c r="C4064" i="21"/>
  <c r="D4064" i="21"/>
  <c r="C4065" i="21"/>
  <c r="D4065" i="21"/>
  <c r="C4066" i="21"/>
  <c r="D4066" i="21"/>
  <c r="C4067" i="21"/>
  <c r="D4067" i="21"/>
  <c r="C4068" i="21"/>
  <c r="D4068" i="21"/>
  <c r="C4069" i="21"/>
  <c r="D4069" i="21"/>
  <c r="C4070" i="21"/>
  <c r="D4070" i="21"/>
  <c r="C4071" i="21"/>
  <c r="D4071" i="21"/>
  <c r="C4072" i="21"/>
  <c r="D4072" i="21"/>
  <c r="C4073" i="21"/>
  <c r="D4073" i="21"/>
  <c r="C4074" i="21"/>
  <c r="D4074" i="21"/>
  <c r="C4075" i="21"/>
  <c r="D4075" i="21"/>
  <c r="C4076" i="21"/>
  <c r="D4076" i="21"/>
  <c r="C4077" i="21"/>
  <c r="D4077" i="21"/>
  <c r="C4078" i="21"/>
  <c r="D4078" i="21"/>
  <c r="C4079" i="21"/>
  <c r="D4079" i="21"/>
  <c r="C4080" i="21"/>
  <c r="D4080" i="21"/>
  <c r="C4081" i="21"/>
  <c r="D4081" i="21"/>
  <c r="C4082" i="21"/>
  <c r="D4082" i="21"/>
  <c r="C4083" i="21"/>
  <c r="D4083" i="21"/>
  <c r="C4084" i="21"/>
  <c r="D4084" i="21"/>
  <c r="C4085" i="21"/>
  <c r="D4085" i="21"/>
  <c r="C4086" i="21"/>
  <c r="D4086" i="21"/>
  <c r="C4087" i="21"/>
  <c r="D4087" i="21"/>
  <c r="C4088" i="21"/>
  <c r="D4088" i="21"/>
  <c r="C4089" i="21"/>
  <c r="D4089" i="21"/>
  <c r="C4090" i="21"/>
  <c r="D4090" i="21"/>
  <c r="C4091" i="21"/>
  <c r="D4091" i="21"/>
  <c r="C4092" i="21"/>
  <c r="D4092" i="21"/>
  <c r="C4093" i="21"/>
  <c r="D4093" i="21"/>
  <c r="C4094" i="21"/>
  <c r="D4094" i="21"/>
  <c r="C4095" i="21"/>
  <c r="D4095" i="21"/>
  <c r="C4096" i="21"/>
  <c r="D4096" i="21"/>
  <c r="C4097" i="21"/>
  <c r="D4097" i="21"/>
  <c r="C4098" i="21"/>
  <c r="D4098" i="21"/>
  <c r="C4099" i="21"/>
  <c r="D4099" i="21"/>
  <c r="C4100" i="21"/>
  <c r="D4100" i="21"/>
  <c r="C4101" i="21"/>
  <c r="D4101" i="21"/>
  <c r="C4102" i="21"/>
  <c r="D4102" i="21"/>
  <c r="C4103" i="21"/>
  <c r="D4103" i="21"/>
  <c r="C4104" i="21"/>
  <c r="D4104" i="21"/>
  <c r="C4105" i="21"/>
  <c r="D4105" i="21"/>
  <c r="C4106" i="21"/>
  <c r="D4106" i="21"/>
  <c r="C4107" i="21"/>
  <c r="D4107" i="21"/>
  <c r="C4108" i="21"/>
  <c r="D4108" i="21"/>
  <c r="C4109" i="21"/>
  <c r="D4109" i="21"/>
  <c r="C4110" i="21"/>
  <c r="D4110" i="21"/>
  <c r="C4111" i="21"/>
  <c r="D4111" i="21"/>
  <c r="C4112" i="21"/>
  <c r="D4112" i="21"/>
  <c r="C4113" i="21"/>
  <c r="D4113" i="21"/>
  <c r="C4114" i="21"/>
  <c r="D4114" i="21"/>
  <c r="C4115" i="21"/>
  <c r="D4115" i="21"/>
  <c r="C4116" i="21"/>
  <c r="D4116" i="21"/>
  <c r="C4117" i="21"/>
  <c r="D4117" i="21"/>
  <c r="C4118" i="21"/>
  <c r="D4118" i="21"/>
  <c r="C4119" i="21"/>
  <c r="D4119" i="21"/>
  <c r="C4120" i="21"/>
  <c r="D4120" i="21"/>
  <c r="C4121" i="21"/>
  <c r="D4121" i="21"/>
  <c r="C4122" i="21"/>
  <c r="D4122" i="21"/>
  <c r="C4123" i="21"/>
  <c r="D4123" i="21"/>
  <c r="C4124" i="21"/>
  <c r="D4124" i="21"/>
  <c r="C4125" i="21"/>
  <c r="D4125" i="21"/>
  <c r="C4126" i="21"/>
  <c r="D4126" i="21"/>
  <c r="C4127" i="21"/>
  <c r="D4127" i="21"/>
  <c r="C4128" i="21"/>
  <c r="D4128" i="21"/>
  <c r="C4129" i="21"/>
  <c r="D4129" i="21"/>
  <c r="C4130" i="21"/>
  <c r="D4130" i="21"/>
  <c r="C4131" i="21"/>
  <c r="D4131" i="21"/>
  <c r="C4132" i="21"/>
  <c r="D4132" i="21"/>
  <c r="C4133" i="21"/>
  <c r="D4133" i="21"/>
  <c r="C4134" i="21"/>
  <c r="D4134" i="21"/>
  <c r="C4135" i="21"/>
  <c r="D4135" i="21"/>
  <c r="C4136" i="21"/>
  <c r="D4136" i="21"/>
  <c r="C4137" i="21"/>
  <c r="D4137" i="21"/>
  <c r="C4138" i="21"/>
  <c r="D4138" i="21"/>
  <c r="C4139" i="21"/>
  <c r="D4139" i="21"/>
  <c r="C4140" i="21"/>
  <c r="D4140" i="21"/>
  <c r="C4141" i="21"/>
  <c r="D4141" i="21"/>
  <c r="C4142" i="21"/>
  <c r="D4142" i="21"/>
  <c r="C4143" i="21"/>
  <c r="D4143" i="21"/>
  <c r="C4144" i="21"/>
  <c r="D4144" i="21"/>
  <c r="C4145" i="21"/>
  <c r="D4145" i="21"/>
  <c r="C4146" i="21"/>
  <c r="D4146" i="21"/>
  <c r="C4147" i="21"/>
  <c r="D4147" i="21"/>
  <c r="C4148" i="21"/>
  <c r="D4148" i="21"/>
  <c r="C4149" i="21"/>
  <c r="D4149" i="21"/>
  <c r="C4150" i="21"/>
  <c r="D4150" i="21"/>
  <c r="C4151" i="21"/>
  <c r="D4151" i="21"/>
  <c r="C4152" i="21"/>
  <c r="D4152" i="21"/>
  <c r="C4153" i="21"/>
  <c r="D4153" i="21"/>
  <c r="C4154" i="21"/>
  <c r="D4154" i="21"/>
  <c r="C4155" i="21"/>
  <c r="D4155" i="21"/>
  <c r="C4156" i="21"/>
  <c r="D4156" i="21"/>
  <c r="C4157" i="21"/>
  <c r="D4157" i="21"/>
  <c r="C4158" i="21"/>
  <c r="D4158" i="21"/>
  <c r="C4159" i="21"/>
  <c r="D4159" i="21"/>
  <c r="C4160" i="21"/>
  <c r="D4160" i="21"/>
  <c r="C4161" i="21"/>
  <c r="D4161" i="21"/>
  <c r="C4162" i="21"/>
  <c r="D4162" i="21"/>
  <c r="C4163" i="21"/>
  <c r="D4163" i="21"/>
  <c r="C4164" i="21"/>
  <c r="D4164" i="21"/>
  <c r="C4165" i="21"/>
  <c r="D4165" i="21"/>
  <c r="C4166" i="21"/>
  <c r="D4166" i="21"/>
  <c r="C4167" i="21"/>
  <c r="D4167" i="21"/>
  <c r="C4168" i="21"/>
  <c r="D4168" i="21"/>
  <c r="C4169" i="21"/>
  <c r="D4169" i="21"/>
  <c r="C4170" i="21"/>
  <c r="D4170" i="21"/>
  <c r="C4171" i="21"/>
  <c r="D4171" i="21"/>
  <c r="C4172" i="21"/>
  <c r="D4172" i="21"/>
  <c r="C4173" i="21"/>
  <c r="D4173" i="21"/>
  <c r="C4174" i="21"/>
  <c r="D4174" i="21"/>
  <c r="C4175" i="21"/>
  <c r="D4175" i="21"/>
  <c r="C4176" i="21"/>
  <c r="D4176" i="21"/>
  <c r="C4177" i="21"/>
  <c r="D4177" i="21"/>
  <c r="C4178" i="21"/>
  <c r="D4178" i="21"/>
  <c r="C4179" i="21"/>
  <c r="D4179" i="21"/>
  <c r="C4180" i="21"/>
  <c r="D4180" i="21"/>
  <c r="C4181" i="21"/>
  <c r="D4181" i="21"/>
  <c r="C4182" i="21"/>
  <c r="D4182" i="21"/>
  <c r="C4183" i="21"/>
  <c r="D4183" i="21"/>
  <c r="C4184" i="21"/>
  <c r="D4184" i="21"/>
  <c r="C4185" i="21"/>
  <c r="D4185" i="21"/>
  <c r="C4186" i="21"/>
  <c r="D4186" i="21"/>
  <c r="C4187" i="21"/>
  <c r="D4187" i="21"/>
  <c r="C4188" i="21"/>
  <c r="D4188" i="21"/>
  <c r="C4189" i="21"/>
  <c r="D4189" i="21"/>
  <c r="C4190" i="21"/>
  <c r="D4190" i="21"/>
  <c r="C4191" i="21"/>
  <c r="D4191" i="21"/>
  <c r="C4192" i="21"/>
  <c r="D4192" i="21"/>
  <c r="C4193" i="21"/>
  <c r="D4193" i="21"/>
  <c r="C4194" i="21"/>
  <c r="D4194" i="21"/>
  <c r="C4195" i="21"/>
  <c r="D4195" i="21"/>
  <c r="C4196" i="21"/>
  <c r="D4196" i="21"/>
  <c r="C4197" i="21"/>
  <c r="D4197" i="21"/>
  <c r="C4198" i="21"/>
  <c r="D4198" i="21"/>
  <c r="C4199" i="21"/>
  <c r="D4199" i="21"/>
  <c r="C4200" i="21"/>
  <c r="D4200" i="21"/>
  <c r="C4201" i="21"/>
  <c r="D4201" i="21"/>
  <c r="C4202" i="21"/>
  <c r="D4202" i="21"/>
  <c r="C4203" i="21"/>
  <c r="D4203" i="21"/>
  <c r="C4204" i="21"/>
  <c r="D4204" i="21"/>
  <c r="C4205" i="21"/>
  <c r="D4205" i="21"/>
  <c r="C4206" i="21"/>
  <c r="D4206" i="21"/>
  <c r="C4207" i="21"/>
  <c r="D4207" i="21"/>
  <c r="C4208" i="21"/>
  <c r="D4208" i="21"/>
  <c r="C4209" i="21"/>
  <c r="D4209" i="21"/>
  <c r="C4210" i="21"/>
  <c r="D4210" i="21"/>
  <c r="C4211" i="21"/>
  <c r="D4211" i="21"/>
  <c r="C4212" i="21"/>
  <c r="D4212" i="21"/>
  <c r="C4213" i="21"/>
  <c r="D4213" i="21"/>
  <c r="C4214" i="21"/>
  <c r="D4214" i="21"/>
  <c r="C4215" i="21"/>
  <c r="D4215" i="21"/>
  <c r="C4216" i="21"/>
  <c r="D4216" i="21"/>
  <c r="C4217" i="21"/>
  <c r="D4217" i="21"/>
  <c r="C4218" i="21"/>
  <c r="D4218" i="21"/>
  <c r="C4219" i="21"/>
  <c r="D4219" i="21"/>
  <c r="C4220" i="21"/>
  <c r="D4220" i="21"/>
  <c r="C4221" i="21"/>
  <c r="D4221" i="21"/>
  <c r="C4222" i="21"/>
  <c r="D4222" i="21"/>
  <c r="C4223" i="21"/>
  <c r="D4223" i="21"/>
  <c r="C4224" i="21"/>
  <c r="D4224" i="21"/>
  <c r="C4225" i="21"/>
  <c r="D4225" i="21"/>
  <c r="C4226" i="21"/>
  <c r="D4226" i="21"/>
  <c r="C4227" i="21"/>
  <c r="D4227" i="21"/>
  <c r="C4228" i="21"/>
  <c r="D4228" i="21"/>
  <c r="C4229" i="21"/>
  <c r="D4229" i="21"/>
  <c r="C4230" i="21"/>
  <c r="D4230" i="21"/>
  <c r="C4231" i="21"/>
  <c r="D4231" i="21"/>
  <c r="C4232" i="21"/>
  <c r="D4232" i="21"/>
  <c r="C4233" i="21"/>
  <c r="D4233" i="21"/>
  <c r="C4234" i="21"/>
  <c r="D4234" i="21"/>
  <c r="C4235" i="21"/>
  <c r="D4235" i="21"/>
  <c r="C4236" i="21"/>
  <c r="D4236" i="21"/>
  <c r="C4237" i="21"/>
  <c r="D4237" i="21"/>
  <c r="C4238" i="21"/>
  <c r="D4238" i="21"/>
  <c r="C4239" i="21"/>
  <c r="D4239" i="21"/>
  <c r="C4240" i="21"/>
  <c r="D4240" i="21"/>
  <c r="C4241" i="21"/>
  <c r="D4241" i="21"/>
  <c r="C4242" i="21"/>
  <c r="D4242" i="21"/>
  <c r="C4243" i="21"/>
  <c r="D4243" i="21"/>
  <c r="C4244" i="21"/>
  <c r="D4244" i="21"/>
  <c r="C4245" i="21"/>
  <c r="D4245" i="21"/>
  <c r="C4246" i="21"/>
  <c r="D4246" i="21"/>
  <c r="C4247" i="21"/>
  <c r="D4247" i="21"/>
  <c r="C4248" i="21"/>
  <c r="D4248" i="21"/>
  <c r="C4249" i="21"/>
  <c r="D4249" i="21"/>
  <c r="C4250" i="21"/>
  <c r="D4250" i="21"/>
  <c r="C4251" i="21"/>
  <c r="D4251" i="21"/>
  <c r="C4252" i="21"/>
  <c r="D4252" i="21"/>
  <c r="C4253" i="21"/>
  <c r="D4253" i="21"/>
  <c r="C4254" i="21"/>
  <c r="D4254" i="21"/>
  <c r="C4255" i="21"/>
  <c r="D4255" i="21"/>
  <c r="C4256" i="21"/>
  <c r="D4256" i="21"/>
  <c r="C4257" i="21"/>
  <c r="D4257" i="21"/>
  <c r="C4258" i="21"/>
  <c r="D4258" i="21"/>
  <c r="C4259" i="21"/>
  <c r="D4259" i="21"/>
  <c r="C4260" i="21"/>
  <c r="D4260" i="21"/>
  <c r="C4261" i="21"/>
  <c r="D4261" i="21"/>
  <c r="C4262" i="21"/>
  <c r="D4262" i="21"/>
  <c r="C4263" i="21"/>
  <c r="D4263" i="21"/>
  <c r="C4264" i="21"/>
  <c r="D4264" i="21"/>
  <c r="C4265" i="21"/>
  <c r="D4265" i="21"/>
  <c r="C4266" i="21"/>
  <c r="D4266" i="21"/>
  <c r="C4267" i="21"/>
  <c r="D4267" i="21"/>
  <c r="C4268" i="21"/>
  <c r="D4268" i="21"/>
  <c r="C4269" i="21"/>
  <c r="D4269" i="21"/>
  <c r="C4270" i="21"/>
  <c r="D4270" i="21"/>
  <c r="C4271" i="21"/>
  <c r="D4271" i="21"/>
  <c r="C4272" i="21"/>
  <c r="D4272" i="21"/>
  <c r="C4273" i="21"/>
  <c r="D4273" i="21"/>
  <c r="C4274" i="21"/>
  <c r="D4274" i="21"/>
  <c r="C4275" i="21"/>
  <c r="D4275" i="21"/>
  <c r="C4276" i="21"/>
  <c r="D4276" i="21"/>
  <c r="C4277" i="21"/>
  <c r="D4277" i="21"/>
  <c r="C4278" i="21"/>
  <c r="D4278" i="21"/>
  <c r="C4279" i="21"/>
  <c r="D4279" i="21"/>
  <c r="C4280" i="21"/>
  <c r="D4280" i="21"/>
  <c r="C4281" i="21"/>
  <c r="D4281" i="21"/>
  <c r="C4282" i="21"/>
  <c r="D4282" i="21"/>
  <c r="C4283" i="21"/>
  <c r="D4283" i="21"/>
  <c r="C4284" i="21"/>
  <c r="D4284" i="21"/>
  <c r="C4285" i="21"/>
  <c r="D4285" i="21"/>
  <c r="C4286" i="21"/>
  <c r="D4286" i="21"/>
  <c r="C4287" i="21"/>
  <c r="D4287" i="21"/>
  <c r="C4288" i="21"/>
  <c r="D4288" i="21"/>
  <c r="C4289" i="21"/>
  <c r="D4289" i="21"/>
  <c r="C4290" i="21"/>
  <c r="D4290" i="21"/>
  <c r="C4291" i="21"/>
  <c r="D4291" i="21"/>
  <c r="C4292" i="21"/>
  <c r="D4292" i="21"/>
  <c r="C4293" i="21"/>
  <c r="D4293" i="21"/>
  <c r="C4294" i="21"/>
  <c r="D4294" i="21"/>
  <c r="C4295" i="21"/>
  <c r="D4295" i="21"/>
  <c r="C4296" i="21"/>
  <c r="D4296" i="21"/>
  <c r="C4297" i="21"/>
  <c r="D4297" i="21"/>
  <c r="C4298" i="21"/>
  <c r="D4298" i="21"/>
  <c r="C4299" i="21"/>
  <c r="D4299" i="21"/>
  <c r="C4300" i="21"/>
  <c r="D4300" i="21"/>
  <c r="C4301" i="21"/>
  <c r="D4301" i="21"/>
  <c r="C4302" i="21"/>
  <c r="D4302" i="21"/>
  <c r="C4303" i="21"/>
  <c r="D4303" i="21"/>
  <c r="C4304" i="21"/>
  <c r="D4304" i="21"/>
  <c r="C4305" i="21"/>
  <c r="D4305" i="21"/>
  <c r="C4306" i="21"/>
  <c r="D4306" i="21"/>
  <c r="C4307" i="21"/>
  <c r="D4307" i="21"/>
  <c r="C4308" i="21"/>
  <c r="D4308" i="21"/>
  <c r="C4309" i="21"/>
  <c r="D4309" i="21"/>
  <c r="C4310" i="21"/>
  <c r="D4310" i="21"/>
  <c r="C4311" i="21"/>
  <c r="D4311" i="21"/>
  <c r="C4312" i="21"/>
  <c r="D4312" i="21"/>
  <c r="C4313" i="21"/>
  <c r="D4313" i="21"/>
  <c r="C4314" i="21"/>
  <c r="D4314" i="21"/>
  <c r="C4315" i="21"/>
  <c r="D4315" i="21"/>
  <c r="C4316" i="21"/>
  <c r="D4316" i="21"/>
  <c r="C4317" i="21"/>
  <c r="D4317" i="21"/>
  <c r="C4318" i="21"/>
  <c r="D4318" i="21"/>
  <c r="C4319" i="21"/>
  <c r="D4319" i="21"/>
  <c r="C4320" i="21"/>
  <c r="D4320" i="21"/>
  <c r="C4321" i="21"/>
  <c r="D4321" i="21"/>
  <c r="C4322" i="21"/>
  <c r="D4322" i="21"/>
  <c r="C4323" i="21"/>
  <c r="D4323" i="21"/>
  <c r="C4324" i="21"/>
  <c r="D4324" i="21"/>
  <c r="C4325" i="21"/>
  <c r="D4325" i="21"/>
  <c r="C4326" i="21"/>
  <c r="D4326" i="21"/>
  <c r="C4327" i="21"/>
  <c r="D4327" i="21"/>
  <c r="C4328" i="21"/>
  <c r="D4328" i="21"/>
  <c r="C4329" i="21"/>
  <c r="D4329" i="21"/>
  <c r="C4330" i="21"/>
  <c r="D4330" i="21"/>
  <c r="C4331" i="21"/>
  <c r="D4331" i="21"/>
  <c r="C4332" i="21"/>
  <c r="D4332" i="21"/>
  <c r="C4333" i="21"/>
  <c r="D4333" i="21"/>
  <c r="C4334" i="21"/>
  <c r="D4334" i="21"/>
  <c r="C4335" i="21"/>
  <c r="D4335" i="21"/>
  <c r="C4336" i="21"/>
  <c r="D4336" i="21"/>
  <c r="C4337" i="21"/>
  <c r="D4337" i="21"/>
  <c r="C4338" i="21"/>
  <c r="D4338" i="21"/>
  <c r="C4339" i="21"/>
  <c r="D4339" i="21"/>
  <c r="C4340" i="21"/>
  <c r="D4340" i="21"/>
  <c r="C4341" i="21"/>
  <c r="D4341" i="21"/>
  <c r="C4342" i="21"/>
  <c r="D4342" i="21"/>
  <c r="C4343" i="21"/>
  <c r="D4343" i="21"/>
  <c r="C4344" i="21"/>
  <c r="D4344" i="21"/>
  <c r="C4345" i="21"/>
  <c r="D4345" i="21"/>
  <c r="C4346" i="21"/>
  <c r="D4346" i="21"/>
  <c r="C4347" i="21"/>
  <c r="D4347" i="21"/>
  <c r="C4348" i="21"/>
  <c r="D4348" i="21"/>
  <c r="C4349" i="21"/>
  <c r="D4349" i="21"/>
  <c r="C4350" i="21"/>
  <c r="D4350" i="21"/>
  <c r="C4351" i="21"/>
  <c r="D4351" i="21"/>
  <c r="C4352" i="21"/>
  <c r="D4352" i="21"/>
  <c r="C4353" i="21"/>
  <c r="D4353" i="21"/>
  <c r="C4354" i="21"/>
  <c r="D4354" i="21"/>
  <c r="C4355" i="21"/>
  <c r="D4355" i="21"/>
  <c r="C4356" i="21"/>
  <c r="D4356" i="21"/>
  <c r="C4357" i="21"/>
  <c r="D4357" i="21"/>
  <c r="C4358" i="21"/>
  <c r="D4358" i="21"/>
  <c r="C4359" i="21"/>
  <c r="D4359" i="21"/>
  <c r="C4360" i="21"/>
  <c r="D4360" i="21"/>
  <c r="C4361" i="21"/>
  <c r="D4361" i="21"/>
  <c r="C4362" i="21"/>
  <c r="D4362" i="21"/>
  <c r="C4363" i="21"/>
  <c r="D4363" i="21"/>
  <c r="C4364" i="21"/>
  <c r="D4364" i="21"/>
  <c r="C4365" i="21"/>
  <c r="D4365" i="21"/>
  <c r="C4366" i="21"/>
  <c r="D4366" i="21"/>
  <c r="C4367" i="21"/>
  <c r="D4367" i="21"/>
  <c r="C4368" i="21"/>
  <c r="D4368" i="21"/>
  <c r="C4369" i="21"/>
  <c r="D4369" i="21"/>
  <c r="C4370" i="21"/>
  <c r="D4370" i="21"/>
  <c r="C4371" i="21"/>
  <c r="D4371" i="21"/>
  <c r="C4372" i="21"/>
  <c r="D4372" i="21"/>
  <c r="C4373" i="21"/>
  <c r="D4373" i="21"/>
  <c r="C4374" i="21"/>
  <c r="D4374" i="21"/>
  <c r="C4375" i="21"/>
  <c r="D4375" i="21"/>
  <c r="C4376" i="21"/>
  <c r="D4376" i="21"/>
  <c r="C4377" i="21"/>
  <c r="D4377" i="21"/>
  <c r="C4378" i="21"/>
  <c r="D4378" i="21"/>
  <c r="C4379" i="21"/>
  <c r="D4379" i="21"/>
  <c r="C4380" i="21"/>
  <c r="D4380" i="21"/>
  <c r="C4381" i="21"/>
  <c r="D4381" i="21"/>
  <c r="C4382" i="21"/>
  <c r="D4382" i="21"/>
  <c r="C4383" i="21"/>
  <c r="D4383" i="21"/>
  <c r="C4384" i="21"/>
  <c r="D4384" i="21"/>
  <c r="C4385" i="21"/>
  <c r="D4385" i="21"/>
  <c r="C4386" i="21"/>
  <c r="D4386" i="21"/>
  <c r="C4387" i="21"/>
  <c r="D4387" i="21"/>
  <c r="C4388" i="21"/>
  <c r="D4388" i="21"/>
  <c r="C4389" i="21"/>
  <c r="D4389" i="21"/>
  <c r="C4390" i="21"/>
  <c r="D4390" i="21"/>
  <c r="C4391" i="21"/>
  <c r="D4391" i="21"/>
  <c r="C4392" i="21"/>
  <c r="D4392" i="21"/>
  <c r="C4393" i="21"/>
  <c r="D4393" i="21"/>
  <c r="C4394" i="21"/>
  <c r="D4394" i="21"/>
  <c r="C4395" i="21"/>
  <c r="D4395" i="21"/>
  <c r="C4396" i="21"/>
  <c r="D4396" i="21"/>
  <c r="C4397" i="21"/>
  <c r="D4397" i="21"/>
  <c r="C4398" i="21"/>
  <c r="D4398" i="21"/>
  <c r="C4399" i="21"/>
  <c r="D4399" i="21"/>
  <c r="C4400" i="21"/>
  <c r="D4400" i="21"/>
  <c r="C4401" i="21"/>
  <c r="D4401" i="21"/>
  <c r="C4402" i="21"/>
  <c r="D4402" i="21"/>
  <c r="C4403" i="21"/>
  <c r="D4403" i="21"/>
  <c r="C4404" i="21"/>
  <c r="D4404" i="21"/>
  <c r="C4405" i="21"/>
  <c r="D4405" i="21"/>
  <c r="C4406" i="21"/>
  <c r="D4406" i="21"/>
  <c r="C4407" i="21"/>
  <c r="D4407" i="21"/>
  <c r="C4408" i="21"/>
  <c r="D4408" i="21"/>
  <c r="C4409" i="21"/>
  <c r="D4409" i="21"/>
  <c r="C4410" i="21"/>
  <c r="D4410" i="21"/>
  <c r="C4411" i="21"/>
  <c r="D4411" i="21"/>
  <c r="C4412" i="21"/>
  <c r="D4412" i="21"/>
  <c r="C4413" i="21"/>
  <c r="D4413" i="21"/>
  <c r="C4414" i="21"/>
  <c r="D4414" i="21"/>
  <c r="C4415" i="21"/>
  <c r="D4415" i="21"/>
  <c r="C4416" i="21"/>
  <c r="D4416" i="21"/>
  <c r="C4417" i="21"/>
  <c r="D4417" i="21"/>
  <c r="C4418" i="21"/>
  <c r="D4418" i="21"/>
  <c r="C4419" i="21"/>
  <c r="D4419" i="21"/>
  <c r="C4420" i="21"/>
  <c r="D4420" i="21"/>
  <c r="C4421" i="21"/>
  <c r="D4421" i="21"/>
  <c r="C4422" i="21"/>
  <c r="D4422" i="21"/>
  <c r="C4423" i="21"/>
  <c r="D4423" i="21"/>
  <c r="C4424" i="21"/>
  <c r="D4424" i="21"/>
  <c r="C4425" i="21"/>
  <c r="D4425" i="21"/>
  <c r="C4426" i="21"/>
  <c r="D4426" i="21"/>
  <c r="C4427" i="21"/>
  <c r="D4427" i="21"/>
  <c r="C4428" i="21"/>
  <c r="D4428" i="21"/>
  <c r="C4429" i="21"/>
  <c r="D4429" i="21"/>
  <c r="C4430" i="21"/>
  <c r="D4430" i="21"/>
  <c r="C4431" i="21"/>
  <c r="D4431" i="21"/>
  <c r="C4432" i="21"/>
  <c r="D4432" i="21"/>
  <c r="C4433" i="21"/>
  <c r="D4433" i="21"/>
  <c r="C4434" i="21"/>
  <c r="D4434" i="21"/>
  <c r="C4435" i="21"/>
  <c r="D4435" i="21"/>
  <c r="C4436" i="21"/>
  <c r="D4436" i="21"/>
  <c r="C4437" i="21"/>
  <c r="D4437" i="21"/>
  <c r="C4438" i="21"/>
  <c r="D4438" i="21"/>
  <c r="C4439" i="21"/>
  <c r="D4439" i="21"/>
  <c r="C4440" i="21"/>
  <c r="D4440" i="21"/>
  <c r="C4441" i="21"/>
  <c r="D4441" i="21"/>
  <c r="C4442" i="21"/>
  <c r="D4442" i="21"/>
  <c r="C4443" i="21"/>
  <c r="D4443" i="21"/>
  <c r="C4444" i="21"/>
  <c r="D4444" i="21"/>
  <c r="C4445" i="21"/>
  <c r="D4445" i="21"/>
  <c r="C4446" i="21"/>
  <c r="D4446" i="21"/>
  <c r="C4447" i="21"/>
  <c r="D4447" i="21"/>
  <c r="C4448" i="21"/>
  <c r="D4448" i="21"/>
  <c r="C4449" i="21"/>
  <c r="D4449" i="21"/>
  <c r="C4450" i="21"/>
  <c r="D4450" i="21"/>
  <c r="C4451" i="21"/>
  <c r="D4451" i="21"/>
  <c r="C4452" i="21"/>
  <c r="D4452" i="21"/>
  <c r="C4453" i="21"/>
  <c r="D4453" i="21"/>
  <c r="C4454" i="21"/>
  <c r="D4454" i="21"/>
  <c r="C4455" i="21"/>
  <c r="D4455" i="21"/>
  <c r="C4456" i="21"/>
  <c r="D4456" i="21"/>
  <c r="C4457" i="21"/>
  <c r="D4457" i="21"/>
  <c r="C4458" i="21"/>
  <c r="D4458" i="21"/>
  <c r="C4459" i="21"/>
  <c r="D4459" i="21"/>
  <c r="C4460" i="21"/>
  <c r="D4460" i="21"/>
  <c r="C4461" i="21"/>
  <c r="D4461" i="21"/>
  <c r="C4462" i="21"/>
  <c r="D4462" i="21"/>
  <c r="C4463" i="21"/>
  <c r="D4463" i="21"/>
  <c r="C4464" i="21"/>
  <c r="D4464" i="21"/>
  <c r="C4465" i="21"/>
  <c r="D4465" i="21"/>
  <c r="C4466" i="21"/>
  <c r="D4466" i="21"/>
  <c r="C4467" i="21"/>
  <c r="D4467" i="21"/>
  <c r="C4468" i="21"/>
  <c r="D4468" i="21"/>
  <c r="C4469" i="21"/>
  <c r="D4469" i="21"/>
  <c r="C4470" i="21"/>
  <c r="D4470" i="21"/>
  <c r="C4471" i="21"/>
  <c r="D4471" i="21"/>
  <c r="C4472" i="21"/>
  <c r="D4472" i="21"/>
  <c r="C4473" i="21"/>
  <c r="D4473" i="21"/>
  <c r="C4474" i="21"/>
  <c r="D4474" i="21"/>
  <c r="C4475" i="21"/>
  <c r="D4475" i="21"/>
  <c r="C4476" i="21"/>
  <c r="D4476" i="21"/>
  <c r="C4477" i="21"/>
  <c r="D4477" i="21"/>
  <c r="C4478" i="21"/>
  <c r="D4478" i="21"/>
  <c r="C4479" i="21"/>
  <c r="D4479" i="21"/>
  <c r="C4480" i="21"/>
  <c r="D4480" i="21"/>
  <c r="C4481" i="21"/>
  <c r="D4481" i="21"/>
  <c r="C4482" i="21"/>
  <c r="D4482" i="21"/>
  <c r="C4483" i="21"/>
  <c r="D4483" i="21"/>
  <c r="C4484" i="21"/>
  <c r="D4484" i="21"/>
  <c r="C4485" i="21"/>
  <c r="D4485" i="21"/>
  <c r="C4486" i="21"/>
  <c r="D4486" i="21"/>
  <c r="C4487" i="21"/>
  <c r="D4487" i="21"/>
  <c r="C4488" i="21"/>
  <c r="D4488" i="21"/>
  <c r="C4489" i="21"/>
  <c r="D4489" i="21"/>
  <c r="C4490" i="21"/>
  <c r="D4490" i="21"/>
  <c r="C4491" i="21"/>
  <c r="D4491" i="21"/>
  <c r="C4492" i="21"/>
  <c r="D4492" i="21"/>
  <c r="C4493" i="21"/>
  <c r="D4493" i="21"/>
  <c r="C4494" i="21"/>
  <c r="D4494" i="21"/>
  <c r="C4495" i="21"/>
  <c r="D4495" i="21"/>
  <c r="C4496" i="21"/>
  <c r="D4496" i="21"/>
  <c r="C4497" i="21"/>
  <c r="D4497" i="21"/>
  <c r="C4498" i="21"/>
  <c r="D4498" i="21"/>
  <c r="C4499" i="21"/>
  <c r="D4499" i="21"/>
  <c r="C4500" i="21"/>
  <c r="D4500" i="21"/>
  <c r="C4501" i="21"/>
  <c r="D4501" i="21"/>
  <c r="C4502" i="21"/>
  <c r="D4502" i="21"/>
  <c r="C4503" i="21"/>
  <c r="D4503" i="21"/>
  <c r="C4504" i="21"/>
  <c r="D4504" i="21"/>
  <c r="C4505" i="21"/>
  <c r="D4505" i="21"/>
  <c r="C4506" i="21"/>
  <c r="D4506" i="21"/>
  <c r="C4507" i="21"/>
  <c r="D4507" i="21"/>
  <c r="C4508" i="21"/>
  <c r="D4508" i="21"/>
  <c r="C4509" i="21"/>
  <c r="D4509" i="21"/>
  <c r="C4510" i="21"/>
  <c r="D4510" i="21"/>
  <c r="C4511" i="21"/>
  <c r="D4511" i="21"/>
  <c r="C4512" i="21"/>
  <c r="D4512" i="21"/>
  <c r="C4513" i="21"/>
  <c r="D4513" i="21"/>
  <c r="C4514" i="21"/>
  <c r="D4514" i="21"/>
  <c r="C4515" i="21"/>
  <c r="D4515" i="21"/>
  <c r="C4516" i="21"/>
  <c r="D4516" i="21"/>
  <c r="C4517" i="21"/>
  <c r="D4517" i="21"/>
  <c r="C4518" i="21"/>
  <c r="D4518" i="21"/>
  <c r="C4519" i="21"/>
  <c r="D4519" i="21"/>
  <c r="C4520" i="21"/>
  <c r="D4520" i="21"/>
  <c r="C4521" i="21"/>
  <c r="D4521" i="21"/>
  <c r="C4522" i="21"/>
  <c r="D4522" i="21"/>
  <c r="C4523" i="21"/>
  <c r="D4523" i="21"/>
  <c r="C4524" i="21"/>
  <c r="D4524" i="21"/>
  <c r="C4525" i="21"/>
  <c r="D4525" i="21"/>
  <c r="C4526" i="21"/>
  <c r="D4526" i="21"/>
  <c r="C4527" i="21"/>
  <c r="D4527" i="21"/>
  <c r="C4528" i="21"/>
  <c r="D4528" i="21"/>
  <c r="C4529" i="21"/>
  <c r="D4529" i="21"/>
  <c r="C4530" i="21"/>
  <c r="D4530" i="21"/>
  <c r="C4531" i="21"/>
  <c r="D4531" i="21"/>
  <c r="C4532" i="21"/>
  <c r="D4532" i="21"/>
  <c r="C4533" i="21"/>
  <c r="D4533" i="21"/>
  <c r="C4534" i="21"/>
  <c r="D4534" i="21"/>
  <c r="C4535" i="21"/>
  <c r="D4535" i="21"/>
  <c r="C4536" i="21"/>
  <c r="D4536" i="21"/>
  <c r="C4537" i="21"/>
  <c r="D4537" i="21"/>
  <c r="C4538" i="21"/>
  <c r="D4538" i="21"/>
  <c r="C4539" i="21"/>
  <c r="D4539" i="21"/>
  <c r="C4540" i="21"/>
  <c r="D4540" i="21"/>
  <c r="C4541" i="21"/>
  <c r="D4541" i="21"/>
  <c r="C4542" i="21"/>
  <c r="D4542" i="21"/>
  <c r="C4543" i="21"/>
  <c r="D4543" i="21"/>
  <c r="C4544" i="21"/>
  <c r="D4544" i="21"/>
  <c r="C4545" i="21"/>
  <c r="D4545" i="21"/>
  <c r="C4546" i="21"/>
  <c r="D4546" i="21"/>
  <c r="C4547" i="21"/>
  <c r="D4547" i="21"/>
  <c r="C4548" i="21"/>
  <c r="D4548" i="21"/>
  <c r="C4549" i="21"/>
  <c r="D4549" i="21"/>
  <c r="C4550" i="21"/>
  <c r="D4550" i="21"/>
  <c r="C4551" i="21"/>
  <c r="D4551" i="21"/>
  <c r="C4552" i="21"/>
  <c r="D4552" i="21"/>
  <c r="C4553" i="21"/>
  <c r="D4553" i="21"/>
  <c r="C4554" i="21"/>
  <c r="D4554" i="21"/>
  <c r="C4555" i="21"/>
  <c r="D4555" i="21"/>
  <c r="C4556" i="21"/>
  <c r="D4556" i="21"/>
  <c r="C4557" i="21"/>
  <c r="D4557" i="21"/>
  <c r="C4558" i="21"/>
  <c r="D4558" i="21"/>
  <c r="C4559" i="21"/>
  <c r="D4559" i="21"/>
  <c r="C4560" i="21"/>
  <c r="D4560" i="21"/>
  <c r="C4561" i="21"/>
  <c r="D4561" i="21"/>
  <c r="C4562" i="21"/>
  <c r="D4562" i="21"/>
  <c r="C4563" i="21"/>
  <c r="D4563" i="21"/>
  <c r="C4564" i="21"/>
  <c r="D4564" i="21"/>
  <c r="C4565" i="21"/>
  <c r="D4565" i="21"/>
  <c r="C4566" i="21"/>
  <c r="D4566" i="21"/>
  <c r="C4567" i="21"/>
  <c r="D4567" i="21"/>
  <c r="C4568" i="21"/>
  <c r="D4568" i="21"/>
  <c r="C4569" i="21"/>
  <c r="D4569" i="21"/>
  <c r="C4570" i="21"/>
  <c r="D4570" i="21"/>
  <c r="C4571" i="21"/>
  <c r="D4571" i="21"/>
  <c r="C4572" i="21"/>
  <c r="D4572" i="21"/>
  <c r="C4573" i="21"/>
  <c r="D4573" i="21"/>
  <c r="C4574" i="21"/>
  <c r="D4574" i="21"/>
  <c r="C4575" i="21"/>
  <c r="D4575" i="21"/>
  <c r="C4576" i="21"/>
  <c r="D4576" i="21"/>
  <c r="C4577" i="21"/>
  <c r="D4577" i="21"/>
  <c r="C4578" i="21"/>
  <c r="D4578" i="21"/>
  <c r="C4579" i="21"/>
  <c r="D4579" i="21"/>
  <c r="C4580" i="21"/>
  <c r="D4580" i="21"/>
  <c r="C4581" i="21"/>
  <c r="D4581" i="21"/>
  <c r="C4582" i="21"/>
  <c r="D4582" i="21"/>
  <c r="C4583" i="21"/>
  <c r="D4583" i="21"/>
  <c r="C4584" i="21"/>
  <c r="D4584" i="21"/>
  <c r="C4585" i="21"/>
  <c r="D4585" i="21"/>
  <c r="C4586" i="21"/>
  <c r="D4586" i="21"/>
  <c r="C4587" i="21"/>
  <c r="D4587" i="21"/>
  <c r="C4588" i="21"/>
  <c r="D4588" i="21"/>
  <c r="C4589" i="21"/>
  <c r="D4589" i="21"/>
  <c r="C4590" i="21"/>
  <c r="D4590" i="21"/>
  <c r="C4591" i="21"/>
  <c r="D4591" i="21"/>
  <c r="C4592" i="21"/>
  <c r="D4592" i="21"/>
  <c r="C4593" i="21"/>
  <c r="D4593" i="21"/>
  <c r="C4594" i="21"/>
  <c r="D4594" i="21"/>
  <c r="C4595" i="21"/>
  <c r="D4595" i="21"/>
  <c r="C4596" i="21"/>
  <c r="D4596" i="21"/>
  <c r="C4597" i="21"/>
  <c r="D4597" i="21"/>
  <c r="C4598" i="21"/>
  <c r="D4598" i="21"/>
  <c r="C4599" i="21"/>
  <c r="D4599" i="21"/>
  <c r="C4600" i="21"/>
  <c r="D4600" i="21"/>
  <c r="C4601" i="21"/>
  <c r="D4601" i="21"/>
  <c r="C4602" i="21"/>
  <c r="D4602" i="21"/>
  <c r="C4603" i="21"/>
  <c r="D4603" i="21"/>
  <c r="C4604" i="21"/>
  <c r="D4604" i="21"/>
  <c r="C4605" i="21"/>
  <c r="D4605" i="21"/>
  <c r="C4606" i="21"/>
  <c r="D4606" i="21"/>
  <c r="C4607" i="21"/>
  <c r="D4607" i="21"/>
  <c r="C4608" i="21"/>
  <c r="D4608" i="21"/>
  <c r="C4609" i="21"/>
  <c r="D4609" i="21"/>
  <c r="C4610" i="21"/>
  <c r="D4610" i="21"/>
  <c r="C4611" i="21"/>
  <c r="D4611" i="21"/>
  <c r="C4612" i="21"/>
  <c r="D4612" i="21"/>
  <c r="C4613" i="21"/>
  <c r="D4613" i="21"/>
  <c r="C4614" i="21"/>
  <c r="D4614" i="21"/>
  <c r="C4615" i="21"/>
  <c r="D4615" i="21"/>
  <c r="C4616" i="21"/>
  <c r="D4616" i="21"/>
  <c r="C4617" i="21"/>
  <c r="D4617" i="21"/>
  <c r="C4618" i="21"/>
  <c r="D4618" i="21"/>
  <c r="C4619" i="21"/>
  <c r="D4619" i="21"/>
  <c r="C4620" i="21"/>
  <c r="D4620" i="21"/>
  <c r="C4621" i="21"/>
  <c r="D4621" i="21"/>
  <c r="C4622" i="21"/>
  <c r="D4622" i="21"/>
  <c r="C4623" i="21"/>
  <c r="D4623" i="21"/>
  <c r="C4624" i="21"/>
  <c r="D4624" i="21"/>
  <c r="C4625" i="21"/>
  <c r="D4625" i="21"/>
  <c r="C4626" i="21"/>
  <c r="D4626" i="21"/>
  <c r="C4627" i="21"/>
  <c r="D4627" i="21"/>
  <c r="C4628" i="21"/>
  <c r="D4628" i="21"/>
  <c r="C4629" i="21"/>
  <c r="D4629" i="21"/>
  <c r="C4630" i="21"/>
  <c r="D4630" i="21"/>
  <c r="C4631" i="21"/>
  <c r="D4631" i="21"/>
  <c r="C4632" i="21"/>
  <c r="D4632" i="21"/>
  <c r="C4633" i="21"/>
  <c r="D4633" i="21"/>
  <c r="C4634" i="21"/>
  <c r="D4634" i="21"/>
  <c r="C4635" i="21"/>
  <c r="D4635" i="21"/>
  <c r="C4636" i="21"/>
  <c r="D4636" i="21"/>
  <c r="C4637" i="21"/>
  <c r="D4637" i="21"/>
  <c r="C4638" i="21"/>
  <c r="D4638" i="21"/>
  <c r="C4639" i="21"/>
  <c r="D4639" i="21"/>
  <c r="C4640" i="21"/>
  <c r="D4640" i="21"/>
  <c r="C4641" i="21"/>
  <c r="D4641" i="21"/>
  <c r="C4642" i="21"/>
  <c r="D4642" i="21"/>
  <c r="C4643" i="21"/>
  <c r="D4643" i="21"/>
  <c r="C4644" i="21"/>
  <c r="D4644" i="21"/>
  <c r="C4645" i="21"/>
  <c r="D4645" i="21"/>
  <c r="C4646" i="21"/>
  <c r="D4646" i="21"/>
  <c r="C4647" i="21"/>
  <c r="D4647" i="21"/>
  <c r="C4648" i="21"/>
  <c r="D4648" i="21"/>
  <c r="C4649" i="21"/>
  <c r="D4649" i="21"/>
  <c r="C4650" i="21"/>
  <c r="D4650" i="21"/>
  <c r="C4651" i="21"/>
  <c r="D4651" i="21"/>
  <c r="C4652" i="21"/>
  <c r="D4652" i="21"/>
  <c r="C4653" i="21"/>
  <c r="D4653" i="21"/>
  <c r="C4654" i="21"/>
  <c r="D4654" i="21"/>
  <c r="C4655" i="21"/>
  <c r="D4655" i="21"/>
  <c r="C4656" i="21"/>
  <c r="D4656" i="21"/>
  <c r="C4657" i="21"/>
  <c r="D4657" i="21"/>
  <c r="C4658" i="21"/>
  <c r="D4658" i="21"/>
  <c r="C4659" i="21"/>
  <c r="D4659" i="21"/>
  <c r="C4660" i="21"/>
  <c r="D4660" i="21"/>
  <c r="C4661" i="21"/>
  <c r="D4661" i="21"/>
  <c r="C4662" i="21"/>
  <c r="D4662" i="21"/>
  <c r="C4663" i="21"/>
  <c r="D4663" i="21"/>
  <c r="C4664" i="21"/>
  <c r="D4664" i="21"/>
  <c r="C4665" i="21"/>
  <c r="D4665" i="21"/>
  <c r="C4666" i="21"/>
  <c r="D4666" i="21"/>
  <c r="C4667" i="21"/>
  <c r="D4667" i="21"/>
  <c r="C4668" i="21"/>
  <c r="D4668" i="21"/>
  <c r="C4669" i="21"/>
  <c r="D4669" i="21"/>
  <c r="C4670" i="21"/>
  <c r="D4670" i="21"/>
  <c r="C4671" i="21"/>
  <c r="D4671" i="21"/>
  <c r="C4672" i="21"/>
  <c r="D4672" i="21"/>
  <c r="C4673" i="21"/>
  <c r="D4673" i="21"/>
  <c r="C4674" i="21"/>
  <c r="D4674" i="21"/>
  <c r="C4675" i="21"/>
  <c r="D4675" i="21"/>
  <c r="C4676" i="21"/>
  <c r="D4676" i="21"/>
  <c r="C4677" i="21"/>
  <c r="D4677" i="21"/>
  <c r="C4678" i="21"/>
  <c r="D4678" i="21"/>
  <c r="C4679" i="21"/>
  <c r="D4679" i="21"/>
  <c r="C4680" i="21"/>
  <c r="D4680" i="21"/>
  <c r="C4681" i="21"/>
  <c r="D4681" i="21"/>
  <c r="C4682" i="21"/>
  <c r="D4682" i="21"/>
  <c r="C4683" i="21"/>
  <c r="D4683" i="21"/>
  <c r="C4684" i="21"/>
  <c r="D4684" i="21"/>
  <c r="C4685" i="21"/>
  <c r="D4685" i="21"/>
  <c r="C4686" i="21"/>
  <c r="D4686" i="21"/>
  <c r="C4687" i="21"/>
  <c r="D4687" i="21"/>
  <c r="C4688" i="21"/>
  <c r="D4688" i="21"/>
  <c r="C4689" i="21"/>
  <c r="D4689" i="21"/>
  <c r="C4690" i="21"/>
  <c r="D4690" i="21"/>
  <c r="C4691" i="21"/>
  <c r="D4691" i="21"/>
  <c r="C4692" i="21"/>
  <c r="D4692" i="21"/>
  <c r="C4693" i="21"/>
  <c r="D4693" i="21"/>
  <c r="C4694" i="21"/>
  <c r="D4694" i="21"/>
  <c r="C4695" i="21"/>
  <c r="D4695" i="21"/>
  <c r="C4696" i="21"/>
  <c r="D4696" i="21"/>
  <c r="C4697" i="21"/>
  <c r="D4697" i="21"/>
  <c r="C4698" i="21"/>
  <c r="D4698" i="21"/>
  <c r="C4699" i="21"/>
  <c r="D4699" i="21"/>
  <c r="C4700" i="21"/>
  <c r="D4700" i="21"/>
  <c r="C4701" i="21"/>
  <c r="D4701" i="21"/>
  <c r="C4702" i="21"/>
  <c r="D4702" i="21"/>
  <c r="C4703" i="21"/>
  <c r="D4703" i="21"/>
  <c r="C4704" i="21"/>
  <c r="D4704" i="21"/>
  <c r="C4705" i="21"/>
  <c r="D4705" i="21"/>
  <c r="C4706" i="21"/>
  <c r="D4706" i="21"/>
  <c r="C4707" i="21"/>
  <c r="D4707" i="21"/>
  <c r="C4708" i="21"/>
  <c r="D4708" i="21"/>
  <c r="C4709" i="21"/>
  <c r="D4709" i="21"/>
  <c r="C4710" i="21"/>
  <c r="D4710" i="21"/>
  <c r="C4711" i="21"/>
  <c r="D4711" i="21"/>
  <c r="C4712" i="21"/>
  <c r="D4712" i="21"/>
  <c r="C4713" i="21"/>
  <c r="D4713" i="21"/>
  <c r="C4714" i="21"/>
  <c r="D4714" i="21"/>
  <c r="C4715" i="21"/>
  <c r="D4715" i="21"/>
  <c r="C4716" i="21"/>
  <c r="D4716" i="21"/>
  <c r="C4717" i="21"/>
  <c r="D4717" i="21"/>
  <c r="C4718" i="21"/>
  <c r="D4718" i="21"/>
  <c r="C4719" i="21"/>
  <c r="D4719" i="21"/>
  <c r="C4720" i="21"/>
  <c r="D4720" i="21"/>
  <c r="C4721" i="21"/>
  <c r="D4721" i="21"/>
  <c r="C4722" i="21"/>
  <c r="D4722" i="21"/>
  <c r="C4723" i="21"/>
  <c r="D4723" i="21"/>
  <c r="C4724" i="21"/>
  <c r="D4724" i="21"/>
  <c r="C4725" i="21"/>
  <c r="D4725" i="21"/>
  <c r="C4726" i="21"/>
  <c r="D4726" i="21"/>
  <c r="C4727" i="21"/>
  <c r="D4727" i="21"/>
  <c r="C4728" i="21"/>
  <c r="D4728" i="21"/>
  <c r="C4729" i="21"/>
  <c r="D4729" i="21"/>
  <c r="C4730" i="21"/>
  <c r="D4730" i="21"/>
  <c r="C4731" i="21"/>
  <c r="D4731" i="21"/>
  <c r="C4732" i="21"/>
  <c r="D4732" i="21"/>
  <c r="C4733" i="21"/>
  <c r="D4733" i="21"/>
  <c r="C4734" i="21"/>
  <c r="D4734" i="21"/>
  <c r="C4735" i="21"/>
  <c r="D4735" i="21"/>
  <c r="C4736" i="21"/>
  <c r="D4736" i="21"/>
  <c r="C4737" i="21"/>
  <c r="D4737" i="21"/>
  <c r="C4738" i="21"/>
  <c r="D4738" i="21"/>
  <c r="C4739" i="21"/>
  <c r="D4739" i="21"/>
  <c r="C4740" i="21"/>
  <c r="D4740" i="21"/>
  <c r="C4741" i="21"/>
  <c r="D4741" i="21"/>
  <c r="C4742" i="21"/>
  <c r="D4742" i="21"/>
  <c r="C4743" i="21"/>
  <c r="D4743" i="21"/>
  <c r="C4744" i="21"/>
  <c r="D4744" i="21"/>
  <c r="C4745" i="21"/>
  <c r="D4745" i="21"/>
  <c r="C4746" i="21"/>
  <c r="D4746" i="21"/>
  <c r="C4747" i="21"/>
  <c r="D4747" i="21"/>
  <c r="C4748" i="21"/>
  <c r="D4748" i="21"/>
  <c r="C4749" i="21"/>
  <c r="D4749" i="21"/>
  <c r="C4750" i="21"/>
  <c r="D4750" i="21"/>
  <c r="C4751" i="21"/>
  <c r="D4751" i="21"/>
  <c r="C4752" i="21"/>
  <c r="D4752" i="21"/>
  <c r="C4753" i="21"/>
  <c r="D4753" i="21"/>
  <c r="C4754" i="21"/>
  <c r="D4754" i="21"/>
  <c r="C4755" i="21"/>
  <c r="D4755" i="21"/>
  <c r="C4756" i="21"/>
  <c r="D4756" i="21"/>
  <c r="C4757" i="21"/>
  <c r="D4757" i="21"/>
  <c r="C4758" i="21"/>
  <c r="D4758" i="21"/>
  <c r="C4759" i="21"/>
  <c r="D4759" i="21"/>
  <c r="C4760" i="21"/>
  <c r="D4760" i="21"/>
  <c r="C4761" i="21"/>
  <c r="D4761" i="21"/>
  <c r="C4762" i="21"/>
  <c r="D4762" i="21"/>
  <c r="C4763" i="21"/>
  <c r="D4763" i="21"/>
  <c r="C4764" i="21"/>
  <c r="D4764" i="21"/>
  <c r="C4765" i="21"/>
  <c r="D4765" i="21"/>
  <c r="C4766" i="21"/>
  <c r="D4766" i="21"/>
  <c r="C4767" i="21"/>
  <c r="D4767" i="21"/>
  <c r="C4768" i="21"/>
  <c r="D4768" i="21"/>
  <c r="C4769" i="21"/>
  <c r="D4769" i="21"/>
  <c r="C4770" i="21"/>
  <c r="D4770" i="21"/>
  <c r="C4771" i="21"/>
  <c r="D4771" i="21"/>
  <c r="C4772" i="21"/>
  <c r="D4772" i="21"/>
  <c r="C4773" i="21"/>
  <c r="D4773" i="21"/>
  <c r="C4774" i="21"/>
  <c r="D4774" i="21"/>
  <c r="C4775" i="21"/>
  <c r="D4775" i="21"/>
  <c r="C4776" i="21"/>
  <c r="D4776" i="21"/>
  <c r="C4777" i="21"/>
  <c r="D4777" i="21"/>
  <c r="C4778" i="21"/>
  <c r="D4778" i="21"/>
  <c r="C4779" i="21"/>
  <c r="D4779" i="21"/>
  <c r="C4780" i="21"/>
  <c r="D4780" i="21"/>
  <c r="C4781" i="21"/>
  <c r="D4781" i="21"/>
  <c r="C4782" i="21"/>
  <c r="D4782" i="21"/>
  <c r="C4783" i="21"/>
  <c r="D4783" i="21"/>
  <c r="C4784" i="21"/>
  <c r="D4784" i="21"/>
  <c r="C4785" i="21"/>
  <c r="D4785" i="21"/>
  <c r="C4786" i="21"/>
  <c r="D4786" i="21"/>
  <c r="C4787" i="21"/>
  <c r="D4787" i="21"/>
  <c r="C4788" i="21"/>
  <c r="D4788" i="21"/>
  <c r="C4789" i="21"/>
  <c r="D4789" i="21"/>
  <c r="C4790" i="21"/>
  <c r="D4790" i="21"/>
  <c r="C4791" i="21"/>
  <c r="D4791" i="21"/>
  <c r="C4792" i="21"/>
  <c r="D4792" i="21"/>
  <c r="C4793" i="21"/>
  <c r="D4793" i="21"/>
  <c r="C4794" i="21"/>
  <c r="D4794" i="21"/>
  <c r="C4795" i="21"/>
  <c r="D4795" i="21"/>
  <c r="C4796" i="21"/>
  <c r="D4796" i="21"/>
  <c r="C4797" i="21"/>
  <c r="D4797" i="21"/>
  <c r="C4798" i="21"/>
  <c r="D4798" i="21"/>
  <c r="C4799" i="21"/>
  <c r="D4799" i="21"/>
  <c r="C4800" i="21"/>
  <c r="D4800" i="21"/>
  <c r="C4801" i="21"/>
  <c r="D4801" i="21"/>
  <c r="C4802" i="21"/>
  <c r="D4802" i="21"/>
  <c r="C4803" i="21"/>
  <c r="D4803" i="21"/>
  <c r="C4804" i="21"/>
  <c r="D4804" i="21"/>
  <c r="C4805" i="21"/>
  <c r="D4805" i="21"/>
  <c r="C4806" i="21"/>
  <c r="D4806" i="21"/>
  <c r="C4807" i="21"/>
  <c r="D4807" i="21"/>
  <c r="C4808" i="21"/>
  <c r="D4808" i="21"/>
  <c r="C4809" i="21"/>
  <c r="D4809" i="21"/>
  <c r="C4810" i="21"/>
  <c r="D4810" i="21"/>
  <c r="C4811" i="21"/>
  <c r="D4811" i="21"/>
  <c r="C4812" i="21"/>
  <c r="D4812" i="21"/>
  <c r="C4813" i="21"/>
  <c r="D4813" i="21"/>
  <c r="C4814" i="21"/>
  <c r="D4814" i="21"/>
  <c r="C4815" i="21"/>
  <c r="D4815" i="21"/>
  <c r="C4816" i="21"/>
  <c r="D4816" i="21"/>
  <c r="C4817" i="21"/>
  <c r="D4817" i="21"/>
  <c r="C4818" i="21"/>
  <c r="D4818" i="21"/>
  <c r="C4819" i="21"/>
  <c r="D4819" i="21"/>
  <c r="C4820" i="21"/>
  <c r="D4820" i="21"/>
  <c r="C4821" i="21"/>
  <c r="D4821" i="21"/>
  <c r="C4822" i="21"/>
  <c r="D4822" i="21"/>
  <c r="C4823" i="21"/>
  <c r="D4823" i="21"/>
  <c r="C4824" i="21"/>
  <c r="D4824" i="21"/>
  <c r="C4825" i="21"/>
  <c r="D4825" i="21"/>
  <c r="C4826" i="21"/>
  <c r="D4826" i="21"/>
  <c r="C4827" i="21"/>
  <c r="D4827" i="21"/>
  <c r="C4828" i="21"/>
  <c r="D4828" i="21"/>
  <c r="C4829" i="21"/>
  <c r="D4829" i="21"/>
  <c r="C4830" i="21"/>
  <c r="D4830" i="21"/>
  <c r="C4831" i="21"/>
  <c r="D4831" i="21"/>
  <c r="C4832" i="21"/>
  <c r="D4832" i="21"/>
  <c r="C4833" i="21"/>
  <c r="D4833" i="21"/>
  <c r="C4834" i="21"/>
  <c r="D4834" i="21"/>
  <c r="C4835" i="21"/>
  <c r="D4835" i="21"/>
  <c r="C4836" i="21"/>
  <c r="D4836" i="21"/>
  <c r="C4837" i="21"/>
  <c r="D4837" i="21"/>
  <c r="C4838" i="21"/>
  <c r="D4838" i="21"/>
  <c r="C4839" i="21"/>
  <c r="D4839" i="21"/>
  <c r="C4840" i="21"/>
  <c r="D4840" i="21"/>
  <c r="C4841" i="21"/>
  <c r="D4841" i="21"/>
  <c r="C4842" i="21"/>
  <c r="D4842" i="21"/>
  <c r="C4843" i="21"/>
  <c r="D4843" i="21"/>
  <c r="C4844" i="21"/>
  <c r="D4844" i="21"/>
  <c r="C4845" i="21"/>
  <c r="D4845" i="21"/>
  <c r="C4846" i="21"/>
  <c r="D4846" i="21"/>
  <c r="C4847" i="21"/>
  <c r="D4847" i="21"/>
  <c r="C4848" i="21"/>
  <c r="D4848" i="21"/>
  <c r="C4849" i="21"/>
  <c r="D4849" i="21"/>
  <c r="C4850" i="21"/>
  <c r="D4850" i="21"/>
  <c r="C4851" i="21"/>
  <c r="D4851" i="21"/>
  <c r="C4852" i="21"/>
  <c r="D4852" i="21"/>
  <c r="C4853" i="21"/>
  <c r="D4853" i="21"/>
  <c r="C4854" i="21"/>
  <c r="D4854" i="21"/>
  <c r="C4855" i="21"/>
  <c r="D4855" i="21"/>
  <c r="C4856" i="21"/>
  <c r="D4856" i="21"/>
  <c r="C4857" i="21"/>
  <c r="D4857" i="21"/>
  <c r="C4858" i="21"/>
  <c r="D4858" i="21"/>
  <c r="C4859" i="21"/>
  <c r="D4859" i="21"/>
  <c r="C4860" i="21"/>
  <c r="D4860" i="21"/>
  <c r="C4861" i="21"/>
  <c r="D4861" i="21"/>
  <c r="C4862" i="21"/>
  <c r="D4862" i="21"/>
  <c r="C4863" i="21"/>
  <c r="D4863" i="21"/>
  <c r="C4864" i="21"/>
  <c r="D4864" i="21"/>
  <c r="C4865" i="21"/>
  <c r="D4865" i="21"/>
  <c r="C4866" i="21"/>
  <c r="D4866" i="21"/>
  <c r="C4867" i="21"/>
  <c r="D4867" i="21"/>
  <c r="C4868" i="21"/>
  <c r="D4868" i="21"/>
  <c r="C4869" i="21"/>
  <c r="D4869" i="21"/>
  <c r="C4870" i="21"/>
  <c r="D4870" i="21"/>
  <c r="C4871" i="21"/>
  <c r="D4871" i="21"/>
  <c r="C4872" i="21"/>
  <c r="D4872" i="21"/>
  <c r="C4873" i="21"/>
  <c r="D4873" i="21"/>
  <c r="C4874" i="21"/>
  <c r="D4874" i="21"/>
  <c r="C4875" i="21"/>
  <c r="D4875" i="21"/>
  <c r="C4876" i="21"/>
  <c r="D4876" i="21"/>
  <c r="C4877" i="21"/>
  <c r="D4877" i="21"/>
  <c r="C4878" i="21"/>
  <c r="D4878" i="21"/>
  <c r="C4879" i="21"/>
  <c r="D4879" i="21"/>
  <c r="C4880" i="21"/>
  <c r="D4880" i="21"/>
  <c r="C4881" i="21"/>
  <c r="D4881" i="21"/>
  <c r="C4882" i="21"/>
  <c r="D4882" i="21"/>
  <c r="C4883" i="21"/>
  <c r="D4883" i="21"/>
  <c r="C4884" i="21"/>
  <c r="D4884" i="21"/>
  <c r="C4885" i="21"/>
  <c r="D4885" i="21"/>
  <c r="C4886" i="21"/>
  <c r="D4886" i="21"/>
  <c r="C4887" i="21"/>
  <c r="D4887" i="21"/>
  <c r="C4888" i="21"/>
  <c r="D4888" i="21"/>
  <c r="C4889" i="21"/>
  <c r="D4889" i="21"/>
  <c r="C4890" i="21"/>
  <c r="D4890" i="21"/>
  <c r="C4891" i="21"/>
  <c r="D4891" i="21"/>
  <c r="C4892" i="21"/>
  <c r="D4892" i="21"/>
  <c r="C4893" i="21"/>
  <c r="D4893" i="21"/>
  <c r="C4894" i="21"/>
  <c r="D4894" i="21"/>
  <c r="C4895" i="21"/>
  <c r="D4895" i="21"/>
  <c r="C4896" i="21"/>
  <c r="D4896" i="21"/>
  <c r="C4897" i="21"/>
  <c r="D4897" i="21"/>
  <c r="C4898" i="21"/>
  <c r="D4898" i="21"/>
  <c r="C4899" i="21"/>
  <c r="D4899" i="21"/>
  <c r="C4900" i="21"/>
  <c r="D4900" i="21"/>
  <c r="C4901" i="21"/>
  <c r="D4901" i="21"/>
  <c r="C4902" i="21"/>
  <c r="D4902" i="21"/>
  <c r="C4903" i="21"/>
  <c r="D4903" i="21"/>
  <c r="C4904" i="21"/>
  <c r="D4904" i="21"/>
  <c r="C4905" i="21"/>
  <c r="D4905" i="21"/>
  <c r="C4906" i="21"/>
  <c r="D4906" i="21"/>
  <c r="C4907" i="21"/>
  <c r="D4907" i="21"/>
  <c r="C4908" i="21"/>
  <c r="D4908" i="21"/>
  <c r="C4909" i="21"/>
  <c r="D4909" i="21"/>
  <c r="C4910" i="21"/>
  <c r="D4910" i="21"/>
  <c r="C4911" i="21"/>
  <c r="D4911" i="21"/>
  <c r="C4912" i="21"/>
  <c r="D4912" i="21"/>
  <c r="C4913" i="21"/>
  <c r="D4913" i="21"/>
  <c r="C4914" i="21"/>
  <c r="D4914" i="21"/>
  <c r="C4915" i="21"/>
  <c r="D4915" i="21"/>
  <c r="C4916" i="21"/>
  <c r="D4916" i="21"/>
  <c r="C4917" i="21"/>
  <c r="D4917" i="21"/>
  <c r="C4918" i="21"/>
  <c r="D4918" i="21"/>
  <c r="C4919" i="21"/>
  <c r="D4919" i="21"/>
  <c r="C4920" i="21"/>
  <c r="D4920" i="21"/>
  <c r="C4921" i="21"/>
  <c r="D4921" i="21"/>
  <c r="C4922" i="21"/>
  <c r="D4922" i="21"/>
  <c r="C4923" i="21"/>
  <c r="D4923" i="21"/>
  <c r="C4924" i="21"/>
  <c r="D4924" i="21"/>
  <c r="C4925" i="21"/>
  <c r="D4925" i="21"/>
  <c r="C4926" i="21"/>
  <c r="D4926" i="21"/>
  <c r="C4927" i="21"/>
  <c r="D4927" i="21"/>
  <c r="C4928" i="21"/>
  <c r="D4928" i="21"/>
  <c r="C4929" i="21"/>
  <c r="D4929" i="21"/>
  <c r="C4930" i="21"/>
  <c r="D4930" i="21"/>
  <c r="C4931" i="21"/>
  <c r="D4931" i="21"/>
  <c r="C4932" i="21"/>
  <c r="D4932" i="21"/>
  <c r="C4933" i="21"/>
  <c r="D4933" i="21"/>
  <c r="C4934" i="21"/>
  <c r="D4934" i="21"/>
  <c r="C4935" i="21"/>
  <c r="D4935" i="21"/>
  <c r="C4936" i="21"/>
  <c r="D4936" i="21"/>
  <c r="C4937" i="21"/>
  <c r="D4937" i="21"/>
  <c r="C4938" i="21"/>
  <c r="D4938" i="21"/>
  <c r="C4939" i="21"/>
  <c r="D4939" i="21"/>
  <c r="C4940" i="21"/>
  <c r="D4940" i="21"/>
  <c r="C4941" i="21"/>
  <c r="D4941" i="21"/>
  <c r="C4942" i="21"/>
  <c r="D4942" i="21"/>
  <c r="C4943" i="21"/>
  <c r="D4943" i="21"/>
  <c r="C4944" i="21"/>
  <c r="D4944" i="21"/>
  <c r="C4945" i="21"/>
  <c r="D4945" i="21"/>
  <c r="C4946" i="21"/>
  <c r="D4946" i="21"/>
  <c r="C4947" i="21"/>
  <c r="D4947" i="21"/>
  <c r="C4948" i="21"/>
  <c r="D4948" i="21"/>
  <c r="C4949" i="21"/>
  <c r="D4949" i="21"/>
  <c r="C4950" i="21"/>
  <c r="D4950" i="21"/>
  <c r="C4951" i="21"/>
  <c r="D4951" i="21"/>
  <c r="C4952" i="21"/>
  <c r="D4952" i="21"/>
  <c r="C4953" i="21"/>
  <c r="D4953" i="21"/>
  <c r="C4954" i="21"/>
  <c r="D4954" i="21"/>
  <c r="C4955" i="21"/>
  <c r="D4955" i="21"/>
  <c r="C4956" i="21"/>
  <c r="D4956" i="21"/>
  <c r="C4957" i="21"/>
  <c r="D4957" i="21"/>
  <c r="C4958" i="21"/>
  <c r="D4958" i="21"/>
  <c r="C4959" i="21"/>
  <c r="D4959" i="21"/>
  <c r="C4960" i="21"/>
  <c r="D4960" i="21"/>
  <c r="C4961" i="21"/>
  <c r="D4961" i="21"/>
  <c r="C4962" i="21"/>
  <c r="D4962" i="21"/>
  <c r="C4963" i="21"/>
  <c r="D4963" i="21"/>
  <c r="C4964" i="21"/>
  <c r="D4964" i="21"/>
  <c r="C4965" i="21"/>
  <c r="D4965" i="21"/>
  <c r="C4966" i="21"/>
  <c r="D4966" i="21"/>
  <c r="C4967" i="21"/>
  <c r="D4967" i="21"/>
  <c r="C4968" i="21"/>
  <c r="D4968" i="21"/>
  <c r="C4969" i="21"/>
  <c r="D4969" i="21"/>
  <c r="C4970" i="21"/>
  <c r="D4970" i="21"/>
  <c r="C4971" i="21"/>
  <c r="D4971" i="21"/>
  <c r="C4972" i="21"/>
  <c r="D4972" i="21"/>
  <c r="C4973" i="21"/>
  <c r="D4973" i="21"/>
  <c r="C4974" i="21"/>
  <c r="D4974" i="21"/>
  <c r="C4975" i="21"/>
  <c r="D4975" i="21"/>
  <c r="C4976" i="21"/>
  <c r="D4976" i="21"/>
  <c r="C4977" i="21"/>
  <c r="D4977" i="21"/>
  <c r="C4978" i="21"/>
  <c r="D4978" i="21"/>
  <c r="C4979" i="21"/>
  <c r="D4979" i="21"/>
  <c r="C4980" i="21"/>
  <c r="D4980" i="21"/>
  <c r="C4981" i="21"/>
  <c r="D4981" i="21"/>
  <c r="C4982" i="21"/>
  <c r="D4982" i="21"/>
  <c r="C4983" i="21"/>
  <c r="D4983" i="21"/>
  <c r="C4984" i="21"/>
  <c r="D4984" i="21"/>
  <c r="C4985" i="21"/>
  <c r="D4985" i="21"/>
  <c r="C4986" i="21"/>
  <c r="D4986" i="21"/>
  <c r="C4987" i="21"/>
  <c r="D4987" i="21"/>
  <c r="C4988" i="21"/>
  <c r="D4988" i="21"/>
  <c r="C4989" i="21"/>
  <c r="D4989" i="21"/>
  <c r="C4990" i="21"/>
  <c r="D4990" i="21"/>
  <c r="C4991" i="21"/>
  <c r="D4991" i="21"/>
  <c r="C4992" i="21"/>
  <c r="D4992" i="21"/>
  <c r="C4993" i="21"/>
  <c r="D4993" i="21"/>
  <c r="C4994" i="21"/>
  <c r="D4994" i="21"/>
  <c r="C4995" i="21"/>
  <c r="D4995" i="21"/>
  <c r="C4996" i="21"/>
  <c r="D4996" i="21"/>
  <c r="C4997" i="21"/>
  <c r="D4997" i="21"/>
  <c r="C4998" i="21"/>
  <c r="D4998" i="21"/>
  <c r="C4999" i="21"/>
  <c r="D4999" i="21"/>
  <c r="C5000" i="21"/>
  <c r="D5000" i="21"/>
  <c r="C5001" i="21"/>
  <c r="D5001" i="21"/>
  <c r="C5002" i="21"/>
  <c r="D5002" i="21"/>
  <c r="C5003" i="21"/>
  <c r="D5003" i="21"/>
  <c r="C5004" i="21"/>
  <c r="D5004" i="21"/>
  <c r="C5005" i="21"/>
  <c r="D5005" i="21"/>
  <c r="C5006" i="21"/>
  <c r="D5006" i="21"/>
  <c r="C5007" i="21"/>
  <c r="D5007" i="21"/>
  <c r="C5008" i="21"/>
  <c r="D5008" i="21"/>
  <c r="C5009" i="21"/>
  <c r="D5009" i="21"/>
  <c r="C5010" i="21"/>
  <c r="D5010" i="21"/>
  <c r="C5011" i="21"/>
  <c r="D5011" i="21"/>
  <c r="C5012" i="21"/>
  <c r="D5012" i="21"/>
  <c r="C5013" i="21"/>
  <c r="D5013" i="21"/>
  <c r="C5014" i="21"/>
  <c r="D5014" i="21"/>
  <c r="C5015" i="21"/>
  <c r="D5015" i="21"/>
  <c r="C5016" i="21"/>
  <c r="D5016" i="21"/>
  <c r="C5017" i="21"/>
  <c r="D5017" i="21"/>
  <c r="C5018" i="21"/>
  <c r="D5018" i="21"/>
  <c r="C5019" i="21"/>
  <c r="D5019" i="21"/>
  <c r="C5020" i="21"/>
  <c r="D5020" i="21"/>
  <c r="C5021" i="21"/>
  <c r="D5021" i="21"/>
  <c r="C5022" i="21"/>
  <c r="D5022" i="21"/>
  <c r="C5023" i="21"/>
  <c r="D5023" i="21"/>
  <c r="C5024" i="21"/>
  <c r="D5024" i="21"/>
  <c r="C5025" i="21"/>
  <c r="D5025" i="21"/>
  <c r="C5026" i="21"/>
  <c r="D5026" i="21"/>
  <c r="C5027" i="21"/>
  <c r="D5027" i="21"/>
  <c r="C5028" i="21"/>
  <c r="D5028" i="21"/>
  <c r="C5029" i="21"/>
  <c r="D5029" i="21"/>
  <c r="C5030" i="21"/>
  <c r="D5030" i="21"/>
  <c r="C5031" i="21"/>
  <c r="D5031" i="21"/>
  <c r="C5032" i="21"/>
  <c r="D5032" i="21"/>
  <c r="C5033" i="21"/>
  <c r="D5033" i="21"/>
  <c r="C5034" i="21"/>
  <c r="D5034" i="21"/>
  <c r="C5035" i="21"/>
  <c r="D5035" i="21"/>
  <c r="C5036" i="21"/>
  <c r="D5036" i="21"/>
  <c r="C5037" i="21"/>
  <c r="D5037" i="21"/>
  <c r="C5038" i="21"/>
  <c r="D5038" i="21"/>
  <c r="C5039" i="21"/>
  <c r="D5039" i="21"/>
  <c r="C5040" i="21"/>
  <c r="D5040" i="21"/>
  <c r="C5041" i="21"/>
  <c r="D5041" i="21"/>
  <c r="C5042" i="21"/>
  <c r="D5042" i="21"/>
  <c r="C5043" i="21"/>
  <c r="D5043" i="21"/>
  <c r="C5044" i="21"/>
  <c r="D5044" i="21"/>
  <c r="C5045" i="21"/>
  <c r="D5045" i="21"/>
  <c r="C5046" i="21"/>
  <c r="D5046" i="21"/>
  <c r="C5047" i="21"/>
  <c r="D5047" i="21"/>
  <c r="C5048" i="21"/>
  <c r="D5048" i="21"/>
  <c r="C5049" i="21"/>
  <c r="D5049" i="21"/>
  <c r="C5050" i="21"/>
  <c r="D5050" i="21"/>
  <c r="C5051" i="21"/>
  <c r="D5051" i="21"/>
  <c r="C5052" i="21"/>
  <c r="D5052" i="21"/>
  <c r="C5053" i="21"/>
  <c r="D5053" i="21"/>
  <c r="C5054" i="21"/>
  <c r="D5054" i="21"/>
  <c r="C5055" i="21"/>
  <c r="D5055" i="21"/>
  <c r="C5056" i="21"/>
  <c r="D5056" i="21"/>
  <c r="C5057" i="21"/>
  <c r="D5057" i="21"/>
  <c r="C5058" i="21"/>
  <c r="D5058" i="21"/>
  <c r="C5059" i="21"/>
  <c r="D5059" i="21"/>
  <c r="C5060" i="21"/>
  <c r="D5060" i="21"/>
  <c r="C5061" i="21"/>
  <c r="D5061" i="21"/>
  <c r="C5062" i="21"/>
  <c r="D5062" i="21"/>
  <c r="C5063" i="21"/>
  <c r="D5063" i="21"/>
  <c r="C5064" i="21"/>
  <c r="D5064" i="21"/>
  <c r="C5065" i="21"/>
  <c r="D5065" i="21"/>
  <c r="C5066" i="21"/>
  <c r="D5066" i="21"/>
  <c r="C5067" i="21"/>
  <c r="D5067" i="21"/>
  <c r="C5068" i="21"/>
  <c r="D5068" i="21"/>
  <c r="C5069" i="21"/>
  <c r="D5069" i="21"/>
  <c r="C5070" i="21"/>
  <c r="D5070" i="21"/>
  <c r="C5071" i="21"/>
  <c r="D5071" i="21"/>
  <c r="C5072" i="21"/>
  <c r="D5072" i="21"/>
  <c r="C5073" i="21"/>
  <c r="D5073" i="21"/>
  <c r="C5074" i="21"/>
  <c r="D5074" i="21"/>
  <c r="C5075" i="21"/>
  <c r="D5075" i="21"/>
  <c r="C5076" i="21"/>
  <c r="D5076" i="21"/>
  <c r="C5077" i="21"/>
  <c r="D5077" i="21"/>
  <c r="C5078" i="21"/>
  <c r="D5078" i="21"/>
  <c r="C5079" i="21"/>
  <c r="D5079" i="21"/>
  <c r="C5080" i="21"/>
  <c r="D5080" i="21"/>
  <c r="C5081" i="21"/>
  <c r="D5081" i="21"/>
  <c r="C5082" i="21"/>
  <c r="D5082" i="21"/>
  <c r="C5083" i="21"/>
  <c r="D5083" i="21"/>
  <c r="C5084" i="21"/>
  <c r="D5084" i="21"/>
  <c r="C5085" i="21"/>
  <c r="D5085" i="21"/>
  <c r="C5086" i="21"/>
  <c r="D5086" i="21"/>
  <c r="C5087" i="21"/>
  <c r="D5087" i="21"/>
  <c r="C5088" i="21"/>
  <c r="D5088" i="21"/>
  <c r="C5089" i="21"/>
  <c r="D5089" i="21"/>
  <c r="C5090" i="21"/>
  <c r="D5090" i="21"/>
  <c r="C5091" i="21"/>
  <c r="D5091" i="21"/>
  <c r="C5092" i="21"/>
  <c r="D5092" i="21"/>
  <c r="C5093" i="21"/>
  <c r="D5093" i="21"/>
  <c r="C5094" i="21"/>
  <c r="D5094" i="21"/>
  <c r="C5095" i="21"/>
  <c r="D5095" i="21"/>
  <c r="C5096" i="21"/>
  <c r="D5096" i="21"/>
  <c r="C5097" i="21"/>
  <c r="D5097" i="21"/>
  <c r="C5098" i="21"/>
  <c r="D5098" i="21"/>
  <c r="C5099" i="21"/>
  <c r="D5099" i="21"/>
  <c r="C5100" i="21"/>
  <c r="D5100" i="21"/>
  <c r="C5101" i="21"/>
  <c r="D5101" i="21"/>
  <c r="C5102" i="21"/>
  <c r="D5102" i="21"/>
  <c r="C5103" i="21"/>
  <c r="D5103" i="21"/>
  <c r="C5104" i="21"/>
  <c r="D5104" i="21"/>
  <c r="C5105" i="21"/>
  <c r="D5105" i="21"/>
  <c r="C5106" i="21"/>
  <c r="D5106" i="21"/>
  <c r="C5107" i="21"/>
  <c r="D5107" i="21"/>
  <c r="C5108" i="21"/>
  <c r="D5108" i="21"/>
  <c r="C5109" i="21"/>
  <c r="D5109" i="21"/>
  <c r="C5110" i="21"/>
  <c r="D5110" i="21"/>
  <c r="C5111" i="21"/>
  <c r="D5111" i="21"/>
  <c r="C5112" i="21"/>
  <c r="D5112" i="21"/>
  <c r="C5113" i="21"/>
  <c r="D5113" i="21"/>
  <c r="C5114" i="21"/>
  <c r="D5114" i="21"/>
  <c r="C5115" i="21"/>
  <c r="D5115" i="21"/>
  <c r="C5116" i="21"/>
  <c r="D5116" i="21"/>
  <c r="C5117" i="21"/>
  <c r="D5117" i="21"/>
  <c r="C5118" i="21"/>
  <c r="D5118" i="21"/>
  <c r="C5119" i="21"/>
  <c r="D5119" i="21"/>
  <c r="C5120" i="21"/>
  <c r="D5120" i="21"/>
  <c r="C5121" i="21"/>
  <c r="D5121" i="21"/>
  <c r="C5122" i="21"/>
  <c r="D5122" i="21"/>
  <c r="C5123" i="21"/>
  <c r="D5123" i="21"/>
  <c r="C5124" i="21"/>
  <c r="D5124" i="21"/>
  <c r="C5125" i="21"/>
  <c r="D5125" i="21"/>
  <c r="C5126" i="21"/>
  <c r="D5126" i="21"/>
  <c r="C5127" i="21"/>
  <c r="D5127" i="21"/>
  <c r="C5128" i="21"/>
  <c r="D5128" i="21"/>
  <c r="C5129" i="21"/>
  <c r="D5129" i="21"/>
  <c r="C5130" i="21"/>
  <c r="D5130" i="21"/>
  <c r="C5131" i="21"/>
  <c r="D5131" i="21"/>
  <c r="C5132" i="21"/>
  <c r="D5132" i="21"/>
  <c r="C5133" i="21"/>
  <c r="D5133" i="21"/>
  <c r="C5134" i="21"/>
  <c r="D5134" i="21"/>
  <c r="C5135" i="21"/>
  <c r="D5135" i="21"/>
  <c r="C5136" i="21"/>
  <c r="D5136" i="21"/>
  <c r="C5137" i="21"/>
  <c r="D5137" i="21"/>
  <c r="C5138" i="21"/>
  <c r="D5138" i="21"/>
  <c r="C5139" i="21"/>
  <c r="D5139" i="21"/>
  <c r="C5140" i="21"/>
  <c r="D5140" i="21"/>
  <c r="C5141" i="21"/>
  <c r="D5141" i="21"/>
  <c r="C5142" i="21"/>
  <c r="D5142" i="21"/>
  <c r="C5143" i="21"/>
  <c r="D5143" i="21"/>
  <c r="C5144" i="21"/>
  <c r="D5144" i="21"/>
  <c r="C5145" i="21"/>
  <c r="D5145" i="21"/>
  <c r="C5146" i="21"/>
  <c r="D5146" i="21"/>
  <c r="C5147" i="21"/>
  <c r="D5147" i="21"/>
  <c r="C5148" i="21"/>
  <c r="D5148" i="21"/>
  <c r="C5149" i="21"/>
  <c r="D5149" i="21"/>
  <c r="C5150" i="21"/>
  <c r="D5150" i="21"/>
  <c r="C5151" i="21"/>
  <c r="D5151" i="21"/>
  <c r="C5152" i="21"/>
  <c r="D5152" i="21"/>
  <c r="C5153" i="21"/>
  <c r="D5153" i="21"/>
  <c r="C5154" i="21"/>
  <c r="D5154" i="21"/>
  <c r="C5155" i="21"/>
  <c r="D5155" i="21"/>
  <c r="C5156" i="21"/>
  <c r="D5156" i="21"/>
  <c r="C5157" i="21"/>
  <c r="D5157" i="21"/>
  <c r="C5158" i="21"/>
  <c r="D5158" i="21"/>
  <c r="C5159" i="21"/>
  <c r="D5159" i="21"/>
  <c r="C5160" i="21"/>
  <c r="D5160" i="21"/>
  <c r="C5161" i="21"/>
  <c r="D5161" i="21"/>
  <c r="C5162" i="21"/>
  <c r="D5162" i="21"/>
  <c r="C5163" i="21"/>
  <c r="D5163" i="21"/>
  <c r="C5164" i="21"/>
  <c r="D5164" i="21"/>
  <c r="C5165" i="21"/>
  <c r="D5165" i="21"/>
  <c r="C5166" i="21"/>
  <c r="D5166" i="21"/>
  <c r="C5167" i="21"/>
  <c r="D5167" i="21"/>
  <c r="C5168" i="21"/>
  <c r="D5168" i="21"/>
  <c r="C5169" i="21"/>
  <c r="D5169" i="21"/>
  <c r="C5170" i="21"/>
  <c r="D5170" i="21"/>
  <c r="C5171" i="21"/>
  <c r="D5171" i="21"/>
  <c r="C5172" i="21"/>
  <c r="D5172" i="21"/>
  <c r="C5173" i="21"/>
  <c r="D5173" i="21"/>
  <c r="C5174" i="21"/>
  <c r="D5174" i="21"/>
  <c r="C5175" i="21"/>
  <c r="D5175" i="21"/>
  <c r="C5176" i="21"/>
  <c r="D5176" i="21"/>
  <c r="C5177" i="21"/>
  <c r="D5177" i="21"/>
  <c r="C5178" i="21"/>
  <c r="D5178" i="21"/>
  <c r="C5179" i="21"/>
  <c r="D5179" i="21"/>
  <c r="C5180" i="21"/>
  <c r="D5180" i="21"/>
  <c r="C5181" i="21"/>
  <c r="D5181" i="21"/>
  <c r="C5182" i="21"/>
  <c r="D5182" i="21"/>
  <c r="C5183" i="21"/>
  <c r="D5183" i="21"/>
  <c r="C5184" i="21"/>
  <c r="D5184" i="21"/>
  <c r="C5185" i="21"/>
  <c r="D5185" i="21"/>
  <c r="C5186" i="21"/>
  <c r="D5186" i="21"/>
  <c r="C5187" i="21"/>
  <c r="D5187" i="21"/>
  <c r="C5188" i="21"/>
  <c r="D5188" i="21"/>
  <c r="C5189" i="21"/>
  <c r="D5189" i="21"/>
  <c r="C5190" i="21"/>
  <c r="D5190" i="21"/>
  <c r="C5191" i="21"/>
  <c r="D5191" i="21"/>
  <c r="C5192" i="21"/>
  <c r="D5192" i="21"/>
  <c r="C5193" i="21"/>
  <c r="D5193" i="21"/>
  <c r="C5194" i="21"/>
  <c r="D5194" i="21"/>
  <c r="C5195" i="21"/>
  <c r="D5195" i="21"/>
  <c r="C5196" i="21"/>
  <c r="D5196" i="21"/>
  <c r="C5197" i="21"/>
  <c r="D5197" i="21"/>
  <c r="C5198" i="21"/>
  <c r="D5198" i="21"/>
  <c r="C5199" i="21"/>
  <c r="D5199" i="21"/>
  <c r="C5200" i="21"/>
  <c r="D5200" i="21"/>
  <c r="C5201" i="21"/>
  <c r="D5201" i="21"/>
  <c r="C5202" i="21"/>
  <c r="D5202" i="21"/>
  <c r="C5203" i="21"/>
  <c r="D5203" i="21"/>
  <c r="C5204" i="21"/>
  <c r="D5204" i="21"/>
  <c r="C5205" i="21"/>
  <c r="D5205" i="21"/>
  <c r="C5206" i="21"/>
  <c r="D5206" i="21"/>
  <c r="C5207" i="21"/>
  <c r="D5207" i="21"/>
  <c r="C5208" i="21"/>
  <c r="D5208" i="21"/>
  <c r="C5209" i="21"/>
  <c r="D5209" i="21"/>
  <c r="C5210" i="21"/>
  <c r="D5210" i="21"/>
  <c r="C5211" i="21"/>
  <c r="D5211" i="21"/>
  <c r="C5212" i="21"/>
  <c r="D5212" i="21"/>
  <c r="C5213" i="21"/>
  <c r="D5213" i="21"/>
  <c r="C5214" i="21"/>
  <c r="D5214" i="21"/>
  <c r="C5215" i="21"/>
  <c r="D5215" i="21"/>
  <c r="C5216" i="21"/>
  <c r="D5216" i="21"/>
  <c r="C5217" i="21"/>
  <c r="D5217" i="21"/>
  <c r="C5218" i="21"/>
  <c r="D5218" i="21"/>
  <c r="C5219" i="21"/>
  <c r="D5219" i="21"/>
  <c r="C5220" i="21"/>
  <c r="D5220" i="21"/>
  <c r="C5221" i="21"/>
  <c r="D5221" i="21"/>
  <c r="C5222" i="21"/>
  <c r="D5222" i="21"/>
  <c r="C5223" i="21"/>
  <c r="D5223" i="21"/>
  <c r="C5224" i="21"/>
  <c r="D5224" i="21"/>
  <c r="C5225" i="21"/>
  <c r="D5225" i="21"/>
  <c r="C5226" i="21"/>
  <c r="D5226" i="21"/>
  <c r="C5227" i="21"/>
  <c r="D5227" i="21"/>
  <c r="C5228" i="21"/>
  <c r="D5228" i="21"/>
  <c r="C5229" i="21"/>
  <c r="D5229" i="21"/>
  <c r="C5230" i="21"/>
  <c r="D5230" i="21"/>
  <c r="C5231" i="21"/>
  <c r="D5231" i="21"/>
  <c r="C5232" i="21"/>
  <c r="D5232" i="21"/>
  <c r="C5233" i="21"/>
  <c r="D5233" i="21"/>
  <c r="C5234" i="21"/>
  <c r="D5234" i="21"/>
  <c r="C5235" i="21"/>
  <c r="D5235" i="21"/>
  <c r="C5236" i="21"/>
  <c r="D5236" i="21"/>
  <c r="C5237" i="21"/>
  <c r="D5237" i="21"/>
  <c r="C5238" i="21"/>
  <c r="D5238" i="21"/>
  <c r="C5239" i="21"/>
  <c r="D5239" i="21"/>
  <c r="C5240" i="21"/>
  <c r="D5240" i="21"/>
  <c r="C5241" i="21"/>
  <c r="D5241" i="21"/>
  <c r="C5242" i="21"/>
  <c r="D5242" i="21"/>
  <c r="C5243" i="21"/>
  <c r="D5243" i="21"/>
  <c r="C5244" i="21"/>
  <c r="D5244" i="21"/>
  <c r="C5245" i="21"/>
  <c r="D5245" i="21"/>
  <c r="C5246" i="21"/>
  <c r="D5246" i="21"/>
  <c r="C5247" i="21"/>
  <c r="D5247" i="21"/>
  <c r="C5248" i="21"/>
  <c r="D5248" i="21"/>
  <c r="C5249" i="21"/>
  <c r="D5249" i="21"/>
  <c r="C5250" i="21"/>
  <c r="D5250" i="21"/>
  <c r="C5251" i="21"/>
  <c r="D5251" i="21"/>
  <c r="C5252" i="21"/>
  <c r="D5252" i="21"/>
  <c r="C5253" i="21"/>
  <c r="D5253" i="21"/>
  <c r="C5254" i="21"/>
  <c r="D5254" i="21"/>
  <c r="C5255" i="21"/>
  <c r="D5255" i="21"/>
  <c r="C5256" i="21"/>
  <c r="D5256" i="21"/>
  <c r="C5257" i="21"/>
  <c r="D5257" i="21"/>
  <c r="C5258" i="21"/>
  <c r="D5258" i="21"/>
  <c r="C5259" i="21"/>
  <c r="D5259" i="21"/>
  <c r="C5260" i="21"/>
  <c r="D5260" i="21"/>
  <c r="C5261" i="21"/>
  <c r="D5261" i="21"/>
  <c r="C5262" i="21"/>
  <c r="D5262" i="21"/>
  <c r="C5263" i="21"/>
  <c r="D5263" i="21"/>
  <c r="C5264" i="21"/>
  <c r="D5264" i="21"/>
  <c r="C5265" i="21"/>
  <c r="D5265" i="21"/>
  <c r="C5266" i="21"/>
  <c r="D5266" i="21"/>
  <c r="C5267" i="21"/>
  <c r="D5267" i="21"/>
  <c r="C5268" i="21"/>
  <c r="D5268" i="21"/>
  <c r="C5269" i="21"/>
  <c r="D5269" i="21"/>
  <c r="C5270" i="21"/>
  <c r="D5270" i="21"/>
  <c r="C5271" i="21"/>
  <c r="D5271" i="21"/>
  <c r="C5272" i="21"/>
  <c r="D5272" i="21"/>
  <c r="C5273" i="21"/>
  <c r="D5273" i="21"/>
  <c r="C5274" i="21"/>
  <c r="D5274" i="21"/>
  <c r="C5275" i="21"/>
  <c r="D5275" i="21"/>
  <c r="C5276" i="21"/>
  <c r="D5276" i="21"/>
  <c r="C5277" i="21"/>
  <c r="D5277" i="21"/>
  <c r="C5278" i="21"/>
  <c r="D5278" i="21"/>
  <c r="C5279" i="21"/>
  <c r="D5279" i="21"/>
  <c r="C5280" i="21"/>
  <c r="D5280" i="21"/>
  <c r="C5281" i="21"/>
  <c r="D5281" i="21"/>
  <c r="C5282" i="21"/>
  <c r="D5282" i="21"/>
  <c r="C5283" i="21"/>
  <c r="D5283" i="21"/>
  <c r="C5284" i="21"/>
  <c r="D5284" i="21"/>
  <c r="C5285" i="21"/>
  <c r="D5285" i="21"/>
  <c r="C5286" i="21"/>
  <c r="D5286" i="21"/>
  <c r="C5287" i="21"/>
  <c r="D5287" i="21"/>
  <c r="C5288" i="21"/>
  <c r="D5288" i="21"/>
  <c r="C5289" i="21"/>
  <c r="D5289" i="21"/>
  <c r="C5290" i="21"/>
  <c r="D5290" i="21"/>
  <c r="C5291" i="21"/>
  <c r="D5291" i="21"/>
  <c r="C5292" i="21"/>
  <c r="D5292" i="21"/>
  <c r="C5293" i="21"/>
  <c r="D5293" i="21"/>
  <c r="C5294" i="21"/>
  <c r="D5294" i="21"/>
  <c r="C5295" i="21"/>
  <c r="D5295" i="21"/>
  <c r="C5296" i="21"/>
  <c r="D5296" i="21"/>
  <c r="C5297" i="21"/>
  <c r="D5297" i="21"/>
  <c r="C5298" i="21"/>
  <c r="D5298" i="21"/>
  <c r="C5299" i="21"/>
  <c r="D5299" i="21"/>
  <c r="C5300" i="21"/>
  <c r="D5300" i="21"/>
  <c r="C5301" i="21"/>
  <c r="D5301" i="21"/>
  <c r="C5302" i="21"/>
  <c r="D5302" i="21"/>
  <c r="C5303" i="21"/>
  <c r="D5303" i="21"/>
  <c r="C5304" i="21"/>
  <c r="D5304" i="21"/>
  <c r="C5305" i="21"/>
  <c r="D5305" i="21"/>
  <c r="C5306" i="21"/>
  <c r="D5306" i="21"/>
  <c r="C5307" i="21"/>
  <c r="D5307" i="21"/>
  <c r="C5308" i="21"/>
  <c r="D5308" i="21"/>
  <c r="C5309" i="21"/>
  <c r="D5309" i="21"/>
  <c r="C5310" i="21"/>
  <c r="D5310" i="21"/>
  <c r="C5311" i="21"/>
  <c r="D5311" i="21"/>
  <c r="C5312" i="21"/>
  <c r="D5312" i="21"/>
  <c r="C5313" i="21"/>
  <c r="D5313" i="21"/>
  <c r="C5314" i="21"/>
  <c r="D5314" i="21"/>
  <c r="C5315" i="21"/>
  <c r="D5315" i="21"/>
  <c r="C5316" i="21"/>
  <c r="D5316" i="21"/>
  <c r="C5317" i="21"/>
  <c r="D5317" i="21"/>
  <c r="C5318" i="21"/>
  <c r="D5318" i="21"/>
  <c r="C5319" i="21"/>
  <c r="D5319" i="21"/>
  <c r="C5320" i="21"/>
  <c r="D5320" i="21"/>
  <c r="C5321" i="21"/>
  <c r="D5321" i="21"/>
  <c r="C5322" i="21"/>
  <c r="D5322" i="21"/>
  <c r="C5323" i="21"/>
  <c r="D5323" i="21"/>
  <c r="C5324" i="21"/>
  <c r="D5324" i="21"/>
  <c r="C5325" i="21"/>
  <c r="D5325" i="21"/>
  <c r="C5326" i="21"/>
  <c r="D5326" i="21"/>
  <c r="C5327" i="21"/>
  <c r="D5327" i="21"/>
  <c r="C5328" i="21"/>
  <c r="D5328" i="21"/>
  <c r="C5329" i="21"/>
  <c r="D5329" i="21"/>
  <c r="C5330" i="21"/>
  <c r="D5330" i="21"/>
  <c r="C5331" i="21"/>
  <c r="D5331" i="21"/>
  <c r="C5332" i="21"/>
  <c r="D5332" i="21"/>
  <c r="C5333" i="21"/>
  <c r="D5333" i="21"/>
  <c r="C5334" i="21"/>
  <c r="D5334" i="21"/>
  <c r="C5335" i="21"/>
  <c r="D5335" i="21"/>
  <c r="C5336" i="21"/>
  <c r="D5336" i="21"/>
  <c r="C5337" i="21"/>
  <c r="D5337" i="21"/>
  <c r="C5338" i="21"/>
  <c r="D5338" i="21"/>
  <c r="C5339" i="21"/>
  <c r="D5339" i="21"/>
  <c r="C5340" i="21"/>
  <c r="D5340" i="21"/>
  <c r="C5341" i="21"/>
  <c r="D5341" i="21"/>
  <c r="C5342" i="21"/>
  <c r="D5342" i="21"/>
  <c r="C5343" i="21"/>
  <c r="D5343" i="21"/>
  <c r="C5344" i="21"/>
  <c r="D5344" i="21"/>
  <c r="C5345" i="21"/>
  <c r="D5345" i="21"/>
  <c r="C5346" i="21"/>
  <c r="D5346" i="21"/>
  <c r="C5347" i="21"/>
  <c r="D5347" i="21"/>
  <c r="C5348" i="21"/>
  <c r="D5348" i="21"/>
  <c r="C5349" i="21"/>
  <c r="D5349" i="21"/>
  <c r="C5350" i="21"/>
  <c r="D5350" i="21"/>
  <c r="C5351" i="21"/>
  <c r="D5351" i="21"/>
  <c r="C5352" i="21"/>
  <c r="D5352" i="21"/>
  <c r="C5353" i="21"/>
  <c r="D5353" i="21"/>
  <c r="C5354" i="21"/>
  <c r="D5354" i="21"/>
  <c r="C5355" i="21"/>
  <c r="D5355" i="21"/>
  <c r="C5356" i="21"/>
  <c r="D5356" i="21"/>
  <c r="C5357" i="21"/>
  <c r="D5357" i="21"/>
  <c r="C5358" i="21"/>
  <c r="D5358" i="21"/>
  <c r="C5359" i="21"/>
  <c r="D5359" i="21"/>
  <c r="C5360" i="21"/>
  <c r="D5360" i="21"/>
  <c r="C5361" i="21"/>
  <c r="D5361" i="21"/>
  <c r="C5362" i="21"/>
  <c r="D5362" i="21"/>
  <c r="C5363" i="21"/>
  <c r="D5363" i="21"/>
  <c r="C5364" i="21"/>
  <c r="D5364" i="21"/>
  <c r="C5365" i="21"/>
  <c r="D5365" i="21"/>
  <c r="C5366" i="21"/>
  <c r="D5366" i="21"/>
  <c r="C5367" i="21"/>
  <c r="D5367" i="21"/>
  <c r="C5368" i="21"/>
  <c r="D5368" i="21"/>
  <c r="C5369" i="21"/>
  <c r="D5369" i="21"/>
  <c r="C5370" i="21"/>
  <c r="D5370" i="21"/>
  <c r="C5371" i="21"/>
  <c r="D5371" i="21"/>
  <c r="C5372" i="21"/>
  <c r="D5372" i="21"/>
  <c r="C5373" i="21"/>
  <c r="D5373" i="21"/>
  <c r="C5374" i="21"/>
  <c r="D5374" i="21"/>
  <c r="C5375" i="21"/>
  <c r="D5375" i="21"/>
  <c r="C5376" i="21"/>
  <c r="D5376" i="21"/>
  <c r="C5377" i="21"/>
  <c r="D5377" i="21"/>
  <c r="C5378" i="21"/>
  <c r="D5378" i="21"/>
  <c r="C5379" i="21"/>
  <c r="D5379" i="21"/>
  <c r="C5380" i="21"/>
  <c r="D5380" i="21"/>
  <c r="C5381" i="21"/>
  <c r="D5381" i="21"/>
  <c r="C5382" i="21"/>
  <c r="D5382" i="21"/>
  <c r="C5383" i="21"/>
  <c r="D5383" i="21"/>
  <c r="C5384" i="21"/>
  <c r="D5384" i="21"/>
  <c r="C5385" i="21"/>
  <c r="D5385" i="21"/>
  <c r="C5386" i="21"/>
  <c r="D5386" i="21"/>
  <c r="C5387" i="21"/>
  <c r="D5387" i="21"/>
  <c r="C5388" i="21"/>
  <c r="D5388" i="21"/>
  <c r="C5389" i="21"/>
  <c r="D5389" i="21"/>
  <c r="C5390" i="21"/>
  <c r="D5390" i="21"/>
  <c r="C5391" i="21"/>
  <c r="D5391" i="21"/>
  <c r="C5392" i="21"/>
  <c r="D5392" i="21"/>
  <c r="C5393" i="21"/>
  <c r="D5393" i="21"/>
  <c r="C5394" i="21"/>
  <c r="D5394" i="21"/>
  <c r="C5395" i="21"/>
  <c r="D5395" i="21"/>
  <c r="C5396" i="21"/>
  <c r="D5396" i="21"/>
  <c r="C5397" i="21"/>
  <c r="D5397" i="21"/>
  <c r="C5398" i="21"/>
  <c r="D5398" i="21"/>
  <c r="C5399" i="21"/>
  <c r="D5399" i="21"/>
  <c r="C5400" i="21"/>
  <c r="D5400" i="21"/>
  <c r="C5401" i="21"/>
  <c r="D5401" i="21"/>
  <c r="C5402" i="21"/>
  <c r="D5402" i="21"/>
  <c r="C5403" i="21"/>
  <c r="D5403" i="21"/>
  <c r="C5404" i="21"/>
  <c r="D5404" i="21"/>
  <c r="C5405" i="21"/>
  <c r="D5405" i="21"/>
  <c r="C5406" i="21"/>
  <c r="D5406" i="21"/>
  <c r="C5407" i="21"/>
  <c r="D5407" i="21"/>
  <c r="C5408" i="21"/>
  <c r="D5408" i="21"/>
  <c r="C5409" i="21"/>
  <c r="D5409" i="21"/>
  <c r="C5410" i="21"/>
  <c r="D5410" i="21"/>
  <c r="C5411" i="21"/>
  <c r="D5411" i="21"/>
  <c r="C5412" i="21"/>
  <c r="D5412" i="21"/>
  <c r="C5413" i="21"/>
  <c r="D5413" i="21"/>
  <c r="C5414" i="21"/>
  <c r="D5414" i="21"/>
  <c r="C5415" i="21"/>
  <c r="D5415" i="21"/>
  <c r="C5416" i="21"/>
  <c r="D5416" i="21"/>
  <c r="C5417" i="21"/>
  <c r="D5417" i="21"/>
  <c r="C5418" i="21"/>
  <c r="D5418" i="21"/>
  <c r="C5419" i="21"/>
  <c r="D5419" i="21"/>
  <c r="C5420" i="21"/>
  <c r="D5420" i="21"/>
  <c r="C5421" i="21"/>
  <c r="D5421" i="21"/>
  <c r="C5422" i="21"/>
  <c r="D5422" i="21"/>
  <c r="C5423" i="21"/>
  <c r="D5423" i="21"/>
  <c r="C5424" i="21"/>
  <c r="D5424" i="21"/>
  <c r="C5425" i="21"/>
  <c r="D5425" i="21"/>
  <c r="C5426" i="21"/>
  <c r="D5426" i="21"/>
  <c r="C5427" i="21"/>
  <c r="D5427" i="21"/>
  <c r="C5428" i="21"/>
  <c r="D5428" i="21"/>
  <c r="C5429" i="21"/>
  <c r="D5429" i="21"/>
  <c r="C5430" i="21"/>
  <c r="D5430" i="21"/>
  <c r="C5431" i="21"/>
  <c r="D5431" i="21"/>
  <c r="C5432" i="21"/>
  <c r="D5432" i="21"/>
  <c r="C5433" i="21"/>
  <c r="D5433" i="21"/>
  <c r="C5434" i="21"/>
  <c r="D5434" i="21"/>
  <c r="C5435" i="21"/>
  <c r="D5435" i="21"/>
  <c r="C5436" i="21"/>
  <c r="D5436" i="21"/>
  <c r="C5437" i="21"/>
  <c r="D5437" i="21"/>
  <c r="C5438" i="21"/>
  <c r="D5438" i="21"/>
  <c r="C5439" i="21"/>
  <c r="D5439" i="21"/>
  <c r="C5440" i="21"/>
  <c r="D5440" i="21"/>
  <c r="C5441" i="21"/>
  <c r="D5441" i="21"/>
  <c r="C5442" i="21"/>
  <c r="D5442" i="21"/>
  <c r="C5443" i="21"/>
  <c r="D5443" i="21"/>
  <c r="C5444" i="21"/>
  <c r="D5444" i="21"/>
  <c r="C5445" i="21"/>
  <c r="D5445" i="21"/>
  <c r="C5446" i="21"/>
  <c r="D5446" i="21"/>
  <c r="C5447" i="21"/>
  <c r="D5447" i="21"/>
  <c r="C5448" i="21"/>
  <c r="D5448" i="21"/>
  <c r="C5449" i="21"/>
  <c r="D5449" i="21"/>
  <c r="C5450" i="21"/>
  <c r="D5450" i="21"/>
  <c r="C5451" i="21"/>
  <c r="D5451" i="21"/>
  <c r="C5452" i="21"/>
  <c r="D5452" i="21"/>
  <c r="C5453" i="21"/>
  <c r="D5453" i="21"/>
  <c r="C5454" i="21"/>
  <c r="D5454" i="21"/>
  <c r="C5455" i="21"/>
  <c r="D5455" i="21"/>
  <c r="C5456" i="21"/>
  <c r="D5456" i="21"/>
  <c r="C5457" i="21"/>
  <c r="D5457" i="21"/>
  <c r="C5458" i="21"/>
  <c r="D5458" i="21"/>
  <c r="C5459" i="21"/>
  <c r="D5459" i="21"/>
  <c r="C5460" i="21"/>
  <c r="D5460" i="21"/>
  <c r="C5461" i="21"/>
  <c r="D5461" i="21"/>
  <c r="C5462" i="21"/>
  <c r="D5462" i="21"/>
  <c r="C5463" i="21"/>
  <c r="D5463" i="21"/>
  <c r="C5464" i="21"/>
  <c r="D5464" i="21"/>
  <c r="C5465" i="21"/>
  <c r="D5465" i="21"/>
  <c r="C5466" i="21"/>
  <c r="D5466" i="21"/>
  <c r="C5467" i="21"/>
  <c r="D5467" i="21"/>
  <c r="C5468" i="21"/>
  <c r="D5468" i="21"/>
  <c r="C5469" i="21"/>
  <c r="D5469" i="21"/>
  <c r="C5470" i="21"/>
  <c r="D5470" i="21"/>
  <c r="C5471" i="21"/>
  <c r="D5471" i="21"/>
  <c r="C5472" i="21"/>
  <c r="D5472" i="21"/>
  <c r="C5473" i="21"/>
  <c r="D5473" i="21"/>
  <c r="C5474" i="21"/>
  <c r="D5474" i="21"/>
  <c r="C5475" i="21"/>
  <c r="D5475" i="21"/>
  <c r="C5476" i="21"/>
  <c r="D5476" i="21"/>
  <c r="C5477" i="21"/>
  <c r="D5477" i="21"/>
  <c r="C5478" i="21"/>
  <c r="D5478" i="21"/>
  <c r="C5479" i="21"/>
  <c r="D5479" i="21"/>
  <c r="C5480" i="21"/>
  <c r="D5480" i="21"/>
  <c r="C5481" i="21"/>
  <c r="D5481" i="21"/>
  <c r="C5482" i="21"/>
  <c r="D5482" i="21"/>
  <c r="C5483" i="21"/>
  <c r="D5483" i="21"/>
  <c r="C5484" i="21"/>
  <c r="D5484" i="21"/>
  <c r="C5485" i="21"/>
  <c r="D5485" i="21"/>
  <c r="C5486" i="21"/>
  <c r="D5486" i="21"/>
  <c r="C5487" i="21"/>
  <c r="D5487" i="21"/>
  <c r="C5488" i="21"/>
  <c r="D5488" i="21"/>
  <c r="C5489" i="21"/>
  <c r="D5489" i="21"/>
  <c r="C5490" i="21"/>
  <c r="D5490" i="21"/>
  <c r="C5491" i="21"/>
  <c r="D5491" i="21"/>
  <c r="C5492" i="21"/>
  <c r="D5492" i="21"/>
  <c r="C5493" i="21"/>
  <c r="D5493" i="21"/>
  <c r="C5494" i="21"/>
  <c r="D5494" i="21"/>
  <c r="C5495" i="21"/>
  <c r="D5495" i="21"/>
  <c r="C5496" i="21"/>
  <c r="D5496" i="21"/>
  <c r="C5497" i="21"/>
  <c r="D5497" i="21"/>
  <c r="C5498" i="21"/>
  <c r="D5498" i="21"/>
  <c r="C5499" i="21"/>
  <c r="D5499" i="21"/>
  <c r="C5500" i="21"/>
  <c r="D5500" i="21"/>
  <c r="C5501" i="21"/>
  <c r="D5501" i="21"/>
  <c r="C5502" i="21"/>
  <c r="D5502" i="21"/>
  <c r="C5503" i="21"/>
  <c r="D5503" i="21"/>
  <c r="C5504" i="21"/>
  <c r="D5504" i="21"/>
  <c r="C5505" i="21"/>
  <c r="D5505" i="21"/>
  <c r="C5506" i="21"/>
  <c r="D5506" i="21"/>
  <c r="C5507" i="21"/>
  <c r="D5507" i="21"/>
  <c r="C5508" i="21"/>
  <c r="D5508" i="21"/>
  <c r="C5509" i="21"/>
  <c r="D5509" i="21"/>
  <c r="C5510" i="21"/>
  <c r="D5510" i="21"/>
  <c r="C5511" i="21"/>
  <c r="D5511" i="21"/>
  <c r="C5512" i="21"/>
  <c r="D5512" i="21"/>
  <c r="C5513" i="21"/>
  <c r="D5513" i="21"/>
  <c r="C5514" i="21"/>
  <c r="D5514" i="21"/>
  <c r="C5515" i="21"/>
  <c r="D5515" i="21"/>
  <c r="C5516" i="21"/>
  <c r="D5516" i="21"/>
  <c r="C5517" i="21"/>
  <c r="D5517" i="21"/>
  <c r="C5518" i="21"/>
  <c r="D5518" i="21"/>
  <c r="C5519" i="21"/>
  <c r="D5519" i="21"/>
  <c r="C5520" i="21"/>
  <c r="D5520" i="21"/>
  <c r="C5521" i="21"/>
  <c r="D5521" i="21"/>
  <c r="C5522" i="21"/>
  <c r="D5522" i="21"/>
  <c r="C5523" i="21"/>
  <c r="D5523" i="21"/>
  <c r="C5524" i="21"/>
  <c r="D5524" i="21"/>
  <c r="C5525" i="21"/>
  <c r="D5525" i="21"/>
  <c r="C5526" i="21"/>
  <c r="D5526" i="21"/>
  <c r="C5527" i="21"/>
  <c r="D5527" i="21"/>
  <c r="C5528" i="21"/>
  <c r="D5528" i="21"/>
  <c r="C5529" i="21"/>
  <c r="D5529" i="21"/>
  <c r="C5530" i="21"/>
  <c r="D5530" i="21"/>
  <c r="C5531" i="21"/>
  <c r="D5531" i="21"/>
  <c r="C5532" i="21"/>
  <c r="D5532" i="21"/>
  <c r="C5533" i="21"/>
  <c r="D5533" i="21"/>
  <c r="C5534" i="21"/>
  <c r="D5534" i="21"/>
  <c r="C5535" i="21"/>
  <c r="D5535" i="21"/>
  <c r="C5536" i="21"/>
  <c r="D5536" i="21"/>
  <c r="C5537" i="21"/>
  <c r="D5537" i="21"/>
  <c r="C5538" i="21"/>
  <c r="D5538" i="21"/>
  <c r="C5539" i="21"/>
  <c r="D5539" i="21"/>
  <c r="C5540" i="21"/>
  <c r="D5540" i="21"/>
  <c r="C5541" i="21"/>
  <c r="D5541" i="21"/>
  <c r="C5542" i="21"/>
  <c r="D5542" i="21"/>
  <c r="C5543" i="21"/>
  <c r="D5543" i="21"/>
  <c r="C5544" i="21"/>
  <c r="D5544" i="21"/>
  <c r="C5545" i="21"/>
  <c r="D5545" i="21"/>
  <c r="C5546" i="21"/>
  <c r="D5546" i="21"/>
  <c r="C5547" i="21"/>
  <c r="D5547" i="21"/>
  <c r="C5548" i="21"/>
  <c r="D5548" i="21"/>
  <c r="C5549" i="21"/>
  <c r="D5549" i="21"/>
  <c r="C5550" i="21"/>
  <c r="D5550" i="21"/>
  <c r="C5551" i="21"/>
  <c r="D5551" i="21"/>
  <c r="C5552" i="21"/>
  <c r="D5552" i="21"/>
  <c r="C5553" i="21"/>
  <c r="D5553" i="21"/>
  <c r="C5554" i="21"/>
  <c r="D5554" i="21"/>
  <c r="C5555" i="21"/>
  <c r="D5555" i="21"/>
  <c r="C5556" i="21"/>
  <c r="D5556" i="21"/>
  <c r="C5557" i="21"/>
  <c r="D5557" i="21"/>
  <c r="C5558" i="21"/>
  <c r="D5558" i="21"/>
  <c r="C5559" i="21"/>
  <c r="D5559" i="21"/>
  <c r="C5560" i="21"/>
  <c r="D5560" i="21"/>
  <c r="C5561" i="21"/>
  <c r="D5561" i="21"/>
  <c r="C5562" i="21"/>
  <c r="D5562" i="21"/>
  <c r="C5563" i="21"/>
  <c r="D5563" i="21"/>
  <c r="C5564" i="21"/>
  <c r="D5564" i="21"/>
  <c r="C5565" i="21"/>
  <c r="D5565" i="21"/>
  <c r="C5566" i="21"/>
  <c r="D5566" i="21"/>
  <c r="C5567" i="21"/>
  <c r="D5567" i="21"/>
  <c r="C5568" i="21"/>
  <c r="D5568" i="21"/>
  <c r="C5569" i="21"/>
  <c r="D5569" i="21"/>
  <c r="C5570" i="21"/>
  <c r="D5570" i="21"/>
  <c r="C5571" i="21"/>
  <c r="D5571" i="21"/>
  <c r="C5572" i="21"/>
  <c r="D5572" i="21"/>
  <c r="C5573" i="21"/>
  <c r="D5573" i="21"/>
  <c r="C5574" i="21"/>
  <c r="D5574" i="21"/>
  <c r="C5575" i="21"/>
  <c r="D5575" i="21"/>
  <c r="C5576" i="21"/>
  <c r="D5576" i="21"/>
  <c r="C5577" i="21"/>
  <c r="D5577" i="21"/>
  <c r="C5578" i="21"/>
  <c r="D5578" i="21"/>
  <c r="C5579" i="21"/>
  <c r="D5579" i="21"/>
  <c r="C5580" i="21"/>
  <c r="D5580" i="21"/>
  <c r="C5581" i="21"/>
  <c r="D5581" i="21"/>
  <c r="C5582" i="21"/>
  <c r="D5582" i="21"/>
  <c r="C5583" i="21"/>
  <c r="D5583" i="21"/>
  <c r="C5584" i="21"/>
  <c r="D5584" i="21"/>
  <c r="C5585" i="21"/>
  <c r="D5585" i="21"/>
  <c r="C5586" i="21"/>
  <c r="D5586" i="21"/>
  <c r="C5587" i="21"/>
  <c r="D5587" i="21"/>
  <c r="C5588" i="21"/>
  <c r="D5588" i="21"/>
  <c r="C5589" i="21"/>
  <c r="D5589" i="21"/>
  <c r="C5590" i="21"/>
  <c r="D5590" i="21"/>
  <c r="C5591" i="21"/>
  <c r="D5591" i="21"/>
  <c r="C5592" i="21"/>
  <c r="D5592" i="21"/>
  <c r="C5593" i="21"/>
  <c r="D5593" i="21"/>
  <c r="C5594" i="21"/>
  <c r="D5594" i="21"/>
  <c r="C5595" i="21"/>
  <c r="D5595" i="21"/>
  <c r="C5596" i="21"/>
  <c r="D5596" i="21"/>
  <c r="C5597" i="21"/>
  <c r="D5597" i="21"/>
  <c r="C5598" i="21"/>
  <c r="D5598" i="21"/>
  <c r="C5599" i="21"/>
  <c r="D5599" i="21"/>
  <c r="C5600" i="21"/>
  <c r="D5600" i="21"/>
  <c r="C5601" i="21"/>
  <c r="D5601" i="21"/>
  <c r="C5602" i="21"/>
  <c r="D5602" i="21"/>
  <c r="C5603" i="21"/>
  <c r="D5603" i="21"/>
  <c r="C5604" i="21"/>
  <c r="D5604" i="21"/>
  <c r="C5605" i="21"/>
  <c r="D5605" i="21"/>
  <c r="C5606" i="21"/>
  <c r="D5606" i="21"/>
  <c r="C5607" i="21"/>
  <c r="D5607" i="21"/>
  <c r="C5608" i="21"/>
  <c r="D5608" i="21"/>
  <c r="C5609" i="21"/>
  <c r="D5609" i="21"/>
  <c r="C5610" i="21"/>
  <c r="D5610" i="21"/>
  <c r="C5611" i="21"/>
  <c r="D5611" i="21"/>
  <c r="C5612" i="21"/>
  <c r="D5612" i="21"/>
  <c r="C5613" i="21"/>
  <c r="D5613" i="21"/>
  <c r="C5614" i="21"/>
  <c r="D5614" i="21"/>
  <c r="C5615" i="21"/>
  <c r="D5615" i="21"/>
  <c r="C5616" i="21"/>
  <c r="D5616" i="21"/>
  <c r="C5617" i="21"/>
  <c r="D5617" i="21"/>
  <c r="C5618" i="21"/>
  <c r="D5618" i="21"/>
  <c r="C5619" i="21"/>
  <c r="D5619" i="21"/>
  <c r="C5620" i="21"/>
  <c r="D5620" i="21"/>
  <c r="C5621" i="21"/>
  <c r="D5621" i="21"/>
  <c r="C5622" i="21"/>
  <c r="D5622" i="21"/>
  <c r="C5623" i="21"/>
  <c r="D5623" i="21"/>
  <c r="C5624" i="21"/>
  <c r="D5624" i="21"/>
  <c r="C5625" i="21"/>
  <c r="D5625" i="21"/>
  <c r="C5626" i="21"/>
  <c r="D5626" i="21"/>
  <c r="C5627" i="21"/>
  <c r="D5627" i="21"/>
  <c r="C5628" i="21"/>
  <c r="D5628" i="21"/>
  <c r="C5629" i="21"/>
  <c r="D5629" i="21"/>
  <c r="C5630" i="21"/>
  <c r="D5630" i="21"/>
  <c r="C5631" i="21"/>
  <c r="D5631" i="21"/>
  <c r="C5632" i="21"/>
  <c r="D5632" i="21"/>
  <c r="C5633" i="21"/>
  <c r="D5633" i="21"/>
  <c r="C5634" i="21"/>
  <c r="D5634" i="21"/>
  <c r="C5635" i="21"/>
  <c r="D5635" i="21"/>
  <c r="C5636" i="21"/>
  <c r="D5636" i="21"/>
  <c r="C5637" i="21"/>
  <c r="D5637" i="21"/>
  <c r="C5638" i="21"/>
  <c r="D5638" i="21"/>
  <c r="C5639" i="21"/>
  <c r="D5639" i="21"/>
  <c r="C5640" i="21"/>
  <c r="D5640" i="21"/>
  <c r="C5641" i="21"/>
  <c r="D5641" i="21"/>
  <c r="C5642" i="21"/>
  <c r="D5642" i="21"/>
  <c r="C5643" i="21"/>
  <c r="D5643" i="21"/>
  <c r="C5644" i="21"/>
  <c r="D5644" i="21"/>
  <c r="C5645" i="21"/>
  <c r="D5645" i="21"/>
  <c r="C5646" i="21"/>
  <c r="D5646" i="21"/>
  <c r="C5647" i="21"/>
  <c r="D5647" i="21"/>
  <c r="C5648" i="21"/>
  <c r="D5648" i="21"/>
  <c r="C5649" i="21"/>
  <c r="D5649" i="21"/>
  <c r="C5650" i="21"/>
  <c r="D5650" i="21"/>
  <c r="C5651" i="21"/>
  <c r="D5651" i="21"/>
  <c r="C5652" i="21"/>
  <c r="D5652" i="21"/>
  <c r="C5653" i="21"/>
  <c r="D5653" i="21"/>
  <c r="C5654" i="21"/>
  <c r="D5654" i="21"/>
  <c r="C5655" i="21"/>
  <c r="D5655" i="21"/>
  <c r="C5656" i="21"/>
  <c r="D5656" i="21"/>
  <c r="C5657" i="21"/>
  <c r="D5657" i="21"/>
  <c r="C5658" i="21"/>
  <c r="D5658" i="21"/>
  <c r="C5659" i="21"/>
  <c r="D5659" i="21"/>
  <c r="C5660" i="21"/>
  <c r="D5660" i="21"/>
  <c r="C5661" i="21"/>
  <c r="D5661" i="21"/>
  <c r="C5662" i="21"/>
  <c r="D5662" i="21"/>
  <c r="C5663" i="21"/>
  <c r="D5663" i="21"/>
  <c r="C5664" i="21"/>
  <c r="D5664" i="21"/>
  <c r="C5665" i="21"/>
  <c r="D5665" i="21"/>
  <c r="C5666" i="21"/>
  <c r="D5666" i="21"/>
  <c r="C5667" i="21"/>
  <c r="D5667" i="21"/>
  <c r="C5668" i="21"/>
  <c r="D5668" i="21"/>
  <c r="C5669" i="21"/>
  <c r="D5669" i="21"/>
  <c r="C5670" i="21"/>
  <c r="D5670" i="21"/>
  <c r="C5671" i="21"/>
  <c r="D5671" i="21"/>
  <c r="C5672" i="21"/>
  <c r="D5672" i="21"/>
  <c r="C5673" i="21"/>
  <c r="D5673" i="21"/>
  <c r="C5674" i="21"/>
  <c r="D5674" i="21"/>
  <c r="C5675" i="21"/>
  <c r="D5675" i="21"/>
  <c r="C5676" i="21"/>
  <c r="D5676" i="21"/>
  <c r="C5677" i="21"/>
  <c r="D5677" i="21"/>
  <c r="C5678" i="21"/>
  <c r="D5678" i="21"/>
  <c r="C5679" i="21"/>
  <c r="D5679" i="21"/>
  <c r="C5680" i="21"/>
  <c r="D5680" i="21"/>
  <c r="C5681" i="21"/>
  <c r="D5681" i="21"/>
  <c r="C5682" i="21"/>
  <c r="D5682" i="21"/>
  <c r="C5683" i="21"/>
  <c r="D5683" i="21"/>
  <c r="C5684" i="21"/>
  <c r="D5684" i="21"/>
  <c r="C5685" i="21"/>
  <c r="D5685" i="21"/>
  <c r="C5686" i="21"/>
  <c r="D5686" i="21"/>
  <c r="C5687" i="21"/>
  <c r="D5687" i="21"/>
  <c r="C5688" i="21"/>
  <c r="D5688" i="21"/>
  <c r="C5689" i="21"/>
  <c r="D5689" i="21"/>
  <c r="C5690" i="21"/>
  <c r="D5690" i="21"/>
  <c r="C5691" i="21"/>
  <c r="D5691" i="21"/>
  <c r="C5692" i="21"/>
  <c r="D5692" i="21"/>
  <c r="C5693" i="21"/>
  <c r="D5693" i="21"/>
  <c r="C5694" i="21"/>
  <c r="D5694" i="21"/>
  <c r="C5695" i="21"/>
  <c r="D5695" i="21"/>
  <c r="C5696" i="21"/>
  <c r="D5696" i="21"/>
  <c r="C5697" i="21"/>
  <c r="D5697" i="21"/>
  <c r="C5698" i="21"/>
  <c r="D5698" i="21"/>
  <c r="C5699" i="21"/>
  <c r="D5699" i="21"/>
  <c r="C5700" i="21"/>
  <c r="D5700" i="21"/>
  <c r="C5701" i="21"/>
  <c r="D5701" i="21"/>
  <c r="C5702" i="21"/>
  <c r="D5702" i="21"/>
  <c r="C5703" i="21"/>
  <c r="D5703" i="21"/>
  <c r="C5704" i="21"/>
  <c r="D5704" i="21"/>
  <c r="C5705" i="21"/>
  <c r="D5705" i="21"/>
  <c r="C5706" i="21"/>
  <c r="D5706" i="21"/>
  <c r="C5707" i="21"/>
  <c r="D5707" i="21"/>
  <c r="C5708" i="21"/>
  <c r="D5708" i="21"/>
  <c r="C5709" i="21"/>
  <c r="D5709" i="21"/>
  <c r="C5710" i="21"/>
  <c r="D5710" i="21"/>
  <c r="C5711" i="21"/>
  <c r="D5711" i="21"/>
  <c r="C5712" i="21"/>
  <c r="D5712" i="21"/>
  <c r="C5713" i="21"/>
  <c r="D5713" i="21"/>
  <c r="C5714" i="21"/>
  <c r="D5714" i="21"/>
  <c r="C5715" i="21"/>
  <c r="D5715" i="21"/>
  <c r="C5716" i="21"/>
  <c r="D5716" i="21"/>
  <c r="C5717" i="21"/>
  <c r="D5717" i="21"/>
  <c r="C5718" i="21"/>
  <c r="D5718" i="21"/>
  <c r="C5719" i="21"/>
  <c r="D5719" i="21"/>
  <c r="C5720" i="21"/>
  <c r="D5720" i="21"/>
  <c r="C5721" i="21"/>
  <c r="D5721" i="21"/>
  <c r="C5722" i="21"/>
  <c r="D5722" i="21"/>
  <c r="C5723" i="21"/>
  <c r="D5723" i="21"/>
  <c r="C5724" i="21"/>
  <c r="D5724" i="21"/>
  <c r="C5725" i="21"/>
  <c r="D5725" i="21"/>
  <c r="C5726" i="21"/>
  <c r="D5726" i="21"/>
  <c r="C5727" i="21"/>
  <c r="D5727" i="21"/>
  <c r="C5728" i="21"/>
  <c r="D5728" i="21"/>
  <c r="C5729" i="21"/>
  <c r="D5729" i="21"/>
  <c r="C5730" i="21"/>
  <c r="D5730" i="21"/>
  <c r="C5731" i="21"/>
  <c r="D5731" i="21"/>
  <c r="C5732" i="21"/>
  <c r="D5732" i="21"/>
  <c r="C5733" i="21"/>
  <c r="D5733" i="21"/>
  <c r="C5734" i="21"/>
  <c r="D5734" i="21"/>
  <c r="C5735" i="21"/>
  <c r="D5735" i="21"/>
  <c r="C5736" i="21"/>
  <c r="D5736" i="21"/>
  <c r="C5737" i="21"/>
  <c r="D5737" i="21"/>
  <c r="C5738" i="21"/>
  <c r="D5738" i="21"/>
  <c r="C5739" i="21"/>
  <c r="D5739" i="21"/>
  <c r="C5740" i="21"/>
  <c r="D5740" i="21"/>
  <c r="C5741" i="21"/>
  <c r="D5741" i="21"/>
  <c r="C5742" i="21"/>
  <c r="D5742" i="21"/>
  <c r="C5743" i="21"/>
  <c r="D5743" i="21"/>
  <c r="C5744" i="21"/>
  <c r="D5744" i="21"/>
  <c r="C5745" i="21"/>
  <c r="D5745" i="21"/>
  <c r="C5746" i="21"/>
  <c r="D5746" i="21"/>
  <c r="C5747" i="21"/>
  <c r="D5747" i="21"/>
  <c r="C5748" i="21"/>
  <c r="D5748" i="21"/>
  <c r="C5749" i="21"/>
  <c r="D5749" i="21"/>
  <c r="C5750" i="21"/>
  <c r="D5750" i="21"/>
  <c r="C5751" i="21"/>
  <c r="D5751" i="21"/>
  <c r="C5752" i="21"/>
  <c r="D5752" i="21"/>
  <c r="C5753" i="21"/>
  <c r="D5753" i="21"/>
  <c r="C5754" i="21"/>
  <c r="D5754" i="21"/>
  <c r="C5755" i="21"/>
  <c r="D5755" i="21"/>
  <c r="C5756" i="21"/>
  <c r="D5756" i="21"/>
  <c r="C5757" i="21"/>
  <c r="D5757" i="21"/>
  <c r="C5758" i="21"/>
  <c r="D5758" i="21"/>
  <c r="C5759" i="21"/>
  <c r="D5759" i="21"/>
  <c r="C5760" i="21"/>
  <c r="D5760" i="21"/>
  <c r="C5761" i="21"/>
  <c r="D5761" i="21"/>
  <c r="C5762" i="21"/>
  <c r="D5762" i="21"/>
  <c r="C5763" i="21"/>
  <c r="D5763" i="21"/>
  <c r="C5764" i="21"/>
  <c r="D5764" i="21"/>
  <c r="C5765" i="21"/>
  <c r="D5765" i="21"/>
  <c r="C5766" i="21"/>
  <c r="D5766" i="21"/>
  <c r="C5767" i="21"/>
  <c r="D5767" i="21"/>
  <c r="C5768" i="21"/>
  <c r="D5768" i="21"/>
  <c r="C5769" i="21"/>
  <c r="D5769" i="21"/>
  <c r="C5770" i="21"/>
  <c r="D5770" i="21"/>
  <c r="C5771" i="21"/>
  <c r="D5771" i="21"/>
  <c r="C5772" i="21"/>
  <c r="D5772" i="21"/>
  <c r="C5773" i="21"/>
  <c r="D5773" i="21"/>
  <c r="C5774" i="21"/>
  <c r="D5774" i="21"/>
  <c r="C5775" i="21"/>
  <c r="D5775" i="21"/>
  <c r="C5776" i="21"/>
  <c r="D5776" i="21"/>
  <c r="C5777" i="21"/>
  <c r="D5777" i="21"/>
  <c r="C5778" i="21"/>
  <c r="D5778" i="21"/>
  <c r="C5779" i="21"/>
  <c r="D5779" i="21"/>
  <c r="C5780" i="21"/>
  <c r="D5780" i="21"/>
  <c r="C5781" i="21"/>
  <c r="D5781" i="21"/>
  <c r="C5782" i="21"/>
  <c r="D5782" i="21"/>
  <c r="C5783" i="21"/>
  <c r="D5783" i="21"/>
  <c r="C5784" i="21"/>
  <c r="D5784" i="21"/>
  <c r="C5785" i="21"/>
  <c r="D5785" i="21"/>
  <c r="C5786" i="21"/>
  <c r="D5786" i="21"/>
  <c r="C5787" i="21"/>
  <c r="D5787" i="21"/>
  <c r="C5788" i="21"/>
  <c r="D5788" i="21"/>
  <c r="C5789" i="21"/>
  <c r="D5789" i="21"/>
  <c r="C5790" i="21"/>
  <c r="D5790" i="21"/>
  <c r="C5791" i="21"/>
  <c r="D5791" i="21"/>
  <c r="C5792" i="21"/>
  <c r="D5792" i="21"/>
  <c r="C5793" i="21"/>
  <c r="D5793" i="21"/>
  <c r="C5794" i="21"/>
  <c r="D5794" i="21"/>
  <c r="C5795" i="21"/>
  <c r="D5795" i="21"/>
  <c r="C5796" i="21"/>
  <c r="D5796" i="21"/>
  <c r="C5797" i="21"/>
  <c r="D5797" i="21"/>
  <c r="C5798" i="21"/>
  <c r="D5798" i="21"/>
  <c r="C5799" i="21"/>
  <c r="D5799" i="21"/>
  <c r="C5800" i="21"/>
  <c r="D5800" i="21"/>
  <c r="C5801" i="21"/>
  <c r="D5801" i="21"/>
  <c r="C5802" i="21"/>
  <c r="D5802" i="21"/>
  <c r="C5803" i="21"/>
  <c r="D5803" i="21"/>
  <c r="C5804" i="21"/>
  <c r="D5804" i="21"/>
  <c r="C5805" i="21"/>
  <c r="D5805" i="21"/>
  <c r="C5806" i="21"/>
  <c r="D5806" i="21"/>
  <c r="C5807" i="21"/>
  <c r="D5807" i="21"/>
  <c r="C5808" i="21"/>
  <c r="D5808" i="21"/>
  <c r="C5809" i="21"/>
  <c r="D5809" i="21"/>
  <c r="C5810" i="21"/>
  <c r="D5810" i="21"/>
  <c r="C5811" i="21"/>
  <c r="D5811" i="21"/>
  <c r="C5812" i="21"/>
  <c r="D5812" i="21"/>
  <c r="C5813" i="21"/>
  <c r="D5813" i="21"/>
  <c r="C5814" i="21"/>
  <c r="D5814" i="21"/>
  <c r="C5815" i="21"/>
  <c r="D5815" i="21"/>
  <c r="C5816" i="21"/>
  <c r="D5816" i="21"/>
  <c r="C5817" i="21"/>
  <c r="D5817" i="21"/>
  <c r="C5818" i="21"/>
  <c r="D5818" i="21"/>
  <c r="C5819" i="21"/>
  <c r="D5819" i="21"/>
  <c r="C5820" i="21"/>
  <c r="D5820" i="21"/>
  <c r="C5821" i="21"/>
  <c r="D5821" i="21"/>
  <c r="C5822" i="21"/>
  <c r="D5822" i="21"/>
  <c r="C5823" i="21"/>
  <c r="D5823" i="21"/>
  <c r="C5824" i="21"/>
  <c r="D5824" i="21"/>
  <c r="C5825" i="21"/>
  <c r="D5825" i="21"/>
  <c r="C5826" i="21"/>
  <c r="D5826" i="21"/>
  <c r="C5827" i="21"/>
  <c r="D5827" i="21"/>
  <c r="C5828" i="21"/>
  <c r="D5828" i="21"/>
  <c r="C5829" i="21"/>
  <c r="D5829" i="21"/>
  <c r="C5830" i="21"/>
  <c r="D5830" i="21"/>
  <c r="C5831" i="21"/>
  <c r="D5831" i="21"/>
  <c r="C5832" i="21"/>
  <c r="D5832" i="21"/>
  <c r="C5833" i="21"/>
  <c r="D5833" i="21"/>
  <c r="C5834" i="21"/>
  <c r="D5834" i="21"/>
  <c r="C5835" i="21"/>
  <c r="D5835" i="21"/>
  <c r="C5836" i="21"/>
  <c r="D5836" i="21"/>
  <c r="C5837" i="21"/>
  <c r="D5837" i="21"/>
  <c r="C5838" i="21"/>
  <c r="D5838" i="21"/>
  <c r="C5839" i="21"/>
  <c r="D5839" i="21"/>
  <c r="C5840" i="21"/>
  <c r="D5840" i="21"/>
  <c r="C5841" i="21"/>
  <c r="D5841" i="21"/>
  <c r="C5842" i="21"/>
  <c r="D5842" i="21"/>
  <c r="C5843" i="21"/>
  <c r="D5843" i="21"/>
  <c r="C5844" i="21"/>
  <c r="D5844" i="21"/>
  <c r="C5845" i="21"/>
  <c r="D5845" i="21"/>
  <c r="C5846" i="21"/>
  <c r="D5846" i="21"/>
  <c r="C5847" i="21"/>
  <c r="D5847" i="21"/>
  <c r="C5848" i="21"/>
  <c r="D5848" i="21"/>
  <c r="C5849" i="21"/>
  <c r="D5849" i="21"/>
  <c r="C5850" i="21"/>
  <c r="D5850" i="21"/>
  <c r="C5851" i="21"/>
  <c r="D5851" i="21"/>
  <c r="C5852" i="21"/>
  <c r="D5852" i="21"/>
  <c r="C5853" i="21"/>
  <c r="D5853" i="21"/>
  <c r="C5854" i="21"/>
  <c r="D5854" i="21"/>
  <c r="C5855" i="21"/>
  <c r="D5855" i="21"/>
  <c r="C5856" i="21"/>
  <c r="D5856" i="21"/>
  <c r="C5857" i="21"/>
  <c r="D5857" i="21"/>
  <c r="C5858" i="21"/>
  <c r="D5858" i="21"/>
  <c r="C5859" i="21"/>
  <c r="D5859" i="21"/>
  <c r="C5860" i="21"/>
  <c r="D5860" i="21"/>
  <c r="C5861" i="21"/>
  <c r="D5861" i="21"/>
  <c r="C5862" i="21"/>
  <c r="D5862" i="21"/>
  <c r="C5863" i="21"/>
  <c r="D5863" i="21"/>
  <c r="C5864" i="21"/>
  <c r="D5864" i="21"/>
  <c r="C5865" i="21"/>
  <c r="D5865" i="21"/>
  <c r="C5866" i="21"/>
  <c r="D5866" i="21"/>
  <c r="C5867" i="21"/>
  <c r="D5867" i="21"/>
  <c r="C5868" i="21"/>
  <c r="D5868" i="21"/>
  <c r="C5869" i="21"/>
  <c r="D5869" i="21"/>
  <c r="C5870" i="21"/>
  <c r="D5870" i="21"/>
  <c r="C5871" i="21"/>
  <c r="D5871" i="21"/>
  <c r="C5872" i="21"/>
  <c r="D5872" i="21"/>
  <c r="C5873" i="21"/>
  <c r="D5873" i="21"/>
  <c r="C5874" i="21"/>
  <c r="D5874" i="21"/>
  <c r="C5875" i="21"/>
  <c r="D5875" i="21"/>
  <c r="C5876" i="21"/>
  <c r="D5876" i="21"/>
  <c r="C5877" i="21"/>
  <c r="D5877" i="21"/>
  <c r="C5878" i="21"/>
  <c r="D5878" i="21"/>
  <c r="C5879" i="21"/>
  <c r="D5879" i="21"/>
  <c r="C5880" i="21"/>
  <c r="D5880" i="21"/>
  <c r="C5881" i="21"/>
  <c r="D5881" i="21"/>
  <c r="C5882" i="21"/>
  <c r="D5882" i="21"/>
  <c r="C5883" i="21"/>
  <c r="D5883" i="21"/>
  <c r="C5884" i="21"/>
  <c r="D5884" i="21"/>
  <c r="C5885" i="21"/>
  <c r="D5885" i="21"/>
  <c r="C5886" i="21"/>
  <c r="D5886" i="21"/>
  <c r="C5887" i="21"/>
  <c r="D5887" i="21"/>
  <c r="C5888" i="21"/>
  <c r="D5888" i="21"/>
  <c r="C5889" i="21"/>
  <c r="D5889" i="21"/>
  <c r="C5890" i="21"/>
  <c r="D5890" i="21"/>
  <c r="C5891" i="21"/>
  <c r="D5891" i="21"/>
  <c r="C5892" i="21"/>
  <c r="D5892" i="21"/>
  <c r="C5893" i="21"/>
  <c r="D5893" i="21"/>
  <c r="C5894" i="21"/>
  <c r="D5894" i="21"/>
  <c r="C5895" i="21"/>
  <c r="D5895" i="21"/>
  <c r="C5896" i="21"/>
  <c r="D5896" i="21"/>
  <c r="C5897" i="21"/>
  <c r="D5897" i="21"/>
  <c r="C5898" i="21"/>
  <c r="D5898" i="21"/>
  <c r="C5899" i="21"/>
  <c r="D5899" i="21"/>
  <c r="C5900" i="21"/>
  <c r="D5900" i="21"/>
  <c r="C5901" i="21"/>
  <c r="D5901" i="21"/>
  <c r="C5902" i="21"/>
  <c r="D5902" i="21"/>
  <c r="C5903" i="21"/>
  <c r="D5903" i="21"/>
  <c r="C5904" i="21"/>
  <c r="D5904" i="21"/>
  <c r="C5905" i="21"/>
  <c r="D5905" i="21"/>
  <c r="C5906" i="21"/>
  <c r="D5906" i="21"/>
  <c r="C5907" i="21"/>
  <c r="D5907" i="21"/>
  <c r="C5908" i="21"/>
  <c r="D5908" i="21"/>
  <c r="C5909" i="21"/>
  <c r="D5909" i="21"/>
  <c r="C5910" i="21"/>
  <c r="D5910" i="21"/>
  <c r="C5911" i="21"/>
  <c r="D5911" i="21"/>
  <c r="C5912" i="21"/>
  <c r="D5912" i="21"/>
  <c r="C5913" i="21"/>
  <c r="D5913" i="21"/>
  <c r="C5914" i="21"/>
  <c r="D5914" i="21"/>
  <c r="C5915" i="21"/>
  <c r="D5915" i="21"/>
  <c r="C5916" i="21"/>
  <c r="D5916" i="21"/>
  <c r="C5917" i="21"/>
  <c r="D5917" i="21"/>
  <c r="C5918" i="21"/>
  <c r="D5918" i="21"/>
  <c r="C5919" i="21"/>
  <c r="D5919" i="21"/>
  <c r="C5920" i="21"/>
  <c r="D5920" i="21"/>
  <c r="C5921" i="21"/>
  <c r="D5921" i="21"/>
  <c r="C5922" i="21"/>
  <c r="D5922" i="21"/>
  <c r="C5923" i="21"/>
  <c r="D5923" i="21"/>
  <c r="C5924" i="21"/>
  <c r="D5924" i="21"/>
  <c r="C5925" i="21"/>
  <c r="D5925" i="21"/>
  <c r="C5926" i="21"/>
  <c r="D5926" i="21"/>
  <c r="C5927" i="21"/>
  <c r="D5927" i="21"/>
  <c r="C5928" i="21"/>
  <c r="D5928" i="21"/>
  <c r="C5929" i="21"/>
  <c r="D5929" i="21"/>
  <c r="C5930" i="21"/>
  <c r="D5930" i="21"/>
  <c r="C5931" i="21"/>
  <c r="D5931" i="21"/>
  <c r="C5932" i="21"/>
  <c r="D5932" i="21"/>
  <c r="C5933" i="21"/>
  <c r="D5933" i="21"/>
  <c r="C5934" i="21"/>
  <c r="D5934" i="21"/>
  <c r="C5935" i="21"/>
  <c r="D5935" i="21"/>
  <c r="C5936" i="21"/>
  <c r="D5936" i="21"/>
  <c r="C5937" i="21"/>
  <c r="D5937" i="21"/>
  <c r="C5938" i="21"/>
  <c r="D5938" i="21"/>
  <c r="C5939" i="21"/>
  <c r="D5939" i="21"/>
  <c r="C5940" i="21"/>
  <c r="D5940" i="21"/>
  <c r="C5941" i="21"/>
  <c r="D5941" i="21"/>
  <c r="C5942" i="21"/>
  <c r="D5942" i="21"/>
  <c r="C5943" i="21"/>
  <c r="D5943" i="21"/>
  <c r="C5944" i="21"/>
  <c r="D5944" i="21"/>
  <c r="C5945" i="21"/>
  <c r="D5945" i="21"/>
  <c r="C5946" i="21"/>
  <c r="D5946" i="21"/>
  <c r="C5947" i="21"/>
  <c r="D5947" i="21"/>
  <c r="C5948" i="21"/>
  <c r="D5948" i="21"/>
  <c r="C5949" i="21"/>
  <c r="D5949" i="21"/>
  <c r="C5950" i="21"/>
  <c r="D5950" i="21"/>
  <c r="C5951" i="21"/>
  <c r="D5951" i="21"/>
  <c r="C5952" i="21"/>
  <c r="D5952" i="21"/>
  <c r="C5953" i="21"/>
  <c r="D5953" i="21"/>
  <c r="C5954" i="21"/>
  <c r="D5954" i="21"/>
  <c r="C5955" i="21"/>
  <c r="D5955" i="21"/>
  <c r="C5956" i="21"/>
  <c r="D5956" i="21"/>
  <c r="C5957" i="21"/>
  <c r="D5957" i="21"/>
  <c r="C5958" i="21"/>
  <c r="D5958" i="21"/>
  <c r="C5959" i="21"/>
  <c r="D5959" i="21"/>
  <c r="C5960" i="21"/>
  <c r="D5960" i="21"/>
  <c r="C5961" i="21"/>
  <c r="D5961" i="21"/>
  <c r="C5962" i="21"/>
  <c r="D5962" i="21"/>
  <c r="C5963" i="21"/>
  <c r="D5963" i="21"/>
  <c r="C5964" i="21"/>
  <c r="D5964" i="21"/>
  <c r="C5965" i="21"/>
  <c r="D5965" i="21"/>
  <c r="C5966" i="21"/>
  <c r="D5966" i="21"/>
  <c r="C5967" i="21"/>
  <c r="D5967" i="21"/>
  <c r="C5968" i="21"/>
  <c r="D5968" i="21"/>
  <c r="C5969" i="21"/>
  <c r="D5969" i="21"/>
  <c r="C5970" i="21"/>
  <c r="D5970" i="21"/>
  <c r="C5971" i="21"/>
  <c r="D5971" i="21"/>
  <c r="C5972" i="21"/>
  <c r="D5972" i="21"/>
  <c r="C5973" i="21"/>
  <c r="D5973" i="21"/>
  <c r="C5974" i="21"/>
  <c r="D5974" i="21"/>
  <c r="C5975" i="21"/>
  <c r="D5975" i="21"/>
  <c r="C5976" i="21"/>
  <c r="D5976" i="21"/>
  <c r="C5977" i="21"/>
  <c r="D5977" i="21"/>
  <c r="C5978" i="21"/>
  <c r="D5978" i="21"/>
  <c r="C5979" i="21"/>
  <c r="D5979" i="21"/>
  <c r="C5980" i="21"/>
  <c r="D5980" i="21"/>
  <c r="C5981" i="21"/>
  <c r="D5981" i="21"/>
  <c r="C5982" i="21"/>
  <c r="D5982" i="21"/>
  <c r="C5983" i="21"/>
  <c r="D5983" i="21"/>
  <c r="C5984" i="21"/>
  <c r="D5984" i="21"/>
  <c r="C5985" i="21"/>
  <c r="D5985" i="21"/>
  <c r="C5986" i="21"/>
  <c r="D5986" i="21"/>
  <c r="C5987" i="21"/>
  <c r="D5987" i="21"/>
  <c r="C5988" i="21"/>
  <c r="D5988" i="21"/>
  <c r="C5989" i="21"/>
  <c r="D5989" i="21"/>
  <c r="C5990" i="21"/>
  <c r="D5990" i="21"/>
  <c r="C5991" i="21"/>
  <c r="D5991" i="21"/>
  <c r="C5992" i="21"/>
  <c r="D5992" i="21"/>
  <c r="C5993" i="21"/>
  <c r="D5993" i="21"/>
  <c r="C5994" i="21"/>
  <c r="D5994" i="21"/>
  <c r="C5995" i="21"/>
  <c r="D5995" i="21"/>
  <c r="C5996" i="21"/>
  <c r="D5996" i="21"/>
  <c r="C5997" i="21"/>
  <c r="D5997" i="21"/>
  <c r="C5998" i="21"/>
  <c r="D5998" i="21"/>
  <c r="C5999" i="21"/>
  <c r="D5999" i="21"/>
  <c r="C6000" i="21"/>
  <c r="D6000" i="21"/>
  <c r="C6001" i="21"/>
  <c r="D6001" i="21"/>
  <c r="C6002" i="21"/>
  <c r="D6002" i="21"/>
  <c r="C6003" i="21"/>
  <c r="D6003" i="21"/>
  <c r="C6004" i="21"/>
  <c r="D6004" i="21"/>
  <c r="C6005" i="21"/>
  <c r="D6005" i="21"/>
  <c r="C6006" i="21"/>
  <c r="D6006" i="21"/>
  <c r="C6007" i="21"/>
  <c r="D6007" i="21"/>
  <c r="C6008" i="21"/>
  <c r="D6008" i="21"/>
  <c r="C6009" i="21"/>
  <c r="D6009" i="21"/>
  <c r="C6010" i="21"/>
  <c r="D6010" i="21"/>
  <c r="C6011" i="21"/>
  <c r="D6011" i="21"/>
  <c r="C6012" i="21"/>
  <c r="D6012" i="21"/>
  <c r="C6013" i="21"/>
  <c r="D6013" i="21"/>
  <c r="C6014" i="21"/>
  <c r="D6014" i="21"/>
  <c r="C6015" i="21"/>
  <c r="D6015" i="21"/>
  <c r="C6016" i="21"/>
  <c r="D6016" i="21"/>
  <c r="C6017" i="21"/>
  <c r="D6017" i="21"/>
  <c r="C6018" i="21"/>
  <c r="D6018" i="21"/>
  <c r="C6019" i="21"/>
  <c r="D6019" i="21"/>
  <c r="C6020" i="21"/>
  <c r="D6020" i="21"/>
  <c r="C6021" i="21"/>
  <c r="D6021" i="21"/>
  <c r="C6022" i="21"/>
  <c r="D6022" i="21"/>
  <c r="C6023" i="21"/>
  <c r="D6023" i="21"/>
  <c r="C6024" i="21"/>
  <c r="D6024" i="21"/>
  <c r="C6025" i="21"/>
  <c r="D6025" i="21"/>
  <c r="C6026" i="21"/>
  <c r="D6026" i="21"/>
  <c r="C6027" i="21"/>
  <c r="D6027" i="21"/>
  <c r="C6028" i="21"/>
  <c r="D6028" i="21"/>
  <c r="C6029" i="21"/>
  <c r="D6029" i="21"/>
  <c r="C6030" i="21"/>
  <c r="D6030" i="21"/>
  <c r="C6031" i="21"/>
  <c r="D6031" i="21"/>
  <c r="C6032" i="21"/>
  <c r="D6032" i="21"/>
  <c r="C6033" i="21"/>
  <c r="D6033" i="21"/>
  <c r="C6034" i="21"/>
  <c r="D6034" i="21"/>
  <c r="C6035" i="21"/>
  <c r="D6035" i="21"/>
  <c r="C6036" i="21"/>
  <c r="D6036" i="21"/>
  <c r="C6037" i="21"/>
  <c r="D6037" i="21"/>
  <c r="C6038" i="21"/>
  <c r="D6038" i="21"/>
  <c r="C6039" i="21"/>
  <c r="D6039" i="21"/>
  <c r="C6040" i="21"/>
  <c r="D6040" i="21"/>
  <c r="C6041" i="21"/>
  <c r="D6041" i="21"/>
  <c r="C6042" i="21"/>
  <c r="D6042" i="21"/>
  <c r="C6043" i="21"/>
  <c r="D6043" i="21"/>
  <c r="C6044" i="21"/>
  <c r="D6044" i="21"/>
  <c r="C6045" i="21"/>
  <c r="D6045" i="21"/>
  <c r="C6046" i="21"/>
  <c r="D6046" i="21"/>
  <c r="C6047" i="21"/>
  <c r="D6047" i="21"/>
  <c r="C6048" i="21"/>
  <c r="D6048" i="21"/>
  <c r="C6049" i="21"/>
  <c r="D6049" i="21"/>
  <c r="C6050" i="21"/>
  <c r="D6050" i="21"/>
  <c r="C6051" i="21"/>
  <c r="D6051" i="21"/>
  <c r="C6052" i="21"/>
  <c r="D6052" i="21"/>
  <c r="C6053" i="21"/>
  <c r="D6053" i="21"/>
  <c r="C6054" i="21"/>
  <c r="D6054" i="21"/>
  <c r="C6055" i="21"/>
  <c r="D6055" i="21"/>
  <c r="C6056" i="21"/>
  <c r="D6056" i="21"/>
  <c r="C6057" i="21"/>
  <c r="D6057" i="21"/>
  <c r="C6058" i="21"/>
  <c r="D6058" i="21"/>
  <c r="C6059" i="21"/>
  <c r="D6059" i="21"/>
  <c r="C6060" i="21"/>
  <c r="D6060" i="21"/>
  <c r="C6061" i="21"/>
  <c r="D6061" i="21"/>
  <c r="C6062" i="21"/>
  <c r="D6062" i="21"/>
  <c r="C6063" i="21"/>
  <c r="D6063" i="21"/>
  <c r="C6064" i="21"/>
  <c r="D6064" i="21"/>
  <c r="C6065" i="21"/>
  <c r="D6065" i="21"/>
  <c r="C6066" i="21"/>
  <c r="D6066" i="21"/>
  <c r="C6067" i="21"/>
  <c r="D6067" i="21"/>
  <c r="C6068" i="21"/>
  <c r="D6068" i="21"/>
  <c r="C6069" i="21"/>
  <c r="D6069" i="21"/>
  <c r="C6070" i="21"/>
  <c r="D6070" i="21"/>
  <c r="C6071" i="21"/>
  <c r="D6071" i="21"/>
  <c r="C6072" i="21"/>
  <c r="D6072" i="21"/>
  <c r="C6073" i="21"/>
  <c r="D6073" i="21"/>
  <c r="C6074" i="21"/>
  <c r="D6074" i="21"/>
  <c r="C6075" i="21"/>
  <c r="D6075" i="21"/>
  <c r="C6076" i="21"/>
  <c r="D6076" i="21"/>
  <c r="C6077" i="21"/>
  <c r="D6077" i="21"/>
  <c r="C6078" i="21"/>
  <c r="D6078" i="21"/>
  <c r="C6079" i="21"/>
  <c r="D6079" i="21"/>
  <c r="C6080" i="21"/>
  <c r="D6080" i="21"/>
  <c r="C6081" i="21"/>
  <c r="D6081" i="21"/>
  <c r="C6082" i="21"/>
  <c r="D6082" i="21"/>
  <c r="C6083" i="21"/>
  <c r="D6083" i="21"/>
  <c r="C6084" i="21"/>
  <c r="D6084" i="21"/>
  <c r="C6085" i="21"/>
  <c r="D6085" i="21"/>
  <c r="C6086" i="21"/>
  <c r="D6086" i="21"/>
  <c r="C6087" i="21"/>
  <c r="D6087" i="21"/>
  <c r="C6088" i="21"/>
  <c r="D6088" i="21"/>
  <c r="C6089" i="21"/>
  <c r="D6089" i="21"/>
  <c r="C6090" i="21"/>
  <c r="D6090" i="21"/>
  <c r="C6091" i="21"/>
  <c r="D6091" i="21"/>
  <c r="C6092" i="21"/>
  <c r="D6092" i="21"/>
  <c r="C6093" i="21"/>
  <c r="D6093" i="21"/>
  <c r="C6094" i="21"/>
  <c r="D6094" i="21"/>
  <c r="C6095" i="21"/>
  <c r="D6095" i="21"/>
  <c r="C6096" i="21"/>
  <c r="D6096" i="21"/>
  <c r="C6097" i="21"/>
  <c r="D6097" i="21"/>
  <c r="C6098" i="21"/>
  <c r="D6098" i="21"/>
  <c r="C6099" i="21"/>
  <c r="D6099" i="21"/>
  <c r="C6100" i="21"/>
  <c r="D6100" i="21"/>
  <c r="C6101" i="21"/>
  <c r="D6101" i="21"/>
  <c r="C6102" i="21"/>
  <c r="D6102" i="21"/>
  <c r="C6103" i="21"/>
  <c r="D6103" i="21"/>
  <c r="C6104" i="21"/>
  <c r="D6104" i="21"/>
  <c r="C6105" i="21"/>
  <c r="D6105" i="21"/>
  <c r="C6106" i="21"/>
  <c r="D6106" i="21"/>
  <c r="C6107" i="21"/>
  <c r="D6107" i="21"/>
  <c r="C6108" i="21"/>
  <c r="D6108" i="21"/>
  <c r="C6109" i="21"/>
  <c r="D6109" i="21"/>
  <c r="C6110" i="21"/>
  <c r="D6110" i="21"/>
  <c r="C6111" i="21"/>
  <c r="D6111" i="21"/>
  <c r="C6112" i="21"/>
  <c r="D6112" i="21"/>
  <c r="C6113" i="21"/>
  <c r="D6113" i="21"/>
  <c r="C6114" i="21"/>
  <c r="D6114" i="21"/>
  <c r="C6115" i="21"/>
  <c r="D6115" i="21"/>
  <c r="C6116" i="21"/>
  <c r="D6116" i="21"/>
  <c r="C6117" i="21"/>
  <c r="D6117" i="21"/>
  <c r="C6118" i="21"/>
  <c r="D6118" i="21"/>
  <c r="C6119" i="21"/>
  <c r="D6119" i="21"/>
  <c r="C6120" i="21"/>
  <c r="D6120" i="21"/>
  <c r="C6121" i="21"/>
  <c r="D6121" i="21"/>
  <c r="C6122" i="21"/>
  <c r="D6122" i="21"/>
  <c r="C6123" i="21"/>
  <c r="D6123" i="21"/>
  <c r="C6124" i="21"/>
  <c r="D6124" i="21"/>
  <c r="C6125" i="21"/>
  <c r="D6125" i="21"/>
  <c r="C6126" i="21"/>
  <c r="D6126" i="21"/>
  <c r="C6127" i="21"/>
  <c r="D6127" i="21"/>
  <c r="C6128" i="21"/>
  <c r="D6128" i="21"/>
  <c r="C6129" i="21"/>
  <c r="D6129" i="21"/>
  <c r="C6130" i="21"/>
  <c r="D6130" i="21"/>
  <c r="C6131" i="21"/>
  <c r="D6131" i="21"/>
  <c r="C6132" i="21"/>
  <c r="D6132" i="21"/>
  <c r="C6133" i="21"/>
  <c r="D6133" i="21"/>
  <c r="C6134" i="21"/>
  <c r="D6134" i="21"/>
  <c r="C6135" i="21"/>
  <c r="D6135" i="21"/>
  <c r="C6136" i="21"/>
  <c r="D6136" i="21"/>
  <c r="C6137" i="21"/>
  <c r="D6137" i="21"/>
  <c r="C6138" i="21"/>
  <c r="D6138" i="21"/>
  <c r="C6139" i="21"/>
  <c r="D6139" i="21"/>
  <c r="C6140" i="21"/>
  <c r="D6140" i="21"/>
  <c r="C6141" i="21"/>
  <c r="D6141" i="21"/>
  <c r="C6142" i="21"/>
  <c r="D6142" i="21"/>
  <c r="C6143" i="21"/>
  <c r="D6143" i="21"/>
  <c r="C6144" i="21"/>
  <c r="D6144" i="21"/>
  <c r="C6145" i="21"/>
  <c r="D6145" i="21"/>
  <c r="C6146" i="21"/>
  <c r="D6146" i="21"/>
  <c r="C6147" i="21"/>
  <c r="D6147" i="21"/>
  <c r="C6148" i="21"/>
  <c r="D6148" i="21"/>
  <c r="C6149" i="21"/>
  <c r="D6149" i="21"/>
  <c r="C6150" i="21"/>
  <c r="D6150" i="21"/>
  <c r="C6151" i="21"/>
  <c r="D6151" i="21"/>
  <c r="C6152" i="21"/>
  <c r="D6152" i="21"/>
  <c r="C6153" i="21"/>
  <c r="D6153" i="21"/>
  <c r="C6154" i="21"/>
  <c r="D6154" i="21"/>
  <c r="C6155" i="21"/>
  <c r="D6155" i="21"/>
  <c r="C6156" i="21"/>
  <c r="D6156" i="21"/>
  <c r="C6157" i="21"/>
  <c r="D6157" i="21"/>
  <c r="C6158" i="21"/>
  <c r="D6158" i="21"/>
  <c r="C6159" i="21"/>
  <c r="D6159" i="21"/>
  <c r="C6160" i="21"/>
  <c r="D6160" i="21"/>
  <c r="C6161" i="21"/>
  <c r="D6161" i="21"/>
  <c r="C6162" i="21"/>
  <c r="D6162" i="21"/>
  <c r="C6163" i="21"/>
  <c r="D6163" i="21"/>
  <c r="C6164" i="21"/>
  <c r="D6164" i="21"/>
  <c r="C6165" i="21"/>
  <c r="D6165" i="21"/>
  <c r="C6166" i="21"/>
  <c r="D6166" i="21"/>
  <c r="C6167" i="21"/>
  <c r="D6167" i="21"/>
  <c r="C6168" i="21"/>
  <c r="D6168" i="21"/>
  <c r="C6169" i="21"/>
  <c r="D6169" i="21"/>
  <c r="C6170" i="21"/>
  <c r="D6170" i="21"/>
  <c r="C6171" i="21"/>
  <c r="D6171" i="21"/>
  <c r="C6172" i="21"/>
  <c r="D6172" i="21"/>
  <c r="C6173" i="21"/>
  <c r="D6173" i="21"/>
  <c r="C6174" i="21"/>
  <c r="D6174" i="21"/>
  <c r="C6175" i="21"/>
  <c r="D6175" i="21"/>
  <c r="C6176" i="21"/>
  <c r="D6176" i="21"/>
  <c r="C6177" i="21"/>
  <c r="D6177" i="21"/>
  <c r="C6178" i="21"/>
  <c r="D6178" i="21"/>
  <c r="C6179" i="21"/>
  <c r="D6179" i="21"/>
  <c r="C6180" i="21"/>
  <c r="D6180" i="21"/>
  <c r="C6181" i="21"/>
  <c r="D6181" i="21"/>
  <c r="C6182" i="21"/>
  <c r="D6182" i="21"/>
  <c r="C6183" i="21"/>
  <c r="D6183" i="21"/>
  <c r="C6184" i="21"/>
  <c r="D6184" i="21"/>
  <c r="C6185" i="21"/>
  <c r="D6185" i="21"/>
  <c r="C6186" i="21"/>
  <c r="D6186" i="21"/>
  <c r="C6187" i="21"/>
  <c r="D6187" i="21"/>
  <c r="C6188" i="21"/>
  <c r="D6188" i="21"/>
  <c r="C6189" i="21"/>
  <c r="D6189" i="21"/>
  <c r="C6190" i="21"/>
  <c r="D6190" i="21"/>
  <c r="C6191" i="21"/>
  <c r="D6191" i="21"/>
  <c r="C6192" i="21"/>
  <c r="D6192" i="21"/>
  <c r="C6193" i="21"/>
  <c r="D6193" i="21"/>
  <c r="C6194" i="21"/>
  <c r="D6194" i="21"/>
  <c r="C6195" i="21"/>
  <c r="D6195" i="21"/>
  <c r="C6196" i="21"/>
  <c r="D6196" i="21"/>
  <c r="C6197" i="21"/>
  <c r="D6197" i="21"/>
  <c r="C6198" i="21"/>
  <c r="D6198" i="21"/>
  <c r="C6199" i="21"/>
  <c r="D6199" i="21"/>
  <c r="C6200" i="21"/>
  <c r="D6200" i="21"/>
  <c r="C6201" i="21"/>
  <c r="D6201" i="21"/>
  <c r="C6202" i="21"/>
  <c r="D6202" i="21"/>
  <c r="C6203" i="21"/>
  <c r="D6203" i="21"/>
  <c r="C6204" i="21"/>
  <c r="D6204" i="21"/>
  <c r="C6205" i="21"/>
  <c r="D6205" i="21"/>
  <c r="C6206" i="21"/>
  <c r="D6206" i="21"/>
  <c r="C6207" i="21"/>
  <c r="D6207" i="21"/>
  <c r="C6208" i="21"/>
  <c r="D6208" i="21"/>
  <c r="C6209" i="21"/>
  <c r="D6209" i="21"/>
  <c r="C6210" i="21"/>
  <c r="D6210" i="21"/>
  <c r="C6211" i="21"/>
  <c r="D6211" i="21"/>
  <c r="C6212" i="21"/>
  <c r="D6212" i="21"/>
  <c r="C6213" i="21"/>
  <c r="D6213" i="21"/>
  <c r="C6214" i="21"/>
  <c r="D6214" i="21"/>
  <c r="C6215" i="21"/>
  <c r="D6215" i="21"/>
  <c r="C6216" i="21"/>
  <c r="D6216" i="21"/>
  <c r="C6217" i="21"/>
  <c r="D6217" i="21"/>
  <c r="C6218" i="21"/>
  <c r="D6218" i="21"/>
  <c r="C6219" i="21"/>
  <c r="D6219" i="21"/>
  <c r="C6220" i="21"/>
  <c r="D6220" i="21"/>
  <c r="C6221" i="21"/>
  <c r="D6221" i="21"/>
  <c r="C6222" i="21"/>
  <c r="D6222" i="21"/>
  <c r="C6223" i="21"/>
  <c r="D6223" i="21"/>
  <c r="C6224" i="21"/>
  <c r="D6224" i="21"/>
  <c r="C6225" i="21"/>
  <c r="D6225" i="21"/>
  <c r="C6226" i="21"/>
  <c r="D6226" i="21"/>
  <c r="C6227" i="21"/>
  <c r="D6227" i="21"/>
  <c r="C6228" i="21"/>
  <c r="D6228" i="21"/>
  <c r="C6229" i="21"/>
  <c r="D6229" i="21"/>
  <c r="C6230" i="21"/>
  <c r="D6230" i="21"/>
  <c r="C6231" i="21"/>
  <c r="D6231" i="21"/>
  <c r="C6232" i="21"/>
  <c r="D6232" i="21"/>
  <c r="C6233" i="21"/>
  <c r="D6233" i="21"/>
  <c r="C6234" i="21"/>
  <c r="D6234" i="21"/>
  <c r="C6235" i="21"/>
  <c r="D6235" i="21"/>
  <c r="C6236" i="21"/>
  <c r="D6236" i="21"/>
  <c r="C6237" i="21"/>
  <c r="D6237" i="21"/>
  <c r="C6238" i="21"/>
  <c r="D6238" i="21"/>
  <c r="C6239" i="21"/>
  <c r="D6239" i="21"/>
  <c r="C6240" i="21"/>
  <c r="D6240" i="21"/>
  <c r="C6241" i="21"/>
  <c r="D6241" i="21"/>
  <c r="C6242" i="21"/>
  <c r="D6242" i="21"/>
  <c r="C6243" i="21"/>
  <c r="D6243" i="21"/>
  <c r="C6244" i="21"/>
  <c r="D6244" i="21"/>
  <c r="C6245" i="21"/>
  <c r="D6245" i="21"/>
  <c r="C6246" i="21"/>
  <c r="D6246" i="21"/>
  <c r="C6247" i="21"/>
  <c r="D6247" i="21"/>
  <c r="C6248" i="21"/>
  <c r="D6248" i="21"/>
  <c r="C6249" i="21"/>
  <c r="D6249" i="21"/>
  <c r="C6250" i="21"/>
  <c r="D6250" i="21"/>
  <c r="C6251" i="21"/>
  <c r="D6251" i="21"/>
  <c r="C6252" i="21"/>
  <c r="D6252" i="21"/>
  <c r="C6253" i="21"/>
  <c r="D6253" i="21"/>
  <c r="C6254" i="21"/>
  <c r="D6254" i="21"/>
  <c r="C6255" i="21"/>
  <c r="D6255" i="21"/>
  <c r="C6256" i="21"/>
  <c r="D6256" i="21"/>
  <c r="C6257" i="21"/>
  <c r="D6257" i="21"/>
  <c r="C6258" i="21"/>
  <c r="D6258" i="21"/>
  <c r="C6259" i="21"/>
  <c r="D6259" i="21"/>
  <c r="C6260" i="21"/>
  <c r="D6260" i="21"/>
  <c r="C6261" i="21"/>
  <c r="D6261" i="21"/>
  <c r="C6262" i="21"/>
  <c r="D6262" i="21"/>
  <c r="C6263" i="21"/>
  <c r="D6263" i="21"/>
  <c r="C6264" i="21"/>
  <c r="D6264" i="21"/>
  <c r="C6265" i="21"/>
  <c r="D6265" i="21"/>
  <c r="C6266" i="21"/>
  <c r="D6266" i="21"/>
  <c r="C6267" i="21"/>
  <c r="D6267" i="21"/>
  <c r="C6268" i="21"/>
  <c r="D6268" i="21"/>
  <c r="C6269" i="21"/>
  <c r="D6269" i="21"/>
  <c r="C6270" i="21"/>
  <c r="D6270" i="21"/>
  <c r="C6271" i="21"/>
  <c r="D6271" i="21"/>
  <c r="C6272" i="21"/>
  <c r="D6272" i="21"/>
  <c r="C6273" i="21"/>
  <c r="D6273" i="21"/>
  <c r="C6274" i="21"/>
  <c r="D6274" i="21"/>
  <c r="C6275" i="21"/>
  <c r="D6275" i="21"/>
  <c r="C6276" i="21"/>
  <c r="D6276" i="21"/>
  <c r="C6277" i="21"/>
  <c r="D6277" i="21"/>
  <c r="C6278" i="21"/>
  <c r="D6278" i="21"/>
  <c r="C6279" i="21"/>
  <c r="D6279" i="21"/>
  <c r="C6280" i="21"/>
  <c r="D6280" i="21"/>
  <c r="C6281" i="21"/>
  <c r="D6281" i="21"/>
  <c r="C6282" i="21"/>
  <c r="D6282" i="21"/>
  <c r="C6283" i="21"/>
  <c r="D6283" i="21"/>
  <c r="C6284" i="21"/>
  <c r="D6284" i="21"/>
  <c r="C6285" i="21"/>
  <c r="D6285" i="21"/>
  <c r="C6286" i="21"/>
  <c r="D6286" i="21"/>
  <c r="C6287" i="21"/>
  <c r="D6287" i="21"/>
  <c r="C6288" i="21"/>
  <c r="D6288" i="21"/>
  <c r="C6289" i="21"/>
  <c r="D6289" i="21"/>
  <c r="C6290" i="21"/>
  <c r="D6290" i="21"/>
  <c r="C6291" i="21"/>
  <c r="D6291" i="21"/>
  <c r="C6292" i="21"/>
  <c r="D6292" i="21"/>
  <c r="C6293" i="21"/>
  <c r="D6293" i="21"/>
  <c r="C6294" i="21"/>
  <c r="D6294" i="21"/>
  <c r="C6295" i="21"/>
  <c r="D6295" i="21"/>
  <c r="C6296" i="21"/>
  <c r="D6296" i="21"/>
  <c r="C6297" i="21"/>
  <c r="D6297" i="21"/>
  <c r="C6298" i="21"/>
  <c r="D6298" i="21"/>
  <c r="C6299" i="21"/>
  <c r="D6299" i="21"/>
  <c r="C6300" i="21"/>
  <c r="D6300" i="21"/>
  <c r="C6301" i="21"/>
  <c r="D6301" i="21"/>
  <c r="C6302" i="21"/>
  <c r="D6302" i="21"/>
  <c r="C6303" i="21"/>
  <c r="D6303" i="21"/>
  <c r="C6304" i="21"/>
  <c r="D6304" i="21"/>
  <c r="C6305" i="21"/>
  <c r="D6305" i="21"/>
  <c r="C6306" i="21"/>
  <c r="D6306" i="21"/>
  <c r="C6307" i="21"/>
  <c r="D6307" i="21"/>
  <c r="C6308" i="21"/>
  <c r="D6308" i="21"/>
  <c r="C6309" i="21"/>
  <c r="D6309" i="21"/>
  <c r="C6310" i="21"/>
  <c r="D6310" i="21"/>
  <c r="C6311" i="21"/>
  <c r="D6311" i="21"/>
  <c r="C6312" i="21"/>
  <c r="D6312" i="21"/>
  <c r="C6313" i="21"/>
  <c r="D6313" i="21"/>
  <c r="C6314" i="21"/>
  <c r="D6314" i="21"/>
  <c r="C6315" i="21"/>
  <c r="D6315" i="21"/>
  <c r="C6316" i="21"/>
  <c r="D6316" i="21"/>
  <c r="C6317" i="21"/>
  <c r="D6317" i="21"/>
  <c r="C6318" i="21"/>
  <c r="D6318" i="21"/>
  <c r="C6319" i="21"/>
  <c r="D6319" i="21"/>
  <c r="C6320" i="21"/>
  <c r="D6320" i="21"/>
  <c r="C6321" i="21"/>
  <c r="D6321" i="21"/>
  <c r="C6322" i="21"/>
  <c r="D6322" i="21"/>
  <c r="C6323" i="21"/>
  <c r="D6323" i="21"/>
  <c r="C6324" i="21"/>
  <c r="D6324" i="21"/>
  <c r="C6325" i="21"/>
  <c r="D6325" i="21"/>
  <c r="C6326" i="21"/>
  <c r="D6326" i="21"/>
  <c r="C6327" i="21"/>
  <c r="D6327" i="21"/>
  <c r="C6328" i="21"/>
  <c r="D6328" i="21"/>
  <c r="C6329" i="21"/>
  <c r="D6329" i="21"/>
  <c r="C6330" i="21"/>
  <c r="D6330" i="21"/>
  <c r="C6331" i="21"/>
  <c r="D6331" i="21"/>
  <c r="C6332" i="21"/>
  <c r="D6332" i="21"/>
  <c r="C6333" i="21"/>
  <c r="D6333" i="21"/>
  <c r="C6334" i="21"/>
  <c r="D6334" i="21"/>
  <c r="C6335" i="21"/>
  <c r="D6335" i="21"/>
  <c r="C6336" i="21"/>
  <c r="D6336" i="21"/>
  <c r="C6337" i="21"/>
  <c r="D6337" i="21"/>
  <c r="C6338" i="21"/>
  <c r="D6338" i="21"/>
  <c r="C6339" i="21"/>
  <c r="D6339" i="21"/>
  <c r="C6340" i="21"/>
  <c r="D6340" i="21"/>
  <c r="C6341" i="21"/>
  <c r="D6341" i="21"/>
  <c r="C6342" i="21"/>
  <c r="D6342" i="21"/>
  <c r="C6343" i="21"/>
  <c r="D6343" i="21"/>
  <c r="C6344" i="21"/>
  <c r="D6344" i="21"/>
  <c r="C6345" i="21"/>
  <c r="D6345" i="21"/>
  <c r="C6346" i="21"/>
  <c r="D6346" i="21"/>
  <c r="C6347" i="21"/>
  <c r="D6347" i="21"/>
  <c r="C6348" i="21"/>
  <c r="D6348" i="21"/>
  <c r="C6349" i="21"/>
  <c r="D6349" i="21"/>
  <c r="C6350" i="21"/>
  <c r="D6350" i="21"/>
  <c r="C6351" i="21"/>
  <c r="D6351" i="21"/>
  <c r="C6352" i="21"/>
  <c r="D6352" i="21"/>
  <c r="C6353" i="21"/>
  <c r="D6353" i="21"/>
  <c r="C6354" i="21"/>
  <c r="D6354" i="21"/>
  <c r="C6355" i="21"/>
  <c r="D6355" i="21"/>
  <c r="C6356" i="21"/>
  <c r="D6356" i="21"/>
  <c r="C6357" i="21"/>
  <c r="D6357" i="21"/>
  <c r="C6358" i="21"/>
  <c r="D6358" i="21"/>
  <c r="C6359" i="21"/>
  <c r="D6359" i="21"/>
  <c r="C6360" i="21"/>
  <c r="D6360" i="21"/>
  <c r="C6361" i="21"/>
  <c r="D6361" i="21"/>
  <c r="C6362" i="21"/>
  <c r="D6362" i="21"/>
  <c r="C6363" i="21"/>
  <c r="D6363" i="21"/>
  <c r="C6364" i="21"/>
  <c r="D6364" i="21"/>
  <c r="C6365" i="21"/>
  <c r="D6365" i="21"/>
  <c r="C6366" i="21"/>
  <c r="D6366" i="21"/>
  <c r="C6367" i="21"/>
  <c r="D6367" i="21"/>
  <c r="C6368" i="21"/>
  <c r="D6368" i="21"/>
  <c r="C6369" i="21"/>
  <c r="D6369" i="21"/>
  <c r="C6370" i="21"/>
  <c r="D6370" i="21"/>
  <c r="C6371" i="21"/>
  <c r="D6371" i="21"/>
  <c r="C6372" i="21"/>
  <c r="D6372" i="21"/>
  <c r="C6373" i="21"/>
  <c r="D6373" i="21"/>
  <c r="C6374" i="21"/>
  <c r="D6374" i="21"/>
  <c r="C6375" i="21"/>
  <c r="D6375" i="21"/>
  <c r="C6376" i="21"/>
  <c r="D6376" i="21"/>
  <c r="C6377" i="21"/>
  <c r="D6377" i="21"/>
  <c r="C6378" i="21"/>
  <c r="D6378" i="21"/>
  <c r="C6379" i="21"/>
  <c r="D6379" i="21"/>
  <c r="C6380" i="21"/>
  <c r="D6380" i="21"/>
  <c r="C6381" i="21"/>
  <c r="D6381" i="21"/>
  <c r="C6382" i="21"/>
  <c r="D6382" i="21"/>
  <c r="C6383" i="21"/>
  <c r="D6383" i="21"/>
  <c r="C6384" i="21"/>
  <c r="D6384" i="21"/>
  <c r="C6385" i="21"/>
  <c r="D6385" i="21"/>
  <c r="C6386" i="21"/>
  <c r="D6386" i="21"/>
  <c r="C6387" i="21"/>
  <c r="D6387" i="21"/>
  <c r="C6388" i="21"/>
  <c r="D6388" i="21"/>
  <c r="C6389" i="21"/>
  <c r="D6389" i="21"/>
  <c r="C6390" i="21"/>
  <c r="D6390" i="21"/>
  <c r="C6391" i="21"/>
  <c r="D6391" i="21"/>
  <c r="C6392" i="21"/>
  <c r="D6392" i="21"/>
  <c r="C6393" i="21"/>
  <c r="D6393" i="21"/>
  <c r="C6394" i="21"/>
  <c r="D6394" i="21"/>
  <c r="C6395" i="21"/>
  <c r="D6395" i="21"/>
  <c r="C6396" i="21"/>
  <c r="D6396" i="21"/>
  <c r="C6397" i="21"/>
  <c r="D6397" i="21"/>
  <c r="C6398" i="21"/>
  <c r="D6398" i="21"/>
  <c r="C6399" i="21"/>
  <c r="D6399" i="21"/>
  <c r="C6400" i="21"/>
  <c r="D6400" i="21"/>
  <c r="C6401" i="21"/>
  <c r="D6401" i="21"/>
  <c r="C6402" i="21"/>
  <c r="D6402" i="21"/>
  <c r="C6403" i="21"/>
  <c r="D6403" i="21"/>
  <c r="C6404" i="21"/>
  <c r="D6404" i="21"/>
  <c r="C6405" i="21"/>
  <c r="D6405" i="21"/>
  <c r="C6406" i="21"/>
  <c r="D6406" i="21"/>
  <c r="C6407" i="21"/>
  <c r="D6407" i="21"/>
  <c r="C6408" i="21"/>
  <c r="D6408" i="21"/>
  <c r="C6409" i="21"/>
  <c r="D6409" i="21"/>
  <c r="C6410" i="21"/>
  <c r="D6410" i="21"/>
  <c r="C6411" i="21"/>
  <c r="D6411" i="21"/>
  <c r="C6412" i="21"/>
  <c r="D6412" i="21"/>
  <c r="C6413" i="21"/>
  <c r="D6413" i="21"/>
  <c r="C6414" i="21"/>
  <c r="D6414" i="21"/>
  <c r="C6415" i="21"/>
  <c r="D6415" i="21"/>
  <c r="C6416" i="21"/>
  <c r="D6416" i="21"/>
  <c r="C6417" i="21"/>
  <c r="D6417" i="21"/>
  <c r="C6418" i="21"/>
  <c r="D6418" i="21"/>
  <c r="C6419" i="21"/>
  <c r="D6419" i="21"/>
  <c r="C6420" i="21"/>
  <c r="D6420" i="21"/>
  <c r="C6421" i="21"/>
  <c r="D6421" i="21"/>
  <c r="C6422" i="21"/>
  <c r="D6422" i="21"/>
  <c r="C6423" i="21"/>
  <c r="D6423" i="21"/>
  <c r="C6424" i="21"/>
  <c r="D6424" i="21"/>
  <c r="C6425" i="21"/>
  <c r="D6425" i="21"/>
  <c r="C6426" i="21"/>
  <c r="D6426" i="21"/>
  <c r="C6427" i="21"/>
  <c r="D6427" i="21"/>
  <c r="C6428" i="21"/>
  <c r="D6428" i="21"/>
  <c r="C6429" i="21"/>
  <c r="D6429" i="21"/>
  <c r="C6430" i="21"/>
  <c r="D6430" i="21"/>
  <c r="C6431" i="21"/>
  <c r="D6431" i="21"/>
  <c r="C6432" i="21"/>
  <c r="D6432" i="21"/>
  <c r="C6433" i="21"/>
  <c r="D6433" i="21"/>
  <c r="C6434" i="21"/>
  <c r="D6434" i="21"/>
  <c r="C6435" i="21"/>
  <c r="D6435" i="21"/>
  <c r="C6436" i="21"/>
  <c r="D6436" i="21"/>
  <c r="C6437" i="21"/>
  <c r="D6437" i="21"/>
  <c r="C6438" i="21"/>
  <c r="D6438" i="21"/>
  <c r="C6439" i="21"/>
  <c r="D6439" i="21"/>
  <c r="C6440" i="21"/>
  <c r="D6440" i="21"/>
  <c r="C6441" i="21"/>
  <c r="D6441" i="21"/>
  <c r="C6442" i="21"/>
  <c r="D6442" i="21"/>
  <c r="C6443" i="21"/>
  <c r="D6443" i="21"/>
  <c r="C6444" i="21"/>
  <c r="D6444" i="21"/>
  <c r="C6445" i="21"/>
  <c r="D6445" i="21"/>
  <c r="C6446" i="21"/>
  <c r="D6446" i="21"/>
  <c r="C6447" i="21"/>
  <c r="D6447" i="21"/>
  <c r="C6448" i="21"/>
  <c r="D6448" i="21"/>
  <c r="C6449" i="21"/>
  <c r="D6449" i="21"/>
  <c r="C6450" i="21"/>
  <c r="D6450" i="21"/>
  <c r="C6451" i="21"/>
  <c r="D6451" i="21"/>
  <c r="C6452" i="21"/>
  <c r="D6452" i="21"/>
  <c r="C6453" i="21"/>
  <c r="D6453" i="21"/>
  <c r="C6454" i="21"/>
  <c r="D6454" i="21"/>
  <c r="C6455" i="21"/>
  <c r="D6455" i="21"/>
  <c r="C6456" i="21"/>
  <c r="D6456" i="21"/>
  <c r="C6457" i="21"/>
  <c r="D6457" i="21"/>
  <c r="C6458" i="21"/>
  <c r="D6458" i="21"/>
  <c r="C6459" i="21"/>
  <c r="D6459" i="21"/>
  <c r="C6460" i="21"/>
  <c r="D6460" i="21"/>
  <c r="C6461" i="21"/>
  <c r="D6461" i="21"/>
  <c r="C6462" i="21"/>
  <c r="D6462" i="21"/>
  <c r="C6463" i="21"/>
  <c r="D6463" i="21"/>
  <c r="C6464" i="21"/>
  <c r="D6464" i="21"/>
  <c r="C6465" i="21"/>
  <c r="D6465" i="21"/>
  <c r="C6466" i="21"/>
  <c r="D6466" i="21"/>
  <c r="C6467" i="21"/>
  <c r="D6467" i="21"/>
  <c r="C6468" i="21"/>
  <c r="D6468" i="21"/>
  <c r="C6469" i="21"/>
  <c r="D6469" i="21"/>
  <c r="C6470" i="21"/>
  <c r="D6470" i="21"/>
  <c r="C6471" i="21"/>
  <c r="D6471" i="21"/>
  <c r="C6472" i="21"/>
  <c r="D6472" i="21"/>
  <c r="C6473" i="21"/>
  <c r="D6473" i="21"/>
  <c r="C6474" i="21"/>
  <c r="D6474" i="21"/>
  <c r="C6475" i="21"/>
  <c r="D6475" i="21"/>
  <c r="C6476" i="21"/>
  <c r="D6476" i="21"/>
  <c r="C6477" i="21"/>
  <c r="D6477" i="21"/>
  <c r="C6478" i="21"/>
  <c r="D6478" i="21"/>
  <c r="C6479" i="21"/>
  <c r="D6479" i="21"/>
  <c r="C6480" i="21"/>
  <c r="D6480" i="21"/>
  <c r="C6481" i="21"/>
  <c r="D6481" i="21"/>
  <c r="C6482" i="21"/>
  <c r="D6482" i="21"/>
  <c r="C6483" i="21"/>
  <c r="D6483" i="21"/>
  <c r="C6484" i="21"/>
  <c r="D6484" i="21"/>
  <c r="C6485" i="21"/>
  <c r="D6485" i="21"/>
  <c r="C6486" i="21"/>
  <c r="D6486" i="21"/>
  <c r="C6487" i="21"/>
  <c r="D6487" i="21"/>
  <c r="C6488" i="21"/>
  <c r="D6488" i="21"/>
  <c r="C6489" i="21"/>
  <c r="D6489" i="21"/>
  <c r="C6490" i="21"/>
  <c r="D6490" i="21"/>
  <c r="C6491" i="21"/>
  <c r="D6491" i="21"/>
  <c r="C6492" i="21"/>
  <c r="D6492" i="21"/>
  <c r="C6493" i="21"/>
  <c r="D6493" i="21"/>
  <c r="C6494" i="21"/>
  <c r="D6494" i="21"/>
  <c r="C6495" i="21"/>
  <c r="D6495" i="21"/>
  <c r="C6496" i="21"/>
  <c r="D6496" i="21"/>
  <c r="C6497" i="21"/>
  <c r="D6497" i="21"/>
  <c r="C6498" i="21"/>
  <c r="D6498" i="21"/>
  <c r="C6499" i="21"/>
  <c r="D6499" i="21"/>
  <c r="C6500" i="21"/>
  <c r="D6500" i="21"/>
  <c r="C6501" i="21"/>
  <c r="D6501" i="21"/>
  <c r="C6502" i="21"/>
  <c r="D6502" i="21"/>
  <c r="C6503" i="21"/>
  <c r="D6503" i="21"/>
  <c r="C6504" i="21"/>
  <c r="D6504" i="21"/>
  <c r="C6505" i="21"/>
  <c r="D6505" i="21"/>
  <c r="C6506" i="21"/>
  <c r="D6506" i="21"/>
  <c r="C6507" i="21"/>
  <c r="D6507" i="21"/>
  <c r="C6508" i="21"/>
  <c r="D6508" i="21"/>
  <c r="C6509" i="21"/>
  <c r="D6509" i="21"/>
  <c r="C6510" i="21"/>
  <c r="D6510" i="21"/>
  <c r="C6511" i="21"/>
  <c r="D6511" i="21"/>
  <c r="C6512" i="21"/>
  <c r="D6512" i="21"/>
  <c r="C6513" i="21"/>
  <c r="D6513" i="21"/>
  <c r="C6514" i="21"/>
  <c r="D6514" i="21"/>
  <c r="C6515" i="21"/>
  <c r="D6515" i="21"/>
  <c r="C6516" i="21"/>
  <c r="D6516" i="21"/>
  <c r="C6517" i="21"/>
  <c r="D6517" i="21"/>
  <c r="C6518" i="21"/>
  <c r="D6518" i="21"/>
  <c r="C6519" i="21"/>
  <c r="D6519" i="21"/>
  <c r="C6520" i="21"/>
  <c r="D6520" i="21"/>
  <c r="C6521" i="21"/>
  <c r="D6521" i="21"/>
  <c r="C6522" i="21"/>
  <c r="D6522" i="21"/>
  <c r="C6523" i="21"/>
  <c r="D6523" i="21"/>
  <c r="C6524" i="21"/>
  <c r="D6524" i="21"/>
  <c r="C6525" i="21"/>
  <c r="D6525" i="21"/>
  <c r="C6526" i="21"/>
  <c r="D6526" i="21"/>
  <c r="C6527" i="21"/>
  <c r="D6527" i="21"/>
  <c r="C6528" i="21"/>
  <c r="D6528" i="21"/>
  <c r="C6529" i="21"/>
  <c r="D6529" i="21"/>
  <c r="C6530" i="21"/>
  <c r="D6530" i="21"/>
  <c r="C6531" i="21"/>
  <c r="D6531" i="21"/>
  <c r="C6532" i="21"/>
  <c r="D6532" i="21"/>
  <c r="C6533" i="21"/>
  <c r="D6533" i="21"/>
  <c r="C6534" i="21"/>
  <c r="D6534" i="21"/>
  <c r="C6535" i="21"/>
  <c r="D6535" i="21"/>
  <c r="C6536" i="21"/>
  <c r="D6536" i="21"/>
  <c r="C6537" i="21"/>
  <c r="D6537" i="21"/>
  <c r="C6538" i="21"/>
  <c r="D6538" i="21"/>
  <c r="C6539" i="21"/>
  <c r="D6539" i="21"/>
  <c r="C6540" i="21"/>
  <c r="D6540" i="21"/>
  <c r="C6541" i="21"/>
  <c r="D6541" i="21"/>
  <c r="C6542" i="21"/>
  <c r="D6542" i="21"/>
  <c r="C6543" i="21"/>
  <c r="D6543" i="21"/>
  <c r="C6544" i="21"/>
  <c r="D6544" i="21"/>
  <c r="C6545" i="21"/>
  <c r="D6545" i="21"/>
  <c r="C6546" i="21"/>
  <c r="D6546" i="21"/>
  <c r="C6547" i="21"/>
  <c r="D6547" i="21"/>
  <c r="C6548" i="21"/>
  <c r="D6548" i="21"/>
  <c r="C6549" i="21"/>
  <c r="D6549" i="21"/>
  <c r="C6550" i="21"/>
  <c r="D6550" i="21"/>
  <c r="C6551" i="21"/>
  <c r="D6551" i="21"/>
  <c r="C6552" i="21"/>
  <c r="D6552" i="21"/>
  <c r="C6553" i="21"/>
  <c r="D6553" i="21"/>
  <c r="C6554" i="21"/>
  <c r="D6554" i="21"/>
  <c r="C6555" i="21"/>
  <c r="D6555" i="21"/>
  <c r="C6556" i="21"/>
  <c r="D6556" i="21"/>
  <c r="C6557" i="21"/>
  <c r="D6557" i="21"/>
  <c r="C6558" i="21"/>
  <c r="D6558" i="21"/>
  <c r="C6559" i="21"/>
  <c r="D6559" i="21"/>
  <c r="C6560" i="21"/>
  <c r="D6560" i="21"/>
  <c r="C6561" i="21"/>
  <c r="D6561" i="21"/>
  <c r="C6562" i="21"/>
  <c r="D6562" i="21"/>
  <c r="C6563" i="21"/>
  <c r="D6563" i="21"/>
  <c r="C6564" i="21"/>
  <c r="D6564" i="21"/>
  <c r="C6565" i="21"/>
  <c r="D6565" i="21"/>
  <c r="C6566" i="21"/>
  <c r="D6566" i="21"/>
  <c r="C6567" i="21"/>
  <c r="D6567" i="21"/>
  <c r="C6568" i="21"/>
  <c r="D6568" i="21"/>
  <c r="C6569" i="21"/>
  <c r="D6569" i="21"/>
  <c r="C6570" i="21"/>
  <c r="D6570" i="21"/>
  <c r="C6571" i="21"/>
  <c r="D6571" i="21"/>
  <c r="C6572" i="21"/>
  <c r="D6572" i="21"/>
  <c r="C6573" i="21"/>
  <c r="D6573" i="21"/>
  <c r="C6574" i="21"/>
  <c r="D6574" i="21"/>
  <c r="C6575" i="21"/>
  <c r="D6575" i="21"/>
  <c r="C6576" i="21"/>
  <c r="D6576" i="21"/>
  <c r="C6577" i="21"/>
  <c r="D6577" i="21"/>
  <c r="C6578" i="21"/>
  <c r="D6578" i="21"/>
  <c r="C6579" i="21"/>
  <c r="D6579" i="21"/>
  <c r="C6580" i="21"/>
  <c r="D6580" i="21"/>
  <c r="C6581" i="21"/>
  <c r="D6581" i="21"/>
  <c r="C6582" i="21"/>
  <c r="D6582" i="21"/>
  <c r="C6583" i="21"/>
  <c r="D6583" i="21"/>
  <c r="C6584" i="21"/>
  <c r="D6584" i="21"/>
  <c r="C6585" i="21"/>
  <c r="D6585" i="21"/>
  <c r="C6586" i="21"/>
  <c r="D6586" i="21"/>
  <c r="C6587" i="21"/>
  <c r="D6587" i="21"/>
  <c r="C6588" i="21"/>
  <c r="D6588" i="21"/>
  <c r="C6589" i="21"/>
  <c r="D6589" i="21"/>
  <c r="C6590" i="21"/>
  <c r="D6590" i="21"/>
  <c r="C6591" i="21"/>
  <c r="D6591" i="21"/>
  <c r="C6592" i="21"/>
  <c r="D6592" i="21"/>
  <c r="C6593" i="21"/>
  <c r="D6593" i="21"/>
  <c r="C6594" i="21"/>
  <c r="D6594" i="21"/>
  <c r="C6595" i="21"/>
  <c r="D6595" i="21"/>
  <c r="C6596" i="21"/>
  <c r="D6596" i="21"/>
  <c r="C6597" i="21"/>
  <c r="D6597" i="21"/>
  <c r="C6598" i="21"/>
  <c r="D6598" i="21"/>
  <c r="C6599" i="21"/>
  <c r="D6599" i="21"/>
  <c r="C6600" i="21"/>
  <c r="D6600" i="21"/>
  <c r="C6601" i="21"/>
  <c r="D6601" i="21"/>
  <c r="C6602" i="21"/>
  <c r="D6602" i="21"/>
  <c r="C6603" i="21"/>
  <c r="D6603" i="21"/>
  <c r="C6604" i="21"/>
  <c r="D6604" i="21"/>
  <c r="C6605" i="21"/>
  <c r="D6605" i="21"/>
  <c r="C6606" i="21"/>
  <c r="D6606" i="21"/>
  <c r="C6607" i="21"/>
  <c r="D6607" i="21"/>
  <c r="C6608" i="21"/>
  <c r="D6608" i="21"/>
  <c r="C6609" i="21"/>
  <c r="D6609" i="21"/>
  <c r="C6610" i="21"/>
  <c r="D6610" i="21"/>
  <c r="C6611" i="21"/>
  <c r="D6611" i="21"/>
  <c r="C6612" i="21"/>
  <c r="D6612" i="21"/>
  <c r="C6613" i="21"/>
  <c r="D6613" i="21"/>
  <c r="C6614" i="21"/>
  <c r="D6614" i="21"/>
  <c r="C6615" i="21"/>
  <c r="D6615" i="21"/>
  <c r="C6616" i="21"/>
  <c r="D6616" i="21"/>
  <c r="C6617" i="21"/>
  <c r="D6617" i="21"/>
  <c r="C6618" i="21"/>
  <c r="D6618" i="21"/>
  <c r="C6619" i="21"/>
  <c r="D6619" i="21"/>
  <c r="C6620" i="21"/>
  <c r="D6620" i="21"/>
  <c r="C6621" i="21"/>
  <c r="D6621" i="21"/>
  <c r="C6622" i="21"/>
  <c r="D6622" i="21"/>
  <c r="C6623" i="21"/>
  <c r="D6623" i="21"/>
  <c r="C6624" i="21"/>
  <c r="D6624" i="21"/>
  <c r="C6625" i="21"/>
  <c r="D6625" i="21"/>
  <c r="C6626" i="21"/>
  <c r="D6626" i="21"/>
  <c r="C6627" i="21"/>
  <c r="D6627" i="21"/>
  <c r="C6628" i="21"/>
  <c r="D6628" i="21"/>
  <c r="C6629" i="21"/>
  <c r="D6629" i="21"/>
  <c r="C6630" i="21"/>
  <c r="D6630" i="21"/>
  <c r="C6631" i="21"/>
  <c r="D6631" i="21"/>
  <c r="C6632" i="21"/>
  <c r="D6632" i="21"/>
  <c r="C6633" i="21"/>
  <c r="D6633" i="21"/>
  <c r="C6634" i="21"/>
  <c r="D6634" i="21"/>
  <c r="C6635" i="21"/>
  <c r="D6635" i="21"/>
  <c r="C6636" i="21"/>
  <c r="D6636" i="21"/>
  <c r="C6637" i="21"/>
  <c r="D6637" i="21"/>
  <c r="C6638" i="21"/>
  <c r="D6638" i="21"/>
  <c r="C6639" i="21"/>
  <c r="D6639" i="21"/>
  <c r="C6640" i="21"/>
  <c r="D6640" i="21"/>
  <c r="C6641" i="21"/>
  <c r="D6641" i="21"/>
  <c r="C6642" i="21"/>
  <c r="D6642" i="21"/>
  <c r="C6643" i="21"/>
  <c r="D6643" i="21"/>
  <c r="C6644" i="21"/>
  <c r="D6644" i="21"/>
  <c r="C6645" i="21"/>
  <c r="D6645" i="21"/>
  <c r="C6646" i="21"/>
  <c r="D6646" i="21"/>
  <c r="C6647" i="21"/>
  <c r="D6647" i="21"/>
  <c r="C6648" i="21"/>
  <c r="D6648" i="21"/>
  <c r="C6649" i="21"/>
  <c r="D6649" i="21"/>
  <c r="C6650" i="21"/>
  <c r="D6650" i="21"/>
  <c r="C6651" i="21"/>
  <c r="D6651" i="21"/>
  <c r="C6652" i="21"/>
  <c r="D6652" i="21"/>
  <c r="C6653" i="21"/>
  <c r="D6653" i="21"/>
  <c r="C6654" i="21"/>
  <c r="D6654" i="21"/>
  <c r="C6655" i="21"/>
  <c r="D6655" i="21"/>
  <c r="C6656" i="21"/>
  <c r="D6656" i="21"/>
  <c r="C6657" i="21"/>
  <c r="D6657" i="21"/>
  <c r="C6658" i="21"/>
  <c r="D6658" i="21"/>
  <c r="C6659" i="21"/>
  <c r="D6659" i="21"/>
  <c r="C6660" i="21"/>
  <c r="D6660" i="21"/>
  <c r="C6661" i="21"/>
  <c r="D6661" i="21"/>
  <c r="C6662" i="21"/>
  <c r="D6662" i="21"/>
  <c r="C6663" i="21"/>
  <c r="D6663" i="21"/>
  <c r="C6664" i="21"/>
  <c r="D6664" i="21"/>
  <c r="C6665" i="21"/>
  <c r="D6665" i="21"/>
  <c r="C6666" i="21"/>
  <c r="D6666" i="21"/>
  <c r="C6667" i="21"/>
  <c r="D6667" i="21"/>
  <c r="C6668" i="21"/>
  <c r="D6668" i="21"/>
  <c r="C6669" i="21"/>
  <c r="D6669" i="21"/>
  <c r="C6670" i="21"/>
  <c r="D6670" i="21"/>
  <c r="C6671" i="21"/>
  <c r="D6671" i="21"/>
  <c r="C6672" i="21"/>
  <c r="D6672" i="21"/>
  <c r="C6673" i="21"/>
  <c r="D6673" i="21"/>
  <c r="C6674" i="21"/>
  <c r="D6674" i="21"/>
  <c r="C6675" i="21"/>
  <c r="D6675" i="21"/>
  <c r="C6676" i="21"/>
  <c r="D6676" i="21"/>
  <c r="C6677" i="21"/>
  <c r="D6677" i="21"/>
  <c r="C6678" i="21"/>
  <c r="D6678" i="21"/>
  <c r="C6679" i="21"/>
  <c r="D6679" i="21"/>
  <c r="C6680" i="21"/>
  <c r="D6680" i="21"/>
  <c r="C6681" i="21"/>
  <c r="D6681" i="21"/>
  <c r="C6682" i="21"/>
  <c r="D6682" i="21"/>
  <c r="C6683" i="21"/>
  <c r="D6683" i="21"/>
  <c r="C6684" i="21"/>
  <c r="D6684" i="21"/>
  <c r="C6685" i="21"/>
  <c r="D6685" i="21"/>
  <c r="C6686" i="21"/>
  <c r="D6686" i="21"/>
  <c r="C6687" i="21"/>
  <c r="D6687" i="21"/>
  <c r="C6688" i="21"/>
  <c r="D6688" i="21"/>
  <c r="C6689" i="21"/>
  <c r="D6689" i="21"/>
  <c r="C6690" i="21"/>
  <c r="D6690" i="21"/>
  <c r="C6691" i="21"/>
  <c r="D6691" i="21"/>
  <c r="C6692" i="21"/>
  <c r="D6692" i="21"/>
  <c r="C6693" i="21"/>
  <c r="D6693" i="21"/>
  <c r="C6694" i="21"/>
  <c r="D6694" i="21"/>
  <c r="C6695" i="21"/>
  <c r="D6695" i="21"/>
  <c r="C6696" i="21"/>
  <c r="D6696" i="21"/>
  <c r="C6697" i="21"/>
  <c r="D6697" i="21"/>
  <c r="C6698" i="21"/>
  <c r="D6698" i="21"/>
  <c r="C6699" i="21"/>
  <c r="D6699" i="21"/>
  <c r="C6700" i="21"/>
  <c r="D6700" i="21"/>
  <c r="C6701" i="21"/>
  <c r="D6701" i="21"/>
  <c r="C6702" i="21"/>
  <c r="D6702" i="21"/>
  <c r="C6703" i="21"/>
  <c r="D6703" i="21"/>
  <c r="C6704" i="21"/>
  <c r="D6704" i="21"/>
  <c r="C6705" i="21"/>
  <c r="D6705" i="21"/>
  <c r="C6706" i="21"/>
  <c r="D6706" i="21"/>
  <c r="C6707" i="21"/>
  <c r="D6707" i="21"/>
  <c r="C6708" i="21"/>
  <c r="D6708" i="21"/>
  <c r="C6709" i="21"/>
  <c r="D6709" i="21"/>
  <c r="C6710" i="21"/>
  <c r="D6710" i="21"/>
  <c r="C6711" i="21"/>
  <c r="D6711" i="21"/>
  <c r="C6712" i="21"/>
  <c r="D6712" i="21"/>
  <c r="C6713" i="21"/>
  <c r="D6713" i="21"/>
  <c r="C6714" i="21"/>
  <c r="D6714" i="21"/>
  <c r="C6715" i="21"/>
  <c r="D6715" i="21"/>
  <c r="C6716" i="21"/>
  <c r="D6716" i="21"/>
  <c r="C6717" i="21"/>
  <c r="D6717" i="21"/>
  <c r="C6718" i="21"/>
  <c r="D6718" i="21"/>
  <c r="C6719" i="21"/>
  <c r="D6719" i="21"/>
  <c r="C6720" i="21"/>
  <c r="D6720" i="21"/>
  <c r="C6721" i="21"/>
  <c r="D6721" i="21"/>
  <c r="C6722" i="21"/>
  <c r="D6722" i="21"/>
  <c r="C6723" i="21"/>
  <c r="D6723" i="21"/>
  <c r="C6724" i="21"/>
  <c r="D6724" i="21"/>
  <c r="C6725" i="21"/>
  <c r="D6725" i="21"/>
  <c r="C6726" i="21"/>
  <c r="D6726" i="21"/>
  <c r="C6727" i="21"/>
  <c r="D6727" i="21"/>
  <c r="C6728" i="21"/>
  <c r="D6728" i="21"/>
  <c r="C6729" i="21"/>
  <c r="D6729" i="21"/>
  <c r="C6730" i="21"/>
  <c r="D6730" i="21"/>
  <c r="C6731" i="21"/>
  <c r="D6731" i="21"/>
  <c r="C6732" i="21"/>
  <c r="D6732" i="21"/>
  <c r="C6733" i="21"/>
  <c r="D6733" i="21"/>
  <c r="C6734" i="21"/>
  <c r="D6734" i="21"/>
  <c r="C6735" i="21"/>
  <c r="D6735" i="21"/>
  <c r="C6736" i="21"/>
  <c r="D6736" i="21"/>
  <c r="C6737" i="21"/>
  <c r="D6737" i="21"/>
  <c r="C6738" i="21"/>
  <c r="D6738" i="21"/>
  <c r="C6739" i="21"/>
  <c r="D6739" i="21"/>
  <c r="C6740" i="21"/>
  <c r="D6740" i="21"/>
  <c r="C6741" i="21"/>
  <c r="D6741" i="21"/>
  <c r="C6742" i="21"/>
  <c r="D6742" i="21"/>
  <c r="C6743" i="21"/>
  <c r="D6743" i="21"/>
  <c r="C6744" i="21"/>
  <c r="D6744" i="21"/>
  <c r="C6745" i="21"/>
  <c r="D6745" i="21"/>
  <c r="C6746" i="21"/>
  <c r="D6746" i="21"/>
  <c r="C6747" i="21"/>
  <c r="D6747" i="21"/>
  <c r="C6748" i="21"/>
  <c r="D6748" i="21"/>
  <c r="C6749" i="21"/>
  <c r="D6749" i="21"/>
  <c r="C6750" i="21"/>
  <c r="D6750" i="21"/>
  <c r="C6751" i="21"/>
  <c r="D6751" i="21"/>
  <c r="C6752" i="21"/>
  <c r="D6752" i="21"/>
  <c r="C6753" i="21"/>
  <c r="D6753" i="21"/>
  <c r="C6754" i="21"/>
  <c r="D6754" i="21"/>
  <c r="C6755" i="21"/>
  <c r="D6755" i="21"/>
  <c r="C6756" i="21"/>
  <c r="D6756" i="21"/>
  <c r="C6757" i="21"/>
  <c r="D6757" i="21"/>
  <c r="C6758" i="21"/>
  <c r="D6758" i="21"/>
  <c r="C6759" i="21"/>
  <c r="D6759" i="21"/>
  <c r="C6760" i="21"/>
  <c r="D6760" i="21"/>
  <c r="C6761" i="21"/>
  <c r="D6761" i="21"/>
  <c r="C6762" i="21"/>
  <c r="D6762" i="21"/>
  <c r="C6763" i="21"/>
  <c r="D6763" i="21"/>
  <c r="C6764" i="21"/>
  <c r="D6764" i="21"/>
  <c r="C6765" i="21"/>
  <c r="D6765" i="21"/>
  <c r="C6766" i="21"/>
  <c r="D6766" i="21"/>
  <c r="C6767" i="21"/>
  <c r="D6767" i="21"/>
  <c r="C6768" i="21"/>
  <c r="D6768" i="21"/>
  <c r="C6769" i="21"/>
  <c r="D6769" i="21"/>
  <c r="C6770" i="21"/>
  <c r="D6770" i="21"/>
  <c r="C6771" i="21"/>
  <c r="D6771" i="21"/>
  <c r="C6772" i="21"/>
  <c r="D6772" i="21"/>
  <c r="C6773" i="21"/>
  <c r="D6773" i="21"/>
  <c r="C6774" i="21"/>
  <c r="D6774" i="21"/>
  <c r="C6775" i="21"/>
  <c r="D6775" i="21"/>
  <c r="C6776" i="21"/>
  <c r="D6776" i="21"/>
  <c r="C6777" i="21"/>
  <c r="D6777" i="21"/>
  <c r="C6778" i="21"/>
  <c r="D6778" i="21"/>
  <c r="C6779" i="21"/>
  <c r="D6779" i="21"/>
  <c r="C6780" i="21"/>
  <c r="D6780" i="21"/>
  <c r="C6781" i="21"/>
  <c r="D6781" i="21"/>
  <c r="C6782" i="21"/>
  <c r="D6782" i="21"/>
  <c r="C6783" i="21"/>
  <c r="D6783" i="21"/>
  <c r="C6784" i="21"/>
  <c r="D6784" i="21"/>
  <c r="C6785" i="21"/>
  <c r="D6785" i="21"/>
  <c r="C6786" i="21"/>
  <c r="D6786" i="21"/>
  <c r="C6787" i="21"/>
  <c r="D6787" i="21"/>
  <c r="C6788" i="21"/>
  <c r="D6788" i="21"/>
  <c r="C6789" i="21"/>
  <c r="D6789" i="21"/>
  <c r="C6790" i="21"/>
  <c r="D6790" i="21"/>
  <c r="C6791" i="21"/>
  <c r="D6791" i="21"/>
  <c r="C6792" i="21"/>
  <c r="D6792" i="21"/>
  <c r="C6793" i="21"/>
  <c r="D6793" i="21"/>
  <c r="C6794" i="21"/>
  <c r="D6794" i="21"/>
  <c r="C6795" i="21"/>
  <c r="D6795" i="21"/>
  <c r="C6796" i="21"/>
  <c r="D6796" i="21"/>
  <c r="C6797" i="21"/>
  <c r="D6797" i="21"/>
  <c r="C6798" i="21"/>
  <c r="D6798" i="21"/>
  <c r="C6799" i="21"/>
  <c r="D6799" i="21"/>
  <c r="C6800" i="21"/>
  <c r="D6800" i="21"/>
  <c r="C6801" i="21"/>
  <c r="D6801" i="21"/>
  <c r="C6802" i="21"/>
  <c r="D6802" i="21"/>
  <c r="C6803" i="21"/>
  <c r="D6803" i="21"/>
  <c r="C6804" i="21"/>
  <c r="D6804" i="21"/>
  <c r="C6805" i="21"/>
  <c r="D6805" i="21"/>
  <c r="C6806" i="21"/>
  <c r="D6806" i="21"/>
  <c r="C6807" i="21"/>
  <c r="D6807" i="21"/>
  <c r="C6808" i="21"/>
  <c r="D6808" i="21"/>
  <c r="C6809" i="21"/>
  <c r="D6809" i="21"/>
  <c r="C6810" i="21"/>
  <c r="D6810" i="21"/>
  <c r="C6811" i="21"/>
  <c r="D6811" i="21"/>
  <c r="C6812" i="21"/>
  <c r="D6812" i="21"/>
  <c r="C6813" i="21"/>
  <c r="D6813" i="21"/>
  <c r="C6814" i="21"/>
  <c r="D6814" i="21"/>
  <c r="C6815" i="21"/>
  <c r="D6815" i="21"/>
  <c r="C6816" i="21"/>
  <c r="D6816" i="21"/>
  <c r="C6817" i="21"/>
  <c r="D6817" i="21"/>
  <c r="C6818" i="21"/>
  <c r="D6818" i="21"/>
  <c r="C6819" i="21"/>
  <c r="D6819" i="21"/>
  <c r="C6820" i="21"/>
  <c r="D6820" i="21"/>
  <c r="C6821" i="21"/>
  <c r="D6821" i="21"/>
  <c r="C6822" i="21"/>
  <c r="D6822" i="21"/>
  <c r="C6823" i="21"/>
  <c r="D6823" i="21"/>
  <c r="C6824" i="21"/>
  <c r="D6824" i="21"/>
  <c r="C6825" i="21"/>
  <c r="D6825" i="21"/>
  <c r="C6826" i="21"/>
  <c r="D6826" i="21"/>
  <c r="C6827" i="21"/>
  <c r="D6827" i="21"/>
  <c r="C6828" i="21"/>
  <c r="D6828" i="21"/>
  <c r="C6829" i="21"/>
  <c r="D6829" i="21"/>
  <c r="C6830" i="21"/>
  <c r="D6830" i="21"/>
  <c r="C6831" i="21"/>
  <c r="D6831" i="21"/>
  <c r="C6832" i="21"/>
  <c r="D6832" i="21"/>
  <c r="C6833" i="21"/>
  <c r="D6833" i="21"/>
  <c r="C6834" i="21"/>
  <c r="D6834" i="21"/>
  <c r="C6835" i="21"/>
  <c r="D6835" i="21"/>
  <c r="C6836" i="21"/>
  <c r="D6836" i="21"/>
  <c r="C6837" i="21"/>
  <c r="D6837" i="21"/>
  <c r="C6838" i="21"/>
  <c r="D6838" i="21"/>
  <c r="C6839" i="21"/>
  <c r="D6839" i="21"/>
  <c r="C6840" i="21"/>
  <c r="D6840" i="21"/>
  <c r="C6841" i="21"/>
  <c r="D6841" i="21"/>
  <c r="C6842" i="21"/>
  <c r="D6842" i="21"/>
  <c r="C6843" i="21"/>
  <c r="D6843" i="21"/>
  <c r="C6844" i="21"/>
  <c r="D6844" i="21"/>
  <c r="C6845" i="21"/>
  <c r="D6845" i="21"/>
  <c r="C6846" i="21"/>
  <c r="D6846" i="21"/>
  <c r="C6847" i="21"/>
  <c r="D6847" i="21"/>
  <c r="C6848" i="21"/>
  <c r="D6848" i="21"/>
  <c r="C6849" i="21"/>
  <c r="D6849" i="21"/>
  <c r="C6850" i="21"/>
  <c r="D6850" i="21"/>
  <c r="C6851" i="21"/>
  <c r="D6851" i="21"/>
  <c r="C6852" i="21"/>
  <c r="D6852" i="21"/>
  <c r="C6853" i="21"/>
  <c r="D6853" i="21"/>
  <c r="C6854" i="21"/>
  <c r="D6854" i="21"/>
  <c r="C6855" i="21"/>
  <c r="D6855" i="21"/>
  <c r="C6856" i="21"/>
  <c r="D6856" i="21"/>
  <c r="C6857" i="21"/>
  <c r="D6857" i="21"/>
  <c r="C6858" i="21"/>
  <c r="D6858" i="21"/>
  <c r="C6859" i="21"/>
  <c r="D6859" i="21"/>
  <c r="C6860" i="21"/>
  <c r="D6860" i="21"/>
  <c r="C6861" i="21"/>
  <c r="D6861" i="21"/>
  <c r="C6862" i="21"/>
  <c r="D6862" i="21"/>
  <c r="C6863" i="21"/>
  <c r="D6863" i="21"/>
  <c r="C6864" i="21"/>
  <c r="D6864" i="21"/>
  <c r="C6865" i="21"/>
  <c r="D6865" i="21"/>
  <c r="C6866" i="21"/>
  <c r="D6866" i="21"/>
  <c r="C6867" i="21"/>
  <c r="D6867" i="21"/>
  <c r="C6868" i="21"/>
  <c r="D6868" i="21"/>
  <c r="C6869" i="21"/>
  <c r="D6869" i="21"/>
  <c r="C6870" i="21"/>
  <c r="D6870" i="21"/>
  <c r="C6871" i="21"/>
  <c r="D6871" i="21"/>
  <c r="C6872" i="21"/>
  <c r="D6872" i="21"/>
  <c r="C6873" i="21"/>
  <c r="D6873" i="21"/>
  <c r="C6874" i="21"/>
  <c r="D6874" i="21"/>
  <c r="C6875" i="21"/>
  <c r="D6875" i="21"/>
  <c r="C6876" i="21"/>
  <c r="D6876" i="21"/>
  <c r="C6877" i="21"/>
  <c r="D6877" i="21"/>
  <c r="C6878" i="21"/>
  <c r="D6878" i="21"/>
  <c r="C6879" i="21"/>
  <c r="D6879" i="21"/>
  <c r="C6880" i="21"/>
  <c r="D6880" i="21"/>
  <c r="C6881" i="21"/>
  <c r="D6881" i="21"/>
  <c r="C6882" i="21"/>
  <c r="D6882" i="21"/>
  <c r="C6883" i="21"/>
  <c r="D6883" i="21"/>
  <c r="C6884" i="21"/>
  <c r="D6884" i="21"/>
  <c r="C6885" i="21"/>
  <c r="D6885" i="21"/>
  <c r="C6886" i="21"/>
  <c r="D6886" i="21"/>
  <c r="C6887" i="21"/>
  <c r="D6887" i="21"/>
  <c r="C6888" i="21"/>
  <c r="D6888" i="21"/>
  <c r="C6889" i="21"/>
  <c r="D6889" i="21"/>
  <c r="C6890" i="21"/>
  <c r="D6890" i="21"/>
  <c r="C6891" i="21"/>
  <c r="D6891" i="21"/>
  <c r="C6892" i="21"/>
  <c r="D6892" i="21"/>
  <c r="C6893" i="21"/>
  <c r="D6893" i="21"/>
  <c r="C6894" i="21"/>
  <c r="D6894" i="21"/>
  <c r="C6895" i="21"/>
  <c r="D6895" i="21"/>
  <c r="C6896" i="21"/>
  <c r="D6896" i="21"/>
  <c r="C6897" i="21"/>
  <c r="D6897" i="21"/>
  <c r="C6898" i="21"/>
  <c r="D6898" i="21"/>
  <c r="C6899" i="21"/>
  <c r="D6899" i="21"/>
  <c r="C6900" i="21"/>
  <c r="D6900" i="21"/>
  <c r="C6901" i="21"/>
  <c r="D6901" i="21"/>
  <c r="C6902" i="21"/>
  <c r="D6902" i="21"/>
  <c r="C6903" i="21"/>
  <c r="D6903" i="21"/>
  <c r="C6904" i="21"/>
  <c r="D6904" i="21"/>
  <c r="C6905" i="21"/>
  <c r="D6905" i="21"/>
  <c r="C6906" i="21"/>
  <c r="D6906" i="21"/>
  <c r="C6907" i="21"/>
  <c r="D6907" i="21"/>
  <c r="C6908" i="21"/>
  <c r="D6908" i="21"/>
  <c r="C6909" i="21"/>
  <c r="D6909" i="21"/>
  <c r="C6910" i="21"/>
  <c r="D6910" i="21"/>
  <c r="C6911" i="21"/>
  <c r="D6911" i="21"/>
  <c r="C6912" i="21"/>
  <c r="D6912" i="21"/>
  <c r="C6913" i="21"/>
  <c r="D6913" i="21"/>
  <c r="C6914" i="21"/>
  <c r="D6914" i="21"/>
  <c r="C6915" i="21"/>
  <c r="D6915" i="21"/>
  <c r="C6916" i="21"/>
  <c r="D6916" i="21"/>
  <c r="C6917" i="21"/>
  <c r="D6917" i="21"/>
  <c r="C6918" i="21"/>
  <c r="D6918" i="21"/>
  <c r="C6919" i="21"/>
  <c r="D6919" i="21"/>
  <c r="C6920" i="21"/>
  <c r="D6920" i="21"/>
  <c r="C6921" i="21"/>
  <c r="D6921" i="21"/>
  <c r="C6922" i="21"/>
  <c r="D6922" i="21"/>
  <c r="C6923" i="21"/>
  <c r="D6923" i="21"/>
  <c r="C6924" i="21"/>
  <c r="D6924" i="21"/>
  <c r="C6925" i="21"/>
  <c r="D6925" i="21"/>
  <c r="C6926" i="21"/>
  <c r="D6926" i="21"/>
  <c r="C6927" i="21"/>
  <c r="D6927" i="21"/>
  <c r="C6928" i="21"/>
  <c r="D6928" i="21"/>
  <c r="C6929" i="21"/>
  <c r="D6929" i="21"/>
  <c r="C6930" i="21"/>
  <c r="D6930" i="21"/>
  <c r="C6931" i="21"/>
  <c r="D6931" i="21"/>
  <c r="C6932" i="21"/>
  <c r="D6932" i="21"/>
  <c r="C6933" i="21"/>
  <c r="D6933" i="21"/>
  <c r="C6934" i="21"/>
  <c r="D6934" i="21"/>
  <c r="C6935" i="21"/>
  <c r="D6935" i="21"/>
  <c r="C6936" i="21"/>
  <c r="D6936" i="21"/>
  <c r="C6937" i="21"/>
  <c r="D6937" i="21"/>
  <c r="C6938" i="21"/>
  <c r="D6938" i="21"/>
  <c r="C6939" i="21"/>
  <c r="D6939" i="21"/>
  <c r="C6940" i="21"/>
  <c r="D6940" i="21"/>
  <c r="C6941" i="21"/>
  <c r="D6941" i="21"/>
  <c r="C6942" i="21"/>
  <c r="D6942" i="21"/>
  <c r="C6943" i="21"/>
  <c r="D6943" i="21"/>
  <c r="C6944" i="21"/>
  <c r="D6944" i="21"/>
  <c r="C6945" i="21"/>
  <c r="D6945" i="21"/>
  <c r="C6946" i="21"/>
  <c r="D6946" i="21"/>
  <c r="C6947" i="21"/>
  <c r="D6947" i="21"/>
  <c r="C6948" i="21"/>
  <c r="D6948" i="21"/>
  <c r="C6949" i="21"/>
  <c r="D6949" i="21"/>
  <c r="C6950" i="21"/>
  <c r="D6950" i="21"/>
  <c r="C6951" i="21"/>
  <c r="D6951" i="21"/>
  <c r="C6952" i="21"/>
  <c r="D6952" i="21"/>
  <c r="C6953" i="21"/>
  <c r="D6953" i="21"/>
  <c r="C6954" i="21"/>
  <c r="D6954" i="21"/>
  <c r="C6955" i="21"/>
  <c r="D6955" i="21"/>
  <c r="C6956" i="21"/>
  <c r="D6956" i="21"/>
  <c r="C6957" i="21"/>
  <c r="D6957" i="21"/>
  <c r="C6958" i="21"/>
  <c r="D6958" i="21"/>
  <c r="C6959" i="21"/>
  <c r="D6959" i="21"/>
  <c r="C6960" i="21"/>
  <c r="D6960" i="21"/>
  <c r="C6961" i="21"/>
  <c r="D6961" i="21"/>
  <c r="C6962" i="21"/>
  <c r="D6962" i="21"/>
  <c r="C6963" i="21"/>
  <c r="D6963" i="21"/>
  <c r="C6964" i="21"/>
  <c r="D6964" i="21"/>
  <c r="C6965" i="21"/>
  <c r="D6965" i="21"/>
  <c r="C6966" i="21"/>
  <c r="D6966" i="21"/>
  <c r="C6967" i="21"/>
  <c r="D6967" i="21"/>
  <c r="C6968" i="21"/>
  <c r="D6968" i="21"/>
  <c r="C6969" i="21"/>
  <c r="D6969" i="21"/>
  <c r="C6970" i="21"/>
  <c r="D6970" i="21"/>
  <c r="C6971" i="21"/>
  <c r="D6971" i="21"/>
  <c r="C6972" i="21"/>
  <c r="D6972" i="21"/>
  <c r="C6973" i="21"/>
  <c r="D6973" i="21"/>
  <c r="C6974" i="21"/>
  <c r="D6974" i="21"/>
  <c r="C6975" i="21"/>
  <c r="D6975" i="21"/>
  <c r="C6976" i="21"/>
  <c r="D6976" i="21"/>
  <c r="C6977" i="21"/>
  <c r="D6977" i="21"/>
  <c r="C6978" i="21"/>
  <c r="D6978" i="21"/>
  <c r="C6979" i="21"/>
  <c r="D6979" i="21"/>
  <c r="C6980" i="21"/>
  <c r="D6980" i="21"/>
  <c r="C6981" i="21"/>
  <c r="D6981" i="21"/>
  <c r="C6982" i="21"/>
  <c r="D6982" i="21"/>
  <c r="C6983" i="21"/>
  <c r="D6983" i="21"/>
  <c r="C6984" i="21"/>
  <c r="D6984" i="21"/>
  <c r="C6985" i="21"/>
  <c r="D6985" i="21"/>
  <c r="C6986" i="21"/>
  <c r="D6986" i="21"/>
  <c r="C6987" i="21"/>
  <c r="D6987" i="21"/>
  <c r="C6988" i="21"/>
  <c r="D6988" i="21"/>
  <c r="C6989" i="21"/>
  <c r="D6989" i="21"/>
  <c r="C6990" i="21"/>
  <c r="D6990" i="21"/>
  <c r="C6991" i="21"/>
  <c r="D6991" i="21"/>
  <c r="C6992" i="21"/>
  <c r="D6992" i="21"/>
  <c r="C6993" i="21"/>
  <c r="D6993" i="21"/>
  <c r="C6994" i="21"/>
  <c r="D6994" i="21"/>
  <c r="C6995" i="21"/>
  <c r="D6995" i="21"/>
  <c r="C6996" i="21"/>
  <c r="D6996" i="21"/>
  <c r="C6997" i="21"/>
  <c r="D6997" i="21"/>
  <c r="C6998" i="21"/>
  <c r="D6998" i="21"/>
  <c r="C6999" i="21"/>
  <c r="D6999" i="21"/>
  <c r="C7000" i="21"/>
  <c r="D7000" i="21"/>
  <c r="C7001" i="21"/>
  <c r="D7001" i="21"/>
  <c r="C7002" i="21"/>
  <c r="D7002" i="21"/>
  <c r="C7003" i="21"/>
  <c r="D7003" i="21"/>
  <c r="C7004" i="21"/>
  <c r="D7004" i="21"/>
  <c r="C7005" i="21"/>
  <c r="D7005" i="21"/>
  <c r="C7006" i="21"/>
  <c r="D7006" i="21"/>
  <c r="C7007" i="21"/>
  <c r="D7007" i="21"/>
  <c r="C7008" i="21"/>
  <c r="D7008" i="21"/>
  <c r="C7009" i="21"/>
  <c r="D7009" i="21"/>
  <c r="C7010" i="21"/>
  <c r="D7010" i="21"/>
  <c r="C7011" i="21"/>
  <c r="D7011" i="21"/>
  <c r="C7012" i="21"/>
  <c r="D7012" i="21"/>
  <c r="C7013" i="21"/>
  <c r="D7013" i="21"/>
  <c r="C7014" i="21"/>
  <c r="D7014" i="21"/>
  <c r="C7015" i="21"/>
  <c r="D7015" i="21"/>
  <c r="C7016" i="21"/>
  <c r="D7016" i="21"/>
  <c r="C7017" i="21"/>
  <c r="D7017" i="21"/>
  <c r="C7018" i="21"/>
  <c r="D7018" i="21"/>
  <c r="C7019" i="21"/>
  <c r="D7019" i="21"/>
  <c r="C7020" i="21"/>
  <c r="D7020" i="21"/>
  <c r="C7021" i="21"/>
  <c r="D7021" i="21"/>
  <c r="C7022" i="21"/>
  <c r="D7022" i="21"/>
  <c r="C7023" i="21"/>
  <c r="D7023" i="21"/>
  <c r="C7024" i="21"/>
  <c r="D7024" i="21"/>
  <c r="C7025" i="21"/>
  <c r="D7025" i="21"/>
  <c r="C7026" i="21"/>
  <c r="D7026" i="21"/>
  <c r="C7027" i="21"/>
  <c r="D7027" i="21"/>
  <c r="C7028" i="21"/>
  <c r="D7028" i="21"/>
  <c r="C7029" i="21"/>
  <c r="D7029" i="21"/>
  <c r="C7030" i="21"/>
  <c r="D7030" i="21"/>
  <c r="C7031" i="21"/>
  <c r="D7031" i="21"/>
  <c r="C7032" i="21"/>
  <c r="D7032" i="21"/>
  <c r="C7033" i="21"/>
  <c r="D7033" i="21"/>
  <c r="C7034" i="21"/>
  <c r="D7034" i="21"/>
  <c r="C7035" i="21"/>
  <c r="D7035" i="21"/>
  <c r="C7036" i="21"/>
  <c r="D7036" i="21"/>
  <c r="C7037" i="21"/>
  <c r="D7037" i="21"/>
  <c r="C7038" i="21"/>
  <c r="D7038" i="21"/>
  <c r="C7039" i="21"/>
  <c r="D7039" i="21"/>
  <c r="C7040" i="21"/>
  <c r="D7040" i="21"/>
  <c r="C7041" i="21"/>
  <c r="D7041" i="21"/>
  <c r="C7042" i="21"/>
  <c r="D7042" i="21"/>
  <c r="C7043" i="21"/>
  <c r="D7043" i="21"/>
  <c r="C7044" i="21"/>
  <c r="D7044" i="21"/>
  <c r="C7045" i="21"/>
  <c r="D7045" i="21"/>
  <c r="C7046" i="21"/>
  <c r="D7046" i="21"/>
  <c r="C7047" i="21"/>
  <c r="D7047" i="21"/>
  <c r="C7048" i="21"/>
  <c r="D7048" i="21"/>
  <c r="C7049" i="21"/>
  <c r="D7049" i="21"/>
  <c r="C7050" i="21"/>
  <c r="D7050" i="21"/>
  <c r="C7051" i="21"/>
  <c r="D7051" i="21"/>
  <c r="C7052" i="21"/>
  <c r="D7052" i="21"/>
  <c r="C7053" i="21"/>
  <c r="D7053" i="21"/>
  <c r="C7054" i="21"/>
  <c r="D7054" i="21"/>
  <c r="C7055" i="21"/>
  <c r="D7055" i="21"/>
  <c r="C7056" i="21"/>
  <c r="D7056" i="21"/>
  <c r="C7057" i="21"/>
  <c r="D7057" i="21"/>
  <c r="C7058" i="21"/>
  <c r="D7058" i="21"/>
  <c r="C7059" i="21"/>
  <c r="D7059" i="21"/>
  <c r="C7060" i="21"/>
  <c r="D7060" i="21"/>
  <c r="C7061" i="21"/>
  <c r="D7061" i="21"/>
  <c r="C7062" i="21"/>
  <c r="D7062" i="21"/>
  <c r="C7063" i="21"/>
  <c r="D7063" i="21"/>
  <c r="C7064" i="21"/>
  <c r="D7064" i="21"/>
  <c r="C7065" i="21"/>
  <c r="D7065" i="21"/>
  <c r="C7066" i="21"/>
  <c r="D7066" i="21"/>
  <c r="C7067" i="21"/>
  <c r="D7067" i="21"/>
  <c r="C7068" i="21"/>
  <c r="D7068" i="21"/>
  <c r="C7069" i="21"/>
  <c r="D7069" i="21"/>
  <c r="C7070" i="21"/>
  <c r="D7070" i="21"/>
  <c r="C7071" i="21"/>
  <c r="D7071" i="21"/>
  <c r="C7072" i="21"/>
  <c r="D7072" i="21"/>
  <c r="C7073" i="21"/>
  <c r="D7073" i="21"/>
  <c r="C7074" i="21"/>
  <c r="D7074" i="21"/>
  <c r="C7075" i="21"/>
  <c r="D7075" i="21"/>
  <c r="C7076" i="21"/>
  <c r="D7076" i="21"/>
  <c r="C7077" i="21"/>
  <c r="D7077" i="21"/>
  <c r="C7078" i="21"/>
  <c r="D7078" i="21"/>
  <c r="C7079" i="21"/>
  <c r="D7079" i="21"/>
  <c r="C7080" i="21"/>
  <c r="D7080" i="21"/>
  <c r="C7081" i="21"/>
  <c r="D7081" i="21"/>
  <c r="C7082" i="21"/>
  <c r="D7082" i="21"/>
  <c r="C7083" i="21"/>
  <c r="D7083" i="21"/>
  <c r="C7084" i="21"/>
  <c r="D7084" i="21"/>
  <c r="C7085" i="21"/>
  <c r="D7085" i="21"/>
  <c r="C7086" i="21"/>
  <c r="D7086" i="21"/>
  <c r="C7087" i="21"/>
  <c r="D7087" i="21"/>
  <c r="C7088" i="21"/>
  <c r="D7088" i="21"/>
  <c r="C7089" i="21"/>
  <c r="D7089" i="21"/>
  <c r="C7090" i="21"/>
  <c r="D7090" i="21"/>
  <c r="C7091" i="21"/>
  <c r="D7091" i="21"/>
  <c r="C7092" i="21"/>
  <c r="D7092" i="21"/>
  <c r="C7093" i="21"/>
  <c r="D7093" i="21"/>
  <c r="C7094" i="21"/>
  <c r="D7094" i="21"/>
  <c r="C7095" i="21"/>
  <c r="D7095" i="21"/>
  <c r="C7096" i="21"/>
  <c r="D7096" i="21"/>
  <c r="C7097" i="21"/>
  <c r="D7097" i="21"/>
  <c r="C7098" i="21"/>
  <c r="D7098" i="21"/>
  <c r="C7099" i="21"/>
  <c r="D7099" i="21"/>
  <c r="C7100" i="21"/>
  <c r="D7100" i="21"/>
  <c r="C7101" i="21"/>
  <c r="D7101" i="21"/>
  <c r="C7102" i="21"/>
  <c r="D7102" i="21"/>
  <c r="C7103" i="21"/>
  <c r="D7103" i="21"/>
  <c r="C7104" i="21"/>
  <c r="D7104" i="21"/>
  <c r="C7105" i="21"/>
  <c r="D7105" i="21"/>
  <c r="C7106" i="21"/>
  <c r="D7106" i="21"/>
  <c r="C7107" i="21"/>
  <c r="D7107" i="21"/>
  <c r="C7108" i="21"/>
  <c r="D7108" i="21"/>
  <c r="C7109" i="21"/>
  <c r="D7109" i="21"/>
  <c r="C7110" i="21"/>
  <c r="D7110" i="21"/>
  <c r="C7111" i="21"/>
  <c r="D7111" i="21"/>
  <c r="C7112" i="21"/>
  <c r="D7112" i="21"/>
  <c r="C7113" i="21"/>
  <c r="D7113" i="21"/>
  <c r="C7114" i="21"/>
  <c r="D7114" i="21"/>
  <c r="C7115" i="21"/>
  <c r="D7115" i="21"/>
  <c r="C7116" i="21"/>
  <c r="D7116" i="21"/>
  <c r="C7117" i="21"/>
  <c r="D7117" i="21"/>
  <c r="C7118" i="21"/>
  <c r="D7118" i="21"/>
  <c r="C7119" i="21"/>
  <c r="D7119" i="21"/>
  <c r="C7120" i="21"/>
  <c r="D7120" i="21"/>
  <c r="C7121" i="21"/>
  <c r="D7121" i="21"/>
  <c r="C7122" i="21"/>
  <c r="D7122" i="21"/>
  <c r="C7123" i="21"/>
  <c r="D7123" i="21"/>
  <c r="C7124" i="21"/>
  <c r="D7124" i="21"/>
  <c r="C7125" i="21"/>
  <c r="D7125" i="21"/>
  <c r="C7126" i="21"/>
  <c r="D7126" i="21"/>
  <c r="C7127" i="21"/>
  <c r="D7127" i="21"/>
  <c r="C7128" i="21"/>
  <c r="D7128" i="21"/>
  <c r="C7129" i="21"/>
  <c r="D7129" i="21"/>
  <c r="C7130" i="21"/>
  <c r="D7130" i="21"/>
  <c r="C7131" i="21"/>
  <c r="D7131" i="21"/>
  <c r="C7132" i="21"/>
  <c r="D7132" i="21"/>
  <c r="C7133" i="21"/>
  <c r="D7133" i="21"/>
  <c r="C7134" i="21"/>
  <c r="D7134" i="21"/>
  <c r="C7135" i="21"/>
  <c r="D7135" i="21"/>
  <c r="C7136" i="21"/>
  <c r="D7136" i="21"/>
  <c r="C7137" i="21"/>
  <c r="D7137" i="21"/>
  <c r="C7138" i="21"/>
  <c r="D7138" i="21"/>
  <c r="C7139" i="21"/>
  <c r="D7139" i="21"/>
  <c r="C7140" i="21"/>
  <c r="D7140" i="21"/>
  <c r="C7141" i="21"/>
  <c r="D7141" i="21"/>
  <c r="C7142" i="21"/>
  <c r="D7142" i="21"/>
  <c r="C7143" i="21"/>
  <c r="D7143" i="21"/>
  <c r="C7144" i="21"/>
  <c r="D7144" i="21"/>
  <c r="C7145" i="21"/>
  <c r="D7145" i="21"/>
  <c r="C7146" i="21"/>
  <c r="D7146" i="21"/>
  <c r="C7147" i="21"/>
  <c r="D7147" i="21"/>
  <c r="C7148" i="21"/>
  <c r="D7148" i="21"/>
  <c r="C7149" i="21"/>
  <c r="D7149" i="21"/>
  <c r="C7150" i="21"/>
  <c r="D7150" i="21"/>
  <c r="C7151" i="21"/>
  <c r="D7151" i="21"/>
  <c r="C7152" i="21"/>
  <c r="D7152" i="21"/>
  <c r="C7153" i="21"/>
  <c r="D7153" i="21"/>
  <c r="C7154" i="21"/>
  <c r="D7154" i="21"/>
  <c r="C7155" i="21"/>
  <c r="D7155" i="21"/>
  <c r="C7156" i="21"/>
  <c r="D7156" i="21"/>
  <c r="C7157" i="21"/>
  <c r="D7157" i="21"/>
  <c r="C7158" i="21"/>
  <c r="D7158" i="21"/>
  <c r="C7159" i="21"/>
  <c r="D7159" i="21"/>
  <c r="C7160" i="21"/>
  <c r="D7160" i="21"/>
  <c r="C7161" i="21"/>
  <c r="D7161" i="21"/>
  <c r="C7162" i="21"/>
  <c r="D7162" i="21"/>
  <c r="C7163" i="21"/>
  <c r="D7163" i="21"/>
  <c r="C7164" i="21"/>
  <c r="D7164" i="21"/>
  <c r="C7165" i="21"/>
  <c r="D7165" i="21"/>
  <c r="C7166" i="21"/>
  <c r="D7166" i="21"/>
  <c r="C7167" i="21"/>
  <c r="D7167" i="21"/>
  <c r="C7168" i="21"/>
  <c r="D7168" i="21"/>
  <c r="C7169" i="21"/>
  <c r="D7169" i="21"/>
  <c r="C7170" i="21"/>
  <c r="D7170" i="21"/>
  <c r="C7171" i="21"/>
  <c r="D7171" i="21"/>
  <c r="C7172" i="21"/>
  <c r="D7172" i="21"/>
  <c r="C7173" i="21"/>
  <c r="D7173" i="21"/>
  <c r="C7174" i="21"/>
  <c r="D7174" i="21"/>
  <c r="C7175" i="21"/>
  <c r="D7175" i="21"/>
  <c r="C7176" i="21"/>
  <c r="D7176" i="21"/>
  <c r="C7177" i="21"/>
  <c r="D7177" i="21"/>
  <c r="C7178" i="21"/>
  <c r="D7178" i="21"/>
  <c r="C7179" i="21"/>
  <c r="D7179" i="21"/>
  <c r="C7180" i="21"/>
  <c r="D7180" i="21"/>
  <c r="C7181" i="21"/>
  <c r="D7181" i="21"/>
  <c r="C7182" i="21"/>
  <c r="D7182" i="21"/>
  <c r="C7183" i="21"/>
  <c r="D7183" i="21"/>
  <c r="C7184" i="21"/>
  <c r="D7184" i="21"/>
  <c r="C7185" i="21"/>
  <c r="D7185" i="21"/>
  <c r="C7186" i="21"/>
  <c r="D7186" i="21"/>
  <c r="C7187" i="21"/>
  <c r="D7187" i="21"/>
  <c r="C7188" i="21"/>
  <c r="D7188" i="21"/>
  <c r="C7189" i="21"/>
  <c r="D7189" i="21"/>
  <c r="C7190" i="21"/>
  <c r="D7190" i="21"/>
  <c r="C7191" i="21"/>
  <c r="D7191" i="21"/>
  <c r="C7192" i="21"/>
  <c r="D7192" i="21"/>
  <c r="C7193" i="21"/>
  <c r="D7193" i="21"/>
  <c r="C7194" i="21"/>
  <c r="D7194" i="21"/>
  <c r="C7195" i="21"/>
  <c r="D7195" i="21"/>
  <c r="C7196" i="21"/>
  <c r="D7196" i="21"/>
  <c r="C7197" i="21"/>
  <c r="D7197" i="21"/>
  <c r="C7198" i="21"/>
  <c r="D7198" i="21"/>
  <c r="C7199" i="21"/>
  <c r="D7199" i="21"/>
  <c r="C7200" i="21"/>
  <c r="D7200" i="21"/>
  <c r="C7201" i="21"/>
  <c r="D7201" i="21"/>
  <c r="C7202" i="21"/>
  <c r="D7202" i="21"/>
  <c r="C7203" i="21"/>
  <c r="D7203" i="21"/>
  <c r="C7204" i="21"/>
  <c r="D7204" i="21"/>
  <c r="C7205" i="21"/>
  <c r="D7205" i="21"/>
  <c r="C7206" i="21"/>
  <c r="D7206" i="21"/>
  <c r="C7207" i="21"/>
  <c r="D7207" i="21"/>
  <c r="C7208" i="21"/>
  <c r="D7208" i="21"/>
  <c r="C7209" i="21"/>
  <c r="D7209" i="21"/>
  <c r="C7210" i="21"/>
  <c r="D7210" i="21"/>
  <c r="C7211" i="21"/>
  <c r="D7211" i="21"/>
  <c r="C7212" i="21"/>
  <c r="D7212" i="21"/>
  <c r="C7213" i="21"/>
  <c r="D7213" i="21"/>
  <c r="C7214" i="21"/>
  <c r="D7214" i="21"/>
  <c r="C7215" i="21"/>
  <c r="D7215" i="21"/>
  <c r="C7216" i="21"/>
  <c r="D7216" i="21"/>
  <c r="C7217" i="21"/>
  <c r="D7217" i="21"/>
  <c r="C7218" i="21"/>
  <c r="D7218" i="21"/>
  <c r="C7219" i="21"/>
  <c r="D7219" i="21"/>
  <c r="C7220" i="21"/>
  <c r="D7220" i="21"/>
  <c r="C7221" i="21"/>
  <c r="D7221" i="21"/>
  <c r="C7222" i="21"/>
  <c r="D7222" i="21"/>
  <c r="C7223" i="21"/>
  <c r="D7223" i="21"/>
  <c r="C7224" i="21"/>
  <c r="D7224" i="21"/>
  <c r="C7225" i="21"/>
  <c r="D7225" i="21"/>
  <c r="C7226" i="21"/>
  <c r="D7226" i="21"/>
  <c r="C7227" i="21"/>
  <c r="D7227" i="21"/>
  <c r="C7228" i="21"/>
  <c r="D7228" i="21"/>
  <c r="C7229" i="21"/>
  <c r="D7229" i="21"/>
  <c r="C7230" i="21"/>
  <c r="D7230" i="21"/>
  <c r="C7231" i="21"/>
  <c r="D7231" i="21"/>
  <c r="C7232" i="21"/>
  <c r="D7232" i="21"/>
  <c r="C7233" i="21"/>
  <c r="D7233" i="21"/>
  <c r="C7234" i="21"/>
  <c r="D7234" i="21"/>
  <c r="C7235" i="21"/>
  <c r="D7235" i="21"/>
  <c r="C7236" i="21"/>
  <c r="D7236" i="21"/>
  <c r="C7237" i="21"/>
  <c r="D7237" i="21"/>
  <c r="C7238" i="21"/>
  <c r="D7238" i="21"/>
  <c r="C7239" i="21"/>
  <c r="D7239" i="21"/>
  <c r="C7240" i="21"/>
  <c r="D7240" i="21"/>
  <c r="C7241" i="21"/>
  <c r="D7241" i="21"/>
  <c r="C7242" i="21"/>
  <c r="D7242" i="21"/>
  <c r="C7243" i="21"/>
  <c r="D7243" i="21"/>
  <c r="C7244" i="21"/>
  <c r="D7244" i="21"/>
  <c r="C7245" i="21"/>
  <c r="D7245" i="21"/>
  <c r="C7246" i="21"/>
  <c r="D7246" i="21"/>
  <c r="C7247" i="21"/>
  <c r="D7247" i="21"/>
  <c r="C7248" i="21"/>
  <c r="D7248" i="21"/>
  <c r="C7249" i="21"/>
  <c r="D7249" i="21"/>
  <c r="C7250" i="21"/>
  <c r="D7250" i="21"/>
  <c r="C7251" i="21"/>
  <c r="D7251" i="21"/>
  <c r="C7252" i="21"/>
  <c r="D7252" i="21"/>
  <c r="C7253" i="21"/>
  <c r="D7253" i="21"/>
  <c r="C7254" i="21"/>
  <c r="D7254" i="21"/>
  <c r="C7255" i="21"/>
  <c r="D7255" i="21"/>
  <c r="C7256" i="21"/>
  <c r="D7256" i="21"/>
  <c r="C7257" i="21"/>
  <c r="D7257" i="21"/>
  <c r="C7258" i="21"/>
  <c r="D7258" i="21"/>
  <c r="C7259" i="21"/>
  <c r="D7259" i="21"/>
  <c r="C7260" i="21"/>
  <c r="D7260" i="21"/>
  <c r="C7261" i="21"/>
  <c r="D7261" i="21"/>
  <c r="C7262" i="21"/>
  <c r="D7262" i="21"/>
  <c r="C7263" i="21"/>
  <c r="D7263" i="21"/>
  <c r="C7264" i="21"/>
  <c r="D7264" i="21"/>
  <c r="C7265" i="21"/>
  <c r="D7265" i="21"/>
  <c r="C7266" i="21"/>
  <c r="D7266" i="21"/>
  <c r="C7267" i="21"/>
  <c r="D7267" i="21"/>
  <c r="C7268" i="21"/>
  <c r="D7268" i="21"/>
  <c r="C7269" i="21"/>
  <c r="D7269" i="21"/>
  <c r="C7270" i="21"/>
  <c r="D7270" i="21"/>
  <c r="C7271" i="21"/>
  <c r="D7271" i="21"/>
  <c r="C7272" i="21"/>
  <c r="D7272" i="21"/>
  <c r="C7273" i="21"/>
  <c r="D7273" i="21"/>
  <c r="C7274" i="21"/>
  <c r="D7274" i="21"/>
  <c r="C7275" i="21"/>
  <c r="D7275" i="21"/>
  <c r="C7276" i="21"/>
  <c r="D7276" i="21"/>
  <c r="C7277" i="21"/>
  <c r="D7277" i="21"/>
  <c r="C7278" i="21"/>
  <c r="D7278" i="21"/>
  <c r="C7279" i="21"/>
  <c r="D7279" i="21"/>
  <c r="C7280" i="21"/>
  <c r="D7280" i="21"/>
  <c r="C7281" i="21"/>
  <c r="D7281" i="21"/>
  <c r="C7282" i="21"/>
  <c r="D7282" i="21"/>
  <c r="C7283" i="21"/>
  <c r="D7283" i="21"/>
  <c r="C7284" i="21"/>
  <c r="D7284" i="21"/>
  <c r="C7285" i="21"/>
  <c r="D7285" i="21"/>
  <c r="C7286" i="21"/>
  <c r="D7286" i="21"/>
  <c r="C7287" i="21"/>
  <c r="D7287" i="21"/>
  <c r="C7288" i="21"/>
  <c r="D7288" i="21"/>
  <c r="C7289" i="21"/>
  <c r="D7289" i="21"/>
  <c r="C7290" i="21"/>
  <c r="D7290" i="21"/>
  <c r="C7291" i="21"/>
  <c r="D7291" i="21"/>
  <c r="C7292" i="21"/>
  <c r="D7292" i="21"/>
  <c r="C7293" i="21"/>
  <c r="D7293" i="21"/>
  <c r="C7294" i="21"/>
  <c r="D7294" i="21"/>
  <c r="C7295" i="21"/>
  <c r="D7295" i="21"/>
  <c r="C7296" i="21"/>
  <c r="D7296" i="21"/>
  <c r="C7297" i="21"/>
  <c r="D7297" i="21"/>
  <c r="C7298" i="21"/>
  <c r="D7298" i="21"/>
  <c r="C7299" i="21"/>
  <c r="D7299" i="21"/>
  <c r="C7300" i="21"/>
  <c r="D7300" i="21"/>
  <c r="C7301" i="21"/>
  <c r="D7301" i="21"/>
  <c r="C7302" i="21"/>
  <c r="D7302" i="21"/>
  <c r="C7303" i="21"/>
  <c r="D7303" i="21"/>
  <c r="C7304" i="21"/>
  <c r="D7304" i="21"/>
  <c r="C7305" i="21"/>
  <c r="D7305" i="21"/>
  <c r="C7306" i="21"/>
  <c r="D7306" i="21"/>
  <c r="C7307" i="21"/>
  <c r="D7307" i="21"/>
  <c r="C7308" i="21"/>
  <c r="D7308" i="21"/>
  <c r="C7309" i="21"/>
  <c r="D7309" i="21"/>
  <c r="C7310" i="21"/>
  <c r="D7310" i="21"/>
  <c r="C7311" i="21"/>
  <c r="D7311" i="21"/>
  <c r="C7312" i="21"/>
  <c r="D7312" i="21"/>
  <c r="C7313" i="21"/>
  <c r="D7313" i="21"/>
  <c r="C7314" i="21"/>
  <c r="D7314" i="21"/>
  <c r="C7315" i="21"/>
  <c r="D7315" i="21"/>
  <c r="C7316" i="21"/>
  <c r="D7316" i="21"/>
  <c r="C7317" i="21"/>
  <c r="D7317" i="21"/>
  <c r="C7318" i="21"/>
  <c r="D7318" i="21"/>
  <c r="C7319" i="21"/>
  <c r="D7319" i="21"/>
  <c r="C7320" i="21"/>
  <c r="D7320" i="21"/>
  <c r="C7321" i="21"/>
  <c r="D7321" i="21"/>
  <c r="C7322" i="21"/>
  <c r="D7322" i="21"/>
  <c r="C7323" i="21"/>
  <c r="D7323" i="21"/>
  <c r="C7324" i="21"/>
  <c r="D7324" i="21"/>
  <c r="C7325" i="21"/>
  <c r="D7325" i="21"/>
  <c r="C7326" i="21"/>
  <c r="D7326" i="21"/>
  <c r="C7327" i="21"/>
  <c r="D7327" i="21"/>
  <c r="C7328" i="21"/>
  <c r="D7328" i="21"/>
  <c r="C7329" i="21"/>
  <c r="D7329" i="21"/>
  <c r="C7330" i="21"/>
  <c r="D7330" i="21"/>
  <c r="C7331" i="21"/>
  <c r="D7331" i="21"/>
  <c r="C7332" i="21"/>
  <c r="D7332" i="21"/>
  <c r="C7333" i="21"/>
  <c r="D7333" i="21"/>
  <c r="C7334" i="21"/>
  <c r="D7334" i="21"/>
  <c r="C7335" i="21"/>
  <c r="D7335" i="21"/>
  <c r="C7336" i="21"/>
  <c r="D7336" i="21"/>
  <c r="C7337" i="21"/>
  <c r="D7337" i="21"/>
  <c r="C7338" i="21"/>
  <c r="D7338" i="21"/>
  <c r="C7339" i="21"/>
  <c r="D7339" i="21"/>
  <c r="C7340" i="21"/>
  <c r="D7340" i="21"/>
  <c r="C7341" i="21"/>
  <c r="D7341" i="21"/>
  <c r="C7342" i="21"/>
  <c r="D7342" i="21"/>
  <c r="C7343" i="21"/>
  <c r="D7343" i="21"/>
  <c r="C7344" i="21"/>
  <c r="D7344" i="21"/>
  <c r="C7345" i="21"/>
  <c r="D7345" i="21"/>
  <c r="C7346" i="21"/>
  <c r="D7346" i="21"/>
  <c r="C7347" i="21"/>
  <c r="D7347" i="21"/>
  <c r="C7348" i="21"/>
  <c r="D7348" i="21"/>
  <c r="C7349" i="21"/>
  <c r="D7349" i="21"/>
  <c r="C7350" i="21"/>
  <c r="D7350" i="21"/>
  <c r="C7351" i="21"/>
  <c r="D7351" i="21"/>
  <c r="C7352" i="21"/>
  <c r="D7352" i="21"/>
  <c r="C7353" i="21"/>
  <c r="D7353" i="21"/>
  <c r="C7354" i="21"/>
  <c r="D7354" i="21"/>
  <c r="C7355" i="21"/>
  <c r="D7355" i="21"/>
  <c r="C7356" i="21"/>
  <c r="D7356" i="21"/>
  <c r="C7357" i="21"/>
  <c r="D7357" i="21"/>
  <c r="C7358" i="21"/>
  <c r="D7358" i="21"/>
  <c r="C7359" i="21"/>
  <c r="D7359" i="21"/>
  <c r="C7360" i="21"/>
  <c r="D7360" i="21"/>
  <c r="C7361" i="21"/>
  <c r="D7361" i="21"/>
  <c r="C7362" i="21"/>
  <c r="D7362" i="21"/>
  <c r="C7363" i="21"/>
  <c r="D7363" i="21"/>
  <c r="C7364" i="21"/>
  <c r="D7364" i="21"/>
  <c r="C7365" i="21"/>
  <c r="D7365" i="21"/>
  <c r="C7366" i="21"/>
  <c r="D7366" i="21"/>
  <c r="C7367" i="21"/>
  <c r="D7367" i="21"/>
  <c r="C7368" i="21"/>
  <c r="D7368" i="21"/>
  <c r="C7369" i="21"/>
  <c r="D7369" i="21"/>
  <c r="C7370" i="21"/>
  <c r="D7370" i="21"/>
  <c r="C7371" i="21"/>
  <c r="D7371" i="21"/>
  <c r="C7372" i="21"/>
  <c r="D7372" i="21"/>
  <c r="C7373" i="21"/>
  <c r="D7373" i="21"/>
  <c r="C7374" i="21"/>
  <c r="D7374" i="21"/>
  <c r="C7375" i="21"/>
  <c r="D7375" i="21"/>
  <c r="C7376" i="21"/>
  <c r="D7376" i="21"/>
  <c r="C7377" i="21"/>
  <c r="D7377" i="21"/>
  <c r="C7378" i="21"/>
  <c r="D7378" i="21"/>
  <c r="C7379" i="21"/>
  <c r="D7379" i="21"/>
  <c r="C7380" i="21"/>
  <c r="D7380" i="21"/>
  <c r="C7381" i="21"/>
  <c r="D7381" i="21"/>
  <c r="C7382" i="21"/>
  <c r="D7382" i="21"/>
  <c r="C7383" i="21"/>
  <c r="D7383" i="21"/>
  <c r="C7384" i="21"/>
  <c r="D7384" i="21"/>
  <c r="C7385" i="21"/>
  <c r="D7385" i="21"/>
  <c r="C7386" i="21"/>
  <c r="D7386" i="21"/>
  <c r="C7387" i="21"/>
  <c r="D7387" i="21"/>
  <c r="C7388" i="21"/>
  <c r="D7388" i="21"/>
  <c r="C7389" i="21"/>
  <c r="D7389" i="21"/>
  <c r="C7390" i="21"/>
  <c r="D7390" i="21"/>
  <c r="C7391" i="21"/>
  <c r="D7391" i="21"/>
  <c r="C7392" i="21"/>
  <c r="D7392" i="21"/>
  <c r="C7393" i="21"/>
  <c r="D7393" i="21"/>
  <c r="C7394" i="21"/>
  <c r="D7394" i="21"/>
  <c r="C7395" i="21"/>
  <c r="D7395" i="21"/>
  <c r="C7396" i="21"/>
  <c r="D7396" i="21"/>
  <c r="C7397" i="21"/>
  <c r="D7397" i="21"/>
  <c r="C7398" i="21"/>
  <c r="D7398" i="21"/>
  <c r="C7399" i="21"/>
  <c r="D7399" i="21"/>
  <c r="C7400" i="21"/>
  <c r="D7400" i="21"/>
  <c r="C7401" i="21"/>
  <c r="D7401" i="21"/>
  <c r="C7402" i="21"/>
  <c r="D7402" i="21"/>
  <c r="C7403" i="21"/>
  <c r="D7403" i="21"/>
  <c r="C7404" i="21"/>
  <c r="D7404" i="21"/>
  <c r="C7405" i="21"/>
  <c r="D7405" i="21"/>
  <c r="C7406" i="21"/>
  <c r="D7406" i="21"/>
  <c r="C7407" i="21"/>
  <c r="D7407" i="21"/>
  <c r="C7408" i="21"/>
  <c r="D7408" i="21"/>
  <c r="C7409" i="21"/>
  <c r="D7409" i="21"/>
  <c r="C7410" i="21"/>
  <c r="D7410" i="21"/>
  <c r="C7411" i="21"/>
  <c r="D7411" i="21"/>
  <c r="C7412" i="21"/>
  <c r="D7412" i="21"/>
  <c r="C7413" i="21"/>
  <c r="D7413" i="21"/>
  <c r="C7414" i="21"/>
  <c r="D7414" i="21"/>
  <c r="C7415" i="21"/>
  <c r="D7415" i="21"/>
  <c r="C7416" i="21"/>
  <c r="D7416" i="21"/>
  <c r="C7417" i="21"/>
  <c r="D7417" i="21"/>
  <c r="C7418" i="21"/>
  <c r="D7418" i="21"/>
  <c r="C7419" i="21"/>
  <c r="D7419" i="21"/>
  <c r="C7420" i="21"/>
  <c r="D7420" i="21"/>
  <c r="C7421" i="21"/>
  <c r="D7421" i="21"/>
  <c r="C7422" i="21"/>
  <c r="D7422" i="21"/>
  <c r="C7423" i="21"/>
  <c r="D7423" i="21"/>
  <c r="C7424" i="21"/>
  <c r="D7424" i="21"/>
  <c r="C7425" i="21"/>
  <c r="D7425" i="21"/>
  <c r="C7426" i="21"/>
  <c r="D7426" i="21"/>
  <c r="C7427" i="21"/>
  <c r="D7427" i="21"/>
  <c r="C7428" i="21"/>
  <c r="D7428" i="21"/>
  <c r="C7429" i="21"/>
  <c r="D7429" i="21"/>
  <c r="C7430" i="21"/>
  <c r="D7430" i="21"/>
  <c r="C7431" i="21"/>
  <c r="D7431" i="21"/>
  <c r="C7432" i="21"/>
  <c r="D7432" i="21"/>
  <c r="C7433" i="21"/>
  <c r="D7433" i="21"/>
  <c r="C7434" i="21"/>
  <c r="D7434" i="21"/>
  <c r="C7435" i="21"/>
  <c r="D7435" i="21"/>
  <c r="C7436" i="21"/>
  <c r="D7436" i="21"/>
  <c r="C7437" i="21"/>
  <c r="D7437" i="21"/>
  <c r="C7438" i="21"/>
  <c r="D7438" i="21"/>
  <c r="C7439" i="21"/>
  <c r="D7439" i="21"/>
  <c r="C7440" i="21"/>
  <c r="D7440" i="21"/>
  <c r="C7441" i="21"/>
  <c r="D7441" i="21"/>
  <c r="C7442" i="21"/>
  <c r="D7442" i="21"/>
  <c r="C7443" i="21"/>
  <c r="D7443" i="21"/>
  <c r="C7444" i="21"/>
  <c r="D7444" i="21"/>
  <c r="C7445" i="21"/>
  <c r="D7445" i="21"/>
  <c r="C7446" i="21"/>
  <c r="D7446" i="21"/>
  <c r="C7447" i="21"/>
  <c r="D7447" i="21"/>
  <c r="C7448" i="21"/>
  <c r="D7448" i="21"/>
  <c r="C7449" i="21"/>
  <c r="D7449" i="21"/>
  <c r="C7450" i="21"/>
  <c r="D7450" i="21"/>
  <c r="C7451" i="21"/>
  <c r="D7451" i="21"/>
  <c r="C7452" i="21"/>
  <c r="D7452" i="21"/>
  <c r="C7453" i="21"/>
  <c r="D7453" i="21"/>
  <c r="C7454" i="21"/>
  <c r="D7454" i="21"/>
  <c r="C7455" i="21"/>
  <c r="D7455" i="21"/>
  <c r="C7456" i="21"/>
  <c r="D7456" i="21"/>
  <c r="C7457" i="21"/>
  <c r="D7457" i="21"/>
  <c r="C7458" i="21"/>
  <c r="D7458" i="21"/>
  <c r="C7459" i="21"/>
  <c r="D7459" i="21"/>
  <c r="C7460" i="21"/>
  <c r="D7460" i="21"/>
  <c r="C7461" i="21"/>
  <c r="D7461" i="21"/>
  <c r="C7462" i="21"/>
  <c r="D7462" i="21"/>
  <c r="C7463" i="21"/>
  <c r="D7463" i="21"/>
  <c r="C7464" i="21"/>
  <c r="D7464" i="21"/>
  <c r="C7465" i="21"/>
  <c r="D7465" i="21"/>
  <c r="C7466" i="21"/>
  <c r="D7466" i="21"/>
  <c r="C7467" i="21"/>
  <c r="D7467" i="21"/>
  <c r="C7468" i="21"/>
  <c r="D7468" i="21"/>
  <c r="C7469" i="21"/>
  <c r="D7469" i="21"/>
  <c r="C7470" i="21"/>
  <c r="D7470" i="21"/>
  <c r="C7471" i="21"/>
  <c r="D7471" i="21"/>
  <c r="C7472" i="21"/>
  <c r="D7472" i="21"/>
  <c r="C7473" i="21"/>
  <c r="D7473" i="21"/>
  <c r="C7474" i="21"/>
  <c r="D7474" i="21"/>
  <c r="C7475" i="21"/>
  <c r="D7475" i="21"/>
  <c r="C7476" i="21"/>
  <c r="D7476" i="21"/>
  <c r="C7477" i="21"/>
  <c r="D7477" i="21"/>
  <c r="C7478" i="21"/>
  <c r="D7478" i="21"/>
  <c r="C7479" i="21"/>
  <c r="D7479" i="21"/>
  <c r="C7480" i="21"/>
  <c r="D7480" i="21"/>
  <c r="C7481" i="21"/>
  <c r="D7481" i="21"/>
  <c r="C7482" i="21"/>
  <c r="D7482" i="21"/>
  <c r="C7483" i="21"/>
  <c r="D7483" i="21"/>
  <c r="C7484" i="21"/>
  <c r="D7484" i="21"/>
  <c r="C7485" i="21"/>
  <c r="D7485" i="21"/>
  <c r="C7486" i="21"/>
  <c r="D7486" i="21"/>
  <c r="C7487" i="21"/>
  <c r="D7487" i="21"/>
  <c r="C7488" i="21"/>
  <c r="D7488" i="21"/>
  <c r="C7489" i="21"/>
  <c r="D7489" i="21"/>
  <c r="C7490" i="21"/>
  <c r="D7490" i="21"/>
  <c r="C7491" i="21"/>
  <c r="D7491" i="21"/>
  <c r="C7492" i="21"/>
  <c r="D7492" i="21"/>
  <c r="C7493" i="21"/>
  <c r="D7493" i="21"/>
  <c r="C7494" i="21"/>
  <c r="D7494" i="21"/>
  <c r="C7495" i="21"/>
  <c r="D7495" i="21"/>
  <c r="C7496" i="21"/>
  <c r="D7496" i="21"/>
  <c r="C7497" i="21"/>
  <c r="D7497" i="21"/>
  <c r="C7498" i="21"/>
  <c r="D7498" i="21"/>
  <c r="C7499" i="21"/>
  <c r="D7499" i="21"/>
  <c r="C7500" i="21"/>
  <c r="D7500" i="21"/>
  <c r="C7501" i="21"/>
  <c r="D7501" i="21"/>
  <c r="C7502" i="21"/>
  <c r="D7502" i="21"/>
  <c r="C7503" i="21"/>
  <c r="D7503" i="21"/>
  <c r="C7504" i="21"/>
  <c r="D7504" i="21"/>
  <c r="C7505" i="21"/>
  <c r="D7505" i="21"/>
  <c r="C7506" i="21"/>
  <c r="D7506" i="21"/>
  <c r="C7507" i="21"/>
  <c r="D7507" i="21"/>
  <c r="C7508" i="21"/>
  <c r="D7508" i="21"/>
  <c r="C7509" i="21"/>
  <c r="D7509" i="21"/>
  <c r="C7510" i="21"/>
  <c r="D7510" i="21"/>
  <c r="C7511" i="21"/>
  <c r="D7511" i="21"/>
  <c r="C7512" i="21"/>
  <c r="D7512" i="21"/>
  <c r="C7513" i="21"/>
  <c r="D7513" i="21"/>
  <c r="C7514" i="21"/>
  <c r="D7514" i="21"/>
  <c r="C7515" i="21"/>
  <c r="D7515" i="21"/>
  <c r="C7516" i="21"/>
  <c r="D7516" i="21"/>
  <c r="C7517" i="21"/>
  <c r="D7517" i="21"/>
  <c r="C7518" i="21"/>
  <c r="D7518" i="21"/>
  <c r="C7519" i="21"/>
  <c r="D7519" i="21"/>
  <c r="C7520" i="21"/>
  <c r="D7520" i="21"/>
  <c r="C7521" i="21"/>
  <c r="D7521" i="21"/>
  <c r="C7522" i="21"/>
  <c r="D7522" i="21"/>
  <c r="C7523" i="21"/>
  <c r="D7523" i="21"/>
  <c r="C7524" i="21"/>
  <c r="D7524" i="21"/>
  <c r="C7525" i="21"/>
  <c r="D7525" i="21"/>
  <c r="C7526" i="21"/>
  <c r="D7526" i="21"/>
  <c r="C7527" i="21"/>
  <c r="D7527" i="21"/>
  <c r="C7528" i="21"/>
  <c r="D7528" i="21"/>
  <c r="C7529" i="21"/>
  <c r="D7529" i="21"/>
  <c r="C7530" i="21"/>
  <c r="D7530" i="21"/>
  <c r="C7531" i="21"/>
  <c r="D7531" i="21"/>
  <c r="C7532" i="21"/>
  <c r="D7532" i="21"/>
  <c r="C7533" i="21"/>
  <c r="D7533" i="21"/>
  <c r="C7534" i="21"/>
  <c r="D7534" i="21"/>
  <c r="C7535" i="21"/>
  <c r="D7535" i="21"/>
  <c r="C7536" i="21"/>
  <c r="D7536" i="21"/>
  <c r="C7537" i="21"/>
  <c r="D7537" i="21"/>
  <c r="C7538" i="21"/>
  <c r="D7538" i="21"/>
  <c r="C7539" i="21"/>
  <c r="D7539" i="21"/>
  <c r="C7540" i="21"/>
  <c r="D7540" i="21"/>
  <c r="C7541" i="21"/>
  <c r="D7541" i="21"/>
  <c r="C7542" i="21"/>
  <c r="D7542" i="21"/>
  <c r="C7543" i="21"/>
  <c r="D7543" i="21"/>
  <c r="C7544" i="21"/>
  <c r="D7544" i="21"/>
  <c r="C7545" i="21"/>
  <c r="D7545" i="21"/>
  <c r="C7546" i="21"/>
  <c r="D7546" i="21"/>
  <c r="C7547" i="21"/>
  <c r="D7547" i="21"/>
  <c r="C7548" i="21"/>
  <c r="D7548" i="21"/>
  <c r="C7549" i="21"/>
  <c r="D7549" i="21"/>
  <c r="C7550" i="21"/>
  <c r="D7550" i="21"/>
  <c r="C7551" i="21"/>
  <c r="D7551" i="21"/>
  <c r="C7552" i="21"/>
  <c r="D7552" i="21"/>
  <c r="C7553" i="21"/>
  <c r="D7553" i="21"/>
  <c r="C7554" i="21"/>
  <c r="D7554" i="21"/>
  <c r="C7555" i="21"/>
  <c r="D7555" i="21"/>
  <c r="C7556" i="21"/>
  <c r="D7556" i="21"/>
  <c r="C7557" i="21"/>
  <c r="D7557" i="21"/>
  <c r="C7558" i="21"/>
  <c r="D7558" i="21"/>
  <c r="C7559" i="21"/>
  <c r="D7559" i="21"/>
  <c r="C7560" i="21"/>
  <c r="D7560" i="21"/>
  <c r="C7561" i="21"/>
  <c r="D7561" i="21"/>
  <c r="C7562" i="21"/>
  <c r="D7562" i="21"/>
  <c r="C7563" i="21"/>
  <c r="D7563" i="21"/>
  <c r="C7564" i="21"/>
  <c r="D7564" i="21"/>
  <c r="C7565" i="21"/>
  <c r="D7565" i="21"/>
  <c r="C7566" i="21"/>
  <c r="D7566" i="21"/>
  <c r="C7567" i="21"/>
  <c r="D7567" i="21"/>
  <c r="C7568" i="21"/>
  <c r="D7568" i="21"/>
  <c r="C7569" i="21"/>
  <c r="D7569" i="21"/>
  <c r="C7570" i="21"/>
  <c r="D7570" i="21"/>
  <c r="C7571" i="21"/>
  <c r="D7571" i="21"/>
  <c r="C7572" i="21"/>
  <c r="D7572" i="21"/>
  <c r="C7573" i="21"/>
  <c r="D7573" i="21"/>
  <c r="C7574" i="21"/>
  <c r="D7574" i="21"/>
  <c r="C7575" i="21"/>
  <c r="D7575" i="21"/>
  <c r="C7576" i="21"/>
  <c r="D7576" i="21"/>
  <c r="C7577" i="21"/>
  <c r="D7577" i="21"/>
  <c r="C7578" i="21"/>
  <c r="D7578" i="21"/>
  <c r="C7579" i="21"/>
  <c r="D7579" i="21"/>
  <c r="C7580" i="21"/>
  <c r="D7580" i="21"/>
  <c r="C7581" i="21"/>
  <c r="D7581" i="21"/>
  <c r="C7582" i="21"/>
  <c r="D7582" i="21"/>
  <c r="C7583" i="21"/>
  <c r="D7583" i="21"/>
  <c r="C7584" i="21"/>
  <c r="D7584" i="21"/>
  <c r="C7585" i="21"/>
  <c r="D7585" i="21"/>
  <c r="C7586" i="21"/>
  <c r="D7586" i="21"/>
  <c r="C7587" i="21"/>
  <c r="D7587" i="21"/>
  <c r="C7588" i="21"/>
  <c r="D7588" i="21"/>
  <c r="C7589" i="21"/>
  <c r="D7589" i="21"/>
  <c r="C7590" i="21"/>
  <c r="D7590" i="21"/>
  <c r="C7591" i="21"/>
  <c r="D7591" i="21"/>
  <c r="C7592" i="21"/>
  <c r="D7592" i="21"/>
  <c r="C7593" i="21"/>
  <c r="D7593" i="21"/>
  <c r="C7594" i="21"/>
  <c r="D7594" i="21"/>
  <c r="C7595" i="21"/>
  <c r="D7595" i="21"/>
  <c r="C7596" i="21"/>
  <c r="D7596" i="21"/>
  <c r="C7597" i="21"/>
  <c r="D7597" i="21"/>
  <c r="C7598" i="21"/>
  <c r="D7598" i="21"/>
  <c r="C7599" i="21"/>
  <c r="D7599" i="21"/>
  <c r="C7600" i="21"/>
  <c r="D7600" i="21"/>
  <c r="C7601" i="21"/>
  <c r="D7601" i="21"/>
  <c r="C7602" i="21"/>
  <c r="D7602" i="21"/>
  <c r="C7603" i="21"/>
  <c r="D7603" i="21"/>
  <c r="C7604" i="21"/>
  <c r="D7604" i="21"/>
  <c r="C7605" i="21"/>
  <c r="D7605" i="21"/>
  <c r="C7606" i="21"/>
  <c r="D7606" i="21"/>
  <c r="C7607" i="21"/>
  <c r="D7607" i="21"/>
  <c r="C7608" i="21"/>
  <c r="D7608" i="21"/>
  <c r="C7609" i="21"/>
  <c r="D7609" i="21"/>
  <c r="C7610" i="21"/>
  <c r="D7610" i="21"/>
  <c r="C7611" i="21"/>
  <c r="D7611" i="21"/>
  <c r="C7612" i="21"/>
  <c r="D7612" i="21"/>
  <c r="C7613" i="21"/>
  <c r="D7613" i="21"/>
  <c r="C7614" i="21"/>
  <c r="D7614" i="21"/>
  <c r="C7615" i="21"/>
  <c r="D7615" i="21"/>
  <c r="C7616" i="21"/>
  <c r="D7616" i="21"/>
  <c r="C7617" i="21"/>
  <c r="D7617" i="21"/>
  <c r="C7618" i="21"/>
  <c r="D7618" i="21"/>
  <c r="C7619" i="21"/>
  <c r="D7619" i="21"/>
  <c r="C7620" i="21"/>
  <c r="D7620" i="21"/>
  <c r="C7621" i="21"/>
  <c r="D7621" i="21"/>
  <c r="C7622" i="21"/>
  <c r="D7622" i="21"/>
  <c r="C7623" i="21"/>
  <c r="D7623" i="21"/>
  <c r="C7624" i="21"/>
  <c r="D7624" i="21"/>
  <c r="C7625" i="21"/>
  <c r="D7625" i="21"/>
  <c r="C7626" i="21"/>
  <c r="D7626" i="21"/>
  <c r="C7627" i="21"/>
  <c r="D7627" i="21"/>
  <c r="C7628" i="21"/>
  <c r="D7628" i="21"/>
  <c r="C7629" i="21"/>
  <c r="D7629" i="21"/>
  <c r="C7630" i="21"/>
  <c r="D7630" i="21"/>
  <c r="C7631" i="21"/>
  <c r="D7631" i="21"/>
  <c r="C7632" i="21"/>
  <c r="D7632" i="21"/>
  <c r="C7633" i="21"/>
  <c r="D7633" i="21"/>
  <c r="C7634" i="21"/>
  <c r="D7634" i="21"/>
  <c r="C7635" i="21"/>
  <c r="D7635" i="21"/>
  <c r="C7636" i="21"/>
  <c r="D7636" i="21"/>
  <c r="C7637" i="21"/>
  <c r="D7637" i="21"/>
  <c r="C7638" i="21"/>
  <c r="D7638" i="21"/>
  <c r="C7639" i="21"/>
  <c r="D7639" i="21"/>
  <c r="C7640" i="21"/>
  <c r="D7640" i="21"/>
  <c r="C7641" i="21"/>
  <c r="D7641" i="21"/>
  <c r="C7642" i="21"/>
  <c r="D7642" i="21"/>
  <c r="C7643" i="21"/>
  <c r="D7643" i="21"/>
  <c r="C7644" i="21"/>
  <c r="D7644" i="21"/>
  <c r="C7645" i="21"/>
  <c r="D7645" i="21"/>
  <c r="C7646" i="21"/>
  <c r="D7646" i="21"/>
  <c r="C7647" i="21"/>
  <c r="D7647" i="21"/>
  <c r="C7648" i="21"/>
  <c r="D7648" i="21"/>
  <c r="C7649" i="21"/>
  <c r="D7649" i="21"/>
  <c r="C7650" i="21"/>
  <c r="D7650" i="21"/>
  <c r="C7651" i="21"/>
  <c r="D7651" i="21"/>
  <c r="C7652" i="21"/>
  <c r="D7652" i="21"/>
  <c r="C7653" i="21"/>
  <c r="D7653" i="21"/>
  <c r="C7654" i="21"/>
  <c r="D7654" i="21"/>
  <c r="C7655" i="21"/>
  <c r="D7655" i="21"/>
  <c r="C7656" i="21"/>
  <c r="D7656" i="21"/>
  <c r="C7657" i="21"/>
  <c r="D7657" i="21"/>
  <c r="C7658" i="21"/>
  <c r="D7658" i="21"/>
  <c r="C7659" i="21"/>
  <c r="D7659" i="21"/>
  <c r="C7660" i="21"/>
  <c r="D7660" i="21"/>
  <c r="C7661" i="21"/>
  <c r="D7661" i="21"/>
  <c r="C7662" i="21"/>
  <c r="D7662" i="21"/>
  <c r="C7663" i="21"/>
  <c r="D7663" i="21"/>
  <c r="C7664" i="21"/>
  <c r="D7664" i="21"/>
  <c r="C7665" i="21"/>
  <c r="D7665" i="21"/>
  <c r="C7666" i="21"/>
  <c r="D7666" i="21"/>
  <c r="C7667" i="21"/>
  <c r="D7667" i="21"/>
  <c r="C7668" i="21"/>
  <c r="D7668" i="21"/>
  <c r="C7669" i="21"/>
  <c r="D7669" i="21"/>
  <c r="C7670" i="21"/>
  <c r="D7670" i="21"/>
  <c r="C7671" i="21"/>
  <c r="D7671" i="21"/>
  <c r="C7672" i="21"/>
  <c r="D7672" i="21"/>
  <c r="C7673" i="21"/>
  <c r="D7673" i="21"/>
  <c r="C7674" i="21"/>
  <c r="D7674" i="21"/>
  <c r="C7675" i="21"/>
  <c r="D7675" i="21"/>
  <c r="C7676" i="21"/>
  <c r="D7676" i="21"/>
  <c r="C7677" i="21"/>
  <c r="D7677" i="21"/>
  <c r="C7678" i="21"/>
  <c r="D7678" i="21"/>
  <c r="C7679" i="21"/>
  <c r="D7679" i="21"/>
  <c r="C7680" i="21"/>
  <c r="D7680" i="21"/>
  <c r="C7681" i="21"/>
  <c r="D7681" i="21"/>
  <c r="C7682" i="21"/>
  <c r="D7682" i="21"/>
  <c r="C7683" i="21"/>
  <c r="D7683" i="21"/>
  <c r="C7684" i="21"/>
  <c r="D7684" i="21"/>
  <c r="C7685" i="21"/>
  <c r="D7685" i="21"/>
  <c r="C7686" i="21"/>
  <c r="D7686" i="21"/>
  <c r="C7687" i="21"/>
  <c r="D7687" i="21"/>
  <c r="C7688" i="21"/>
  <c r="D7688" i="21"/>
  <c r="C7689" i="21"/>
  <c r="D7689" i="21"/>
  <c r="C7690" i="21"/>
  <c r="D7690" i="21"/>
  <c r="C7691" i="21"/>
  <c r="D7691" i="21"/>
  <c r="C7692" i="21"/>
  <c r="D7692" i="21"/>
  <c r="C7693" i="21"/>
  <c r="D7693" i="21"/>
  <c r="C7694" i="21"/>
  <c r="D7694" i="21"/>
  <c r="C7695" i="21"/>
  <c r="D7695" i="21"/>
  <c r="C7696" i="21"/>
  <c r="D7696" i="21"/>
  <c r="C7697" i="21"/>
  <c r="D7697" i="21"/>
  <c r="C7698" i="21"/>
  <c r="D7698" i="21"/>
  <c r="C7699" i="21"/>
  <c r="D7699" i="21"/>
  <c r="C7700" i="21"/>
  <c r="D7700" i="21"/>
  <c r="C7701" i="21"/>
  <c r="D7701" i="21"/>
  <c r="C7702" i="21"/>
  <c r="D7702" i="21"/>
  <c r="C7703" i="21"/>
  <c r="D7703" i="21"/>
  <c r="C7704" i="21"/>
  <c r="D7704" i="21"/>
  <c r="C7705" i="21"/>
  <c r="D7705" i="21"/>
  <c r="C7706" i="21"/>
  <c r="D7706" i="21"/>
  <c r="C7707" i="21"/>
  <c r="D7707" i="21"/>
  <c r="C7708" i="21"/>
  <c r="D7708" i="21"/>
  <c r="C7709" i="21"/>
  <c r="D7709" i="21"/>
  <c r="C7710" i="21"/>
  <c r="D7710" i="21"/>
  <c r="C7711" i="21"/>
  <c r="D7711" i="21"/>
  <c r="C7712" i="21"/>
  <c r="D7712" i="21"/>
  <c r="C7713" i="21"/>
  <c r="D7713" i="21"/>
  <c r="C7714" i="21"/>
  <c r="D7714" i="21"/>
  <c r="C7715" i="21"/>
  <c r="D7715" i="21"/>
  <c r="C7716" i="21"/>
  <c r="D7716" i="21"/>
  <c r="C7717" i="21"/>
  <c r="D7717" i="21"/>
  <c r="C7718" i="21"/>
  <c r="D7718" i="21"/>
  <c r="C7719" i="21"/>
  <c r="D7719" i="21"/>
  <c r="C7720" i="21"/>
  <c r="D7720" i="21"/>
  <c r="C7721" i="21"/>
  <c r="D7721" i="21"/>
  <c r="C7722" i="21"/>
  <c r="D7722" i="21"/>
  <c r="C7723" i="21"/>
  <c r="D7723" i="21"/>
  <c r="C7724" i="21"/>
  <c r="D7724" i="21"/>
  <c r="C7725" i="21"/>
  <c r="D7725" i="21"/>
  <c r="C7726" i="21"/>
  <c r="D7726" i="21"/>
  <c r="C7727" i="21"/>
  <c r="D7727" i="21"/>
  <c r="C7728" i="21"/>
  <c r="D7728" i="21"/>
  <c r="C7729" i="21"/>
  <c r="D7729" i="21"/>
  <c r="C7730" i="21"/>
  <c r="D7730" i="21"/>
  <c r="C7731" i="21"/>
  <c r="D7731" i="21"/>
  <c r="C7732" i="21"/>
  <c r="D7732" i="21"/>
  <c r="C7733" i="21"/>
  <c r="D7733" i="21"/>
  <c r="C7734" i="21"/>
  <c r="D7734" i="21"/>
  <c r="C7735" i="21"/>
  <c r="D7735" i="21"/>
  <c r="C7736" i="21"/>
  <c r="D7736" i="21"/>
  <c r="C7737" i="21"/>
  <c r="D7737" i="21"/>
  <c r="C7738" i="21"/>
  <c r="D7738" i="21"/>
  <c r="C7739" i="21"/>
  <c r="D7739" i="21"/>
  <c r="C7740" i="21"/>
  <c r="D7740" i="21"/>
  <c r="C7741" i="21"/>
  <c r="D7741" i="21"/>
  <c r="C7742" i="21"/>
  <c r="D7742" i="21"/>
  <c r="C7743" i="21"/>
  <c r="D7743" i="21"/>
  <c r="C7744" i="21"/>
  <c r="D7744" i="21"/>
  <c r="C7745" i="21"/>
  <c r="D7745" i="21"/>
  <c r="C7746" i="21"/>
  <c r="D7746" i="21"/>
  <c r="C7747" i="21"/>
  <c r="D7747" i="21"/>
  <c r="C7748" i="21"/>
  <c r="D7748" i="21"/>
  <c r="C7749" i="21"/>
  <c r="D7749" i="21"/>
  <c r="C7750" i="21"/>
  <c r="D7750" i="21"/>
  <c r="C7751" i="21"/>
  <c r="D7751" i="21"/>
  <c r="C7752" i="21"/>
  <c r="D7752" i="21"/>
  <c r="C7753" i="21"/>
  <c r="D7753" i="21"/>
  <c r="C7754" i="21"/>
  <c r="D7754" i="21"/>
  <c r="C7755" i="21"/>
  <c r="D7755" i="21"/>
  <c r="C7756" i="21"/>
  <c r="D7756" i="21"/>
  <c r="C7757" i="21"/>
  <c r="D7757" i="21"/>
  <c r="C7758" i="21"/>
  <c r="D7758" i="21"/>
  <c r="C7759" i="21"/>
  <c r="D7759" i="21"/>
  <c r="C7760" i="21"/>
  <c r="D7760" i="21"/>
  <c r="C7761" i="21"/>
  <c r="D7761" i="21"/>
  <c r="C7762" i="21"/>
  <c r="D7762" i="21"/>
  <c r="C7763" i="21"/>
  <c r="D7763" i="21"/>
  <c r="C7764" i="21"/>
  <c r="D7764" i="21"/>
  <c r="C7765" i="21"/>
  <c r="D7765" i="21"/>
  <c r="C7766" i="21"/>
  <c r="D7766" i="21"/>
  <c r="C7767" i="21"/>
  <c r="D7767" i="21"/>
  <c r="C7768" i="21"/>
  <c r="D7768" i="21"/>
  <c r="C7769" i="21"/>
  <c r="D7769" i="21"/>
  <c r="C7770" i="21"/>
  <c r="D7770" i="21"/>
  <c r="C7771" i="21"/>
  <c r="D7771" i="21"/>
  <c r="C7772" i="21"/>
  <c r="D7772" i="21"/>
  <c r="C7773" i="21"/>
  <c r="D7773" i="21"/>
  <c r="C7774" i="21"/>
  <c r="D7774" i="21"/>
  <c r="C7775" i="21"/>
  <c r="D7775" i="21"/>
  <c r="C7776" i="21"/>
  <c r="D7776" i="21"/>
  <c r="C7777" i="21"/>
  <c r="D7777" i="21"/>
  <c r="C7778" i="21"/>
  <c r="D7778" i="21"/>
  <c r="C7779" i="21"/>
  <c r="D7779" i="21"/>
  <c r="C7780" i="21"/>
  <c r="D7780" i="21"/>
  <c r="C7781" i="21"/>
  <c r="D7781" i="21"/>
  <c r="C7782" i="21"/>
  <c r="D7782" i="21"/>
  <c r="C7783" i="21"/>
  <c r="D7783" i="21"/>
  <c r="C7784" i="21"/>
  <c r="D7784" i="21"/>
  <c r="C7785" i="21"/>
  <c r="D7785" i="21"/>
  <c r="C7786" i="21"/>
  <c r="D7786" i="21"/>
  <c r="C7787" i="21"/>
  <c r="D7787" i="21"/>
  <c r="C7788" i="21"/>
  <c r="D7788" i="21"/>
  <c r="C7789" i="21"/>
  <c r="D7789" i="21"/>
  <c r="C7790" i="21"/>
  <c r="D7790" i="21"/>
  <c r="C7791" i="21"/>
  <c r="D7791" i="21"/>
  <c r="C7792" i="21"/>
  <c r="D7792" i="21"/>
  <c r="C7793" i="21"/>
  <c r="D7793" i="21"/>
  <c r="C7794" i="21"/>
  <c r="D7794" i="21"/>
  <c r="C7795" i="21"/>
  <c r="D7795" i="21"/>
  <c r="C7796" i="21"/>
  <c r="D7796" i="21"/>
  <c r="C7797" i="21"/>
  <c r="D7797" i="21"/>
  <c r="C7798" i="21"/>
  <c r="D7798" i="21"/>
  <c r="C7799" i="21"/>
  <c r="D7799" i="21"/>
  <c r="C7800" i="21"/>
  <c r="D7800" i="21"/>
  <c r="C7801" i="21"/>
  <c r="D7801" i="21"/>
  <c r="C7802" i="21"/>
  <c r="D7802" i="21"/>
  <c r="C7803" i="21"/>
  <c r="D7803" i="21"/>
  <c r="C7804" i="21"/>
  <c r="D7804" i="21"/>
  <c r="C7805" i="21"/>
  <c r="D7805" i="21"/>
  <c r="C7806" i="21"/>
  <c r="D7806" i="21"/>
  <c r="C7807" i="21"/>
  <c r="D7807" i="21"/>
  <c r="C7808" i="21"/>
  <c r="D7808" i="21"/>
  <c r="C7809" i="21"/>
  <c r="D7809" i="21"/>
  <c r="C7810" i="21"/>
  <c r="D7810" i="21"/>
  <c r="C7811" i="21"/>
  <c r="D7811" i="21"/>
  <c r="C7812" i="21"/>
  <c r="D7812" i="21"/>
  <c r="C7813" i="21"/>
  <c r="D7813" i="21"/>
  <c r="C7814" i="21"/>
  <c r="D7814" i="21"/>
  <c r="C7815" i="21"/>
  <c r="D7815" i="21"/>
  <c r="C7816" i="21"/>
  <c r="D7816" i="21"/>
  <c r="C7817" i="21"/>
  <c r="D7817" i="21"/>
  <c r="C7818" i="21"/>
  <c r="D7818" i="21"/>
  <c r="C7819" i="21"/>
  <c r="D7819" i="21"/>
  <c r="C7820" i="21"/>
  <c r="D7820" i="21"/>
  <c r="C7821" i="21"/>
  <c r="D7821" i="21"/>
  <c r="C7822" i="21"/>
  <c r="D7822" i="21"/>
  <c r="C7823" i="21"/>
  <c r="D7823" i="21"/>
  <c r="C7824" i="21"/>
  <c r="D7824" i="21"/>
  <c r="C7825" i="21"/>
  <c r="D7825" i="21"/>
  <c r="C7826" i="21"/>
  <c r="D7826" i="21"/>
  <c r="C7827" i="21"/>
  <c r="D7827" i="21"/>
  <c r="C7828" i="21"/>
  <c r="D7828" i="21"/>
  <c r="C7829" i="21"/>
  <c r="D7829" i="21"/>
  <c r="C7830" i="21"/>
  <c r="D7830" i="21"/>
  <c r="C7831" i="21"/>
  <c r="D7831" i="21"/>
  <c r="C7832" i="21"/>
  <c r="D7832" i="21"/>
  <c r="C7833" i="21"/>
  <c r="D7833" i="21"/>
  <c r="C7834" i="21"/>
  <c r="D7834" i="21"/>
  <c r="C7835" i="21"/>
  <c r="D7835" i="21"/>
  <c r="C7836" i="21"/>
  <c r="D7836" i="21"/>
  <c r="C7837" i="21"/>
  <c r="D7837" i="21"/>
  <c r="C7838" i="21"/>
  <c r="D7838" i="21"/>
  <c r="C7839" i="21"/>
  <c r="D7839" i="21"/>
  <c r="C7840" i="21"/>
  <c r="D7840" i="21"/>
  <c r="C7841" i="21"/>
  <c r="D7841" i="21"/>
  <c r="C7842" i="21"/>
  <c r="D7842" i="21"/>
  <c r="C7843" i="21"/>
  <c r="D7843" i="21"/>
  <c r="C7844" i="21"/>
  <c r="D7844" i="21"/>
  <c r="C7845" i="21"/>
  <c r="D7845" i="21"/>
  <c r="C7846" i="21"/>
  <c r="D7846" i="21"/>
  <c r="C7847" i="21"/>
  <c r="D7847" i="21"/>
  <c r="C7848" i="21"/>
  <c r="D7848" i="21"/>
  <c r="C7849" i="21"/>
  <c r="D7849" i="21"/>
  <c r="C7850" i="21"/>
  <c r="D7850" i="21"/>
  <c r="C7851" i="21"/>
  <c r="D7851" i="21"/>
  <c r="C7852" i="21"/>
  <c r="D7852" i="21"/>
  <c r="C7853" i="21"/>
  <c r="D7853" i="21"/>
  <c r="C7854" i="21"/>
  <c r="D7854" i="21"/>
  <c r="C7855" i="21"/>
  <c r="D7855" i="21"/>
  <c r="C7856" i="21"/>
  <c r="D7856" i="21"/>
  <c r="C7857" i="21"/>
  <c r="D7857" i="21"/>
  <c r="C7858" i="21"/>
  <c r="D7858" i="21"/>
  <c r="C7859" i="21"/>
  <c r="D7859" i="21"/>
  <c r="C7860" i="21"/>
  <c r="D7860" i="21"/>
  <c r="C7861" i="21"/>
  <c r="D7861" i="21"/>
  <c r="C7862" i="21"/>
  <c r="D7862" i="21"/>
  <c r="C7863" i="21"/>
  <c r="D7863" i="21"/>
  <c r="C7864" i="21"/>
  <c r="D7864" i="2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A5" i="19" a="1"/>
  <c r="A5" i="19" s="1"/>
  <c r="A6" i="19" a="1"/>
  <c r="A6" i="19" s="1"/>
  <c r="G6" i="19" s="1"/>
  <c r="T6" i="19"/>
  <c r="A7" i="19" a="1"/>
  <c r="A7" i="19" s="1"/>
  <c r="C7" i="19" s="1"/>
  <c r="T7" i="19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 s="1"/>
  <c r="T85" i="19" s="1"/>
  <c r="T86" i="19" s="1"/>
  <c r="T87" i="19" s="1"/>
  <c r="T88" i="19" s="1"/>
  <c r="T89" i="19" s="1"/>
  <c r="A8" i="19" a="1"/>
  <c r="A8" i="19" s="1"/>
  <c r="G8" i="19" s="1"/>
  <c r="A9" i="19" a="1"/>
  <c r="A9" i="19" s="1"/>
  <c r="F9" i="19" s="1"/>
  <c r="A10" i="19" a="1"/>
  <c r="A10" i="19" s="1"/>
  <c r="D10" i="19" s="1"/>
  <c r="A11" i="19" a="1"/>
  <c r="A11" i="19" s="1"/>
  <c r="B11" i="19" s="1"/>
  <c r="A12" i="19" a="1"/>
  <c r="A12" i="19" s="1"/>
  <c r="A13" i="19" a="1"/>
  <c r="A13" i="19" s="1"/>
  <c r="A14" i="19" a="1"/>
  <c r="A14" i="19" s="1"/>
  <c r="E14" i="19" s="1"/>
  <c r="A15" i="19" a="1"/>
  <c r="A15" i="19" s="1"/>
  <c r="C15" i="19" s="1"/>
  <c r="A16" i="19" a="1"/>
  <c r="A16" i="19" s="1"/>
  <c r="A17" i="19" a="1"/>
  <c r="A17" i="19" s="1"/>
  <c r="A18" i="19" a="1"/>
  <c r="A18" i="19" s="1"/>
  <c r="G18" i="19" s="1"/>
  <c r="A19" i="19" a="1"/>
  <c r="A19" i="19" s="1"/>
  <c r="E19" i="19" s="1"/>
  <c r="A20" i="19" a="1"/>
  <c r="A20" i="19" s="1"/>
  <c r="D20" i="19" s="1"/>
  <c r="A21" i="19" a="1"/>
  <c r="A21" i="19" s="1"/>
  <c r="A22" i="19" a="1"/>
  <c r="A22" i="19" s="1"/>
  <c r="A23" i="19" a="1"/>
  <c r="A23" i="19" s="1"/>
  <c r="E23" i="19" s="1"/>
  <c r="A24" i="19" a="1"/>
  <c r="A24" i="19" s="1"/>
  <c r="D24" i="19" s="1"/>
  <c r="A25" i="19" a="1"/>
  <c r="A25" i="19" s="1"/>
  <c r="C25" i="19" s="1"/>
  <c r="A26" i="19" a="1"/>
  <c r="A26" i="19" s="1"/>
  <c r="B26" i="19" s="1"/>
  <c r="A27" i="19" a="1"/>
  <c r="A27" i="19" s="1"/>
  <c r="E27" i="19" s="1"/>
  <c r="A28" i="19" a="1"/>
  <c r="A28" i="19" s="1"/>
  <c r="A29" i="19" a="1"/>
  <c r="A29" i="19" s="1"/>
  <c r="E29" i="19" s="1"/>
  <c r="A30" i="19" a="1"/>
  <c r="A30" i="19" s="1"/>
  <c r="A31" i="19" a="1"/>
  <c r="A31" i="19" s="1"/>
  <c r="B31" i="19" s="1"/>
  <c r="A32" i="19" a="1"/>
  <c r="A32" i="19" s="1"/>
  <c r="D32" i="19" s="1"/>
  <c r="A33" i="19" a="1"/>
  <c r="A33" i="19" s="1"/>
  <c r="A34" i="19" a="1"/>
  <c r="A34" i="19" s="1"/>
  <c r="B34" i="19" s="1"/>
  <c r="A35" i="19" a="1"/>
  <c r="A35" i="19" s="1"/>
  <c r="E35" i="19" s="1"/>
  <c r="A36" i="19" a="1"/>
  <c r="A36" i="19" s="1"/>
  <c r="D36" i="19" s="1"/>
  <c r="A37" i="19" a="1"/>
  <c r="A37" i="19" s="1"/>
  <c r="A38" i="19" a="1"/>
  <c r="A38" i="19" s="1"/>
  <c r="B38" i="19" s="1"/>
  <c r="A39" i="19" a="1"/>
  <c r="A39" i="19" s="1"/>
  <c r="B39" i="19" s="1"/>
  <c r="A40" i="19" a="1"/>
  <c r="A40" i="19" s="1"/>
  <c r="D40" i="19" s="1"/>
  <c r="A41" i="19" a="1"/>
  <c r="A41" i="19" s="1"/>
  <c r="A42" i="19" a="1"/>
  <c r="A42" i="19" s="1"/>
  <c r="D42" i="19" s="1"/>
  <c r="A43" i="19" a="1"/>
  <c r="A43" i="19" s="1"/>
  <c r="A44" i="19" a="1"/>
  <c r="A44" i="19" s="1"/>
  <c r="A45" i="19" a="1"/>
  <c r="A45" i="19" s="1"/>
  <c r="B45" i="19" s="1"/>
  <c r="A46" i="19" a="1"/>
  <c r="A46" i="19" s="1"/>
  <c r="B46" i="19" s="1"/>
  <c r="A47" i="19" a="1"/>
  <c r="A47" i="19" s="1"/>
  <c r="A48" i="19" a="1"/>
  <c r="A48" i="19" s="1"/>
  <c r="D48" i="19" s="1"/>
  <c r="A49" i="19" a="1"/>
  <c r="A49" i="19" s="1"/>
  <c r="C49" i="19" s="1"/>
  <c r="A50" i="19" a="1"/>
  <c r="A50" i="19" s="1"/>
  <c r="A51" i="19" a="1"/>
  <c r="A51" i="19" s="1"/>
  <c r="E51" i="19" s="1"/>
  <c r="A52" i="19" a="1"/>
  <c r="A52" i="19" s="1"/>
  <c r="D52" i="19" s="1"/>
  <c r="A53" i="19" a="1"/>
  <c r="A53" i="19" s="1"/>
  <c r="B53" i="19" s="1"/>
  <c r="A54" i="19" a="1"/>
  <c r="A54" i="19" s="1"/>
  <c r="B54" i="19" s="1"/>
  <c r="A55" i="19" a="1"/>
  <c r="A55" i="19" s="1"/>
  <c r="B55" i="19" s="1"/>
  <c r="A56" i="19" a="1"/>
  <c r="A56" i="19" s="1"/>
  <c r="A57" i="19" a="1"/>
  <c r="A57" i="19" s="1"/>
  <c r="G57" i="19" s="1"/>
  <c r="A58" i="19" a="1"/>
  <c r="A58" i="19" s="1"/>
  <c r="A59" i="19" a="1"/>
  <c r="A59" i="19" s="1"/>
  <c r="E59" i="19" s="1"/>
  <c r="A60" i="19" a="1"/>
  <c r="A60" i="19" s="1"/>
  <c r="D60" i="19" s="1"/>
  <c r="A61" i="19" a="1"/>
  <c r="A61" i="19" s="1"/>
  <c r="G61" i="19" s="1"/>
  <c r="A62" i="19" a="1"/>
  <c r="A62" i="19" s="1"/>
  <c r="B62" i="19" s="1"/>
  <c r="A63" i="19" a="1"/>
  <c r="A63" i="19" s="1"/>
  <c r="A64" i="19" a="1"/>
  <c r="A64" i="19" s="1"/>
  <c r="D64" i="19" s="1"/>
  <c r="A65" i="19" a="1"/>
  <c r="A65" i="19" s="1"/>
  <c r="A66" i="19" a="1"/>
  <c r="A66" i="19" s="1"/>
  <c r="A67" i="19" a="1"/>
  <c r="A67" i="19" s="1"/>
  <c r="C67" i="19" s="1"/>
  <c r="A68" i="19" a="1"/>
  <c r="A68" i="19" s="1"/>
  <c r="C68" i="19" s="1"/>
  <c r="A69" i="19" a="1"/>
  <c r="A69" i="19" s="1"/>
  <c r="B69" i="19" s="1"/>
  <c r="A70" i="19" a="1"/>
  <c r="A70" i="19" s="1"/>
  <c r="D70" i="19" s="1"/>
  <c r="A71" i="19" a="1"/>
  <c r="A71" i="19" s="1"/>
  <c r="C71" i="19" s="1"/>
  <c r="A72" i="19" a="1"/>
  <c r="A72" i="19" s="1"/>
  <c r="E72" i="19" s="1"/>
  <c r="A73" i="19" a="1"/>
  <c r="A73" i="19" s="1"/>
  <c r="B73" i="19" s="1"/>
  <c r="A74" i="19" a="1"/>
  <c r="A74" i="19" s="1"/>
  <c r="A75" i="19" a="1"/>
  <c r="A75" i="19" s="1"/>
  <c r="C75" i="19" s="1"/>
  <c r="A76" i="19" a="1"/>
  <c r="A76" i="19" s="1"/>
  <c r="C76" i="19" s="1"/>
  <c r="A77" i="19" a="1"/>
  <c r="A77" i="19" s="1"/>
  <c r="G77" i="19" s="1"/>
  <c r="A78" i="19" a="1"/>
  <c r="A78" i="19" s="1"/>
  <c r="F78" i="19" s="1"/>
  <c r="A79" i="19" a="1"/>
  <c r="A79" i="19" s="1"/>
  <c r="B79" i="19" s="1"/>
  <c r="A80" i="19" a="1"/>
  <c r="A80" i="19" s="1"/>
  <c r="A81" i="19" a="1"/>
  <c r="A81" i="19" s="1"/>
  <c r="D81" i="19" s="1"/>
  <c r="A82" i="19" a="1"/>
  <c r="A82" i="19" s="1"/>
  <c r="A83" i="19" a="1"/>
  <c r="A83" i="19" s="1"/>
  <c r="B83" i="19" s="1"/>
  <c r="A84" i="19" a="1"/>
  <c r="A84" i="19" s="1"/>
  <c r="A85" i="19" a="1"/>
  <c r="A85" i="19" s="1"/>
  <c r="D85" i="19" s="1"/>
  <c r="A86" i="19" a="1"/>
  <c r="A86" i="19" s="1"/>
  <c r="D86" i="19" s="1"/>
  <c r="A87" i="19" a="1"/>
  <c r="A87" i="19" s="1"/>
  <c r="A88" i="19" a="1"/>
  <c r="A88" i="19" s="1"/>
  <c r="A89" i="19" a="1"/>
  <c r="A89" i="19" s="1"/>
  <c r="C89" i="19" s="1"/>
  <c r="A90" i="19" a="1"/>
  <c r="A90" i="19" s="1"/>
  <c r="C90" i="19" s="1"/>
  <c r="A91" i="19" a="1"/>
  <c r="A91" i="19" s="1"/>
  <c r="A92" i="19" a="1"/>
  <c r="A92" i="19" s="1"/>
  <c r="A93" i="19" a="1"/>
  <c r="A93" i="19" s="1"/>
  <c r="C93" i="19" s="1"/>
  <c r="A94" i="19" a="1"/>
  <c r="A94" i="19" s="1"/>
  <c r="A95" i="19" a="1"/>
  <c r="A95" i="19" s="1"/>
  <c r="B95" i="19" s="1"/>
  <c r="A96" i="19" a="1"/>
  <c r="A96" i="19" s="1"/>
  <c r="A97" i="19" a="1"/>
  <c r="A97" i="19" s="1"/>
  <c r="C97" i="19" s="1"/>
  <c r="A98" i="19" a="1"/>
  <c r="A98" i="19" s="1"/>
  <c r="A99" i="19" a="1"/>
  <c r="A99" i="19" s="1"/>
  <c r="B99" i="19" s="1"/>
  <c r="A100" i="19" a="1"/>
  <c r="A100" i="19" s="1"/>
  <c r="C100" i="19" s="1"/>
  <c r="A101" i="19" a="1"/>
  <c r="A101" i="19" s="1"/>
  <c r="B101" i="19" s="1"/>
  <c r="A102" i="19" a="1"/>
  <c r="A102" i="19" s="1"/>
  <c r="D102" i="19" s="1"/>
  <c r="A103" i="19" a="1"/>
  <c r="A103" i="19" s="1"/>
  <c r="A104" i="19" a="1"/>
  <c r="A104" i="19" s="1"/>
  <c r="D104" i="19" s="1"/>
  <c r="A105" i="19" a="1"/>
  <c r="A105" i="19" s="1"/>
  <c r="A106" i="19" a="1"/>
  <c r="A106" i="19" s="1"/>
  <c r="A107" i="19" a="1"/>
  <c r="A107" i="19" s="1"/>
  <c r="C107" i="19" s="1"/>
  <c r="A108" i="19" a="1"/>
  <c r="A108" i="19" s="1"/>
  <c r="D108" i="19" s="1"/>
  <c r="A109" i="19" a="1"/>
  <c r="A109" i="19" s="1"/>
  <c r="A110" i="19" a="1"/>
  <c r="A110" i="19" s="1"/>
  <c r="B110" i="19" s="1"/>
  <c r="A111" i="19" a="1"/>
  <c r="A111" i="19" s="1"/>
  <c r="E111" i="19" s="1"/>
  <c r="A112" i="19" a="1"/>
  <c r="A112" i="19" s="1"/>
  <c r="A113" i="19" a="1"/>
  <c r="A113" i="19" s="1"/>
  <c r="A114" i="19" a="1"/>
  <c r="A114" i="19" s="1"/>
  <c r="A115" i="19" a="1"/>
  <c r="A115" i="19" s="1"/>
  <c r="A116" i="19" a="1"/>
  <c r="A116" i="19" s="1"/>
  <c r="A117" i="19" a="1"/>
  <c r="A117" i="19" s="1"/>
  <c r="B117" i="19" s="1"/>
  <c r="A118" i="19" a="1"/>
  <c r="A118" i="19" s="1"/>
  <c r="A119" i="19" a="1"/>
  <c r="A119" i="19" s="1"/>
  <c r="A120" i="19" a="1"/>
  <c r="A120" i="19" s="1"/>
  <c r="A121" i="19" a="1"/>
  <c r="A121" i="19" s="1"/>
  <c r="A122" i="19" a="1"/>
  <c r="A122" i="19" s="1"/>
  <c r="A123" i="19" a="1"/>
  <c r="A123" i="19" s="1"/>
  <c r="B123" i="19" s="1"/>
  <c r="A124" i="19" a="1"/>
  <c r="A124" i="19" s="1"/>
  <c r="A125" i="19" a="1"/>
  <c r="A125" i="19" s="1"/>
  <c r="A126" i="19" a="1"/>
  <c r="A126" i="19" s="1"/>
  <c r="A127" i="19" a="1"/>
  <c r="A127" i="19" s="1"/>
  <c r="A128" i="19" a="1"/>
  <c r="A128" i="19" s="1"/>
  <c r="A129" i="19" a="1"/>
  <c r="A129" i="19" s="1"/>
  <c r="A130" i="19" a="1"/>
  <c r="A130" i="19" s="1"/>
  <c r="A131" i="19" a="1"/>
  <c r="A131" i="19" s="1"/>
  <c r="A132" i="19" a="1"/>
  <c r="A132" i="19" s="1"/>
  <c r="A133" i="19" a="1"/>
  <c r="A133" i="19" s="1"/>
  <c r="A134" i="19" a="1"/>
  <c r="A134" i="19" s="1"/>
  <c r="A135" i="19" a="1"/>
  <c r="A135" i="19" s="1"/>
  <c r="A136" i="19" a="1"/>
  <c r="A136" i="19" s="1"/>
  <c r="A137" i="19" a="1"/>
  <c r="A137" i="19" s="1"/>
  <c r="A138" i="19" a="1"/>
  <c r="A138" i="19" s="1"/>
  <c r="A139" i="19" a="1"/>
  <c r="A139" i="19" s="1"/>
  <c r="A140" i="19" a="1"/>
  <c r="A140" i="19" s="1"/>
  <c r="A141" i="19" a="1"/>
  <c r="A141" i="19" s="1"/>
  <c r="A142" i="19" a="1"/>
  <c r="A142" i="19" s="1"/>
  <c r="F142" i="19" s="1"/>
  <c r="A143" i="19" a="1"/>
  <c r="A143" i="19" s="1"/>
  <c r="A144" i="19" a="1"/>
  <c r="A144" i="19" s="1"/>
  <c r="A145" i="19" a="1"/>
  <c r="A145" i="19" s="1"/>
  <c r="C145" i="19" s="1"/>
  <c r="A146" i="19" a="1"/>
  <c r="A146" i="19" s="1"/>
  <c r="B146" i="19" s="1"/>
  <c r="A147" i="19" a="1"/>
  <c r="A147" i="19" s="1"/>
  <c r="D147" i="19" s="1"/>
  <c r="A148" i="19" a="1"/>
  <c r="A148" i="19" s="1"/>
  <c r="A149" i="19" a="1"/>
  <c r="A149" i="19" s="1"/>
  <c r="E149" i="19" s="1"/>
  <c r="A150" i="19" a="1"/>
  <c r="A150" i="19" s="1"/>
  <c r="A151" i="19" a="1"/>
  <c r="A151" i="19" s="1"/>
  <c r="G151" i="19" s="1"/>
  <c r="A152" i="19" a="1"/>
  <c r="A152" i="19" s="1"/>
  <c r="A153" i="19" a="1"/>
  <c r="A153" i="19" s="1"/>
  <c r="A154" i="19" a="1"/>
  <c r="A154" i="19" s="1"/>
  <c r="B154" i="19" s="1"/>
  <c r="A155" i="19" a="1"/>
  <c r="A155" i="19" s="1"/>
  <c r="C155" i="19" s="1"/>
  <c r="A156" i="19" a="1"/>
  <c r="A156" i="19" s="1"/>
  <c r="A157" i="19" a="1"/>
  <c r="A157" i="19" s="1"/>
  <c r="A158" i="19" a="1"/>
  <c r="A158" i="19" s="1"/>
  <c r="A159" i="19" a="1"/>
  <c r="A159" i="19" s="1"/>
  <c r="A160" i="19" a="1"/>
  <c r="A160" i="19" s="1"/>
  <c r="A161" i="19" a="1"/>
  <c r="A161" i="19" s="1"/>
  <c r="A162" i="19" a="1"/>
  <c r="A162" i="19" s="1"/>
  <c r="A163" i="19" a="1"/>
  <c r="A163" i="19" s="1"/>
  <c r="A164" i="19" a="1"/>
  <c r="A164" i="19" s="1"/>
  <c r="A165" i="19" a="1"/>
  <c r="A165" i="19" s="1"/>
  <c r="A166" i="19" a="1"/>
  <c r="A166" i="19" s="1"/>
  <c r="A167" i="19" a="1"/>
  <c r="A167" i="19" s="1"/>
  <c r="A168" i="19" a="1"/>
  <c r="A168" i="19" s="1"/>
  <c r="A169" i="19" a="1"/>
  <c r="A169" i="19" s="1"/>
  <c r="A170" i="19" a="1"/>
  <c r="A170" i="19" s="1"/>
  <c r="A171" i="19" a="1"/>
  <c r="A171" i="19" s="1"/>
  <c r="A172" i="19" a="1"/>
  <c r="A172" i="19" s="1"/>
  <c r="A173" i="19" a="1"/>
  <c r="A173" i="19" s="1"/>
  <c r="A174" i="19" a="1"/>
  <c r="A174" i="19" s="1"/>
  <c r="A175" i="19" a="1"/>
  <c r="A175" i="19" s="1"/>
  <c r="A176" i="19" a="1"/>
  <c r="A176" i="19" s="1"/>
  <c r="A177" i="19" a="1"/>
  <c r="A177" i="19" s="1"/>
  <c r="A178" i="19" a="1"/>
  <c r="A178" i="19" s="1"/>
  <c r="A179" i="19" a="1"/>
  <c r="A179" i="19" s="1"/>
  <c r="A180" i="19" a="1"/>
  <c r="A180" i="19" s="1"/>
  <c r="A181" i="19" a="1"/>
  <c r="A181" i="19" s="1"/>
  <c r="A182" i="19" a="1"/>
  <c r="A182" i="19" s="1"/>
  <c r="A183" i="19" a="1"/>
  <c r="A183" i="19" s="1"/>
  <c r="A184" i="19" a="1"/>
  <c r="A184" i="19" s="1"/>
  <c r="E184" i="19" s="1"/>
  <c r="A185" i="19" a="1"/>
  <c r="A185" i="19" s="1"/>
  <c r="A186" i="19" a="1"/>
  <c r="A186" i="19" s="1"/>
  <c r="A187" i="19" a="1"/>
  <c r="A187" i="19" s="1"/>
  <c r="E187" i="19" s="1"/>
  <c r="A188" i="19" a="1"/>
  <c r="A188" i="19" s="1"/>
  <c r="A189" i="19" a="1"/>
  <c r="A189" i="19" s="1"/>
  <c r="A190" i="19" a="1"/>
  <c r="A190" i="19" s="1"/>
  <c r="E190" i="19" s="1"/>
  <c r="A191" i="19" a="1"/>
  <c r="A191" i="19" s="1"/>
  <c r="A192" i="19" a="1"/>
  <c r="A192" i="19" s="1"/>
  <c r="A193" i="19" a="1"/>
  <c r="A193" i="19" s="1"/>
  <c r="E193" i="19" s="1"/>
  <c r="A194" i="19" a="1"/>
  <c r="A194" i="19" s="1"/>
  <c r="E194" i="19" s="1"/>
  <c r="A195" i="19" a="1"/>
  <c r="A195" i="19" s="1"/>
  <c r="A196" i="19" a="1"/>
  <c r="A196" i="19" s="1"/>
  <c r="E196" i="19" s="1"/>
  <c r="A197" i="19" a="1"/>
  <c r="A197" i="19" s="1"/>
  <c r="E197" i="19" s="1"/>
  <c r="A198" i="19" a="1"/>
  <c r="A198" i="19" s="1"/>
  <c r="E198" i="19" s="1"/>
  <c r="A199" i="19" a="1"/>
  <c r="A199" i="19" s="1"/>
  <c r="E199" i="19" s="1"/>
  <c r="A200" i="19" a="1"/>
  <c r="A200" i="19" s="1"/>
  <c r="E200" i="19" s="1"/>
  <c r="A201" i="19" a="1"/>
  <c r="A201" i="19" s="1"/>
  <c r="D201" i="19" s="1"/>
  <c r="A202" i="19" a="1"/>
  <c r="A202" i="19" s="1"/>
  <c r="E202" i="19" s="1"/>
  <c r="A203" i="19" a="1"/>
  <c r="A203" i="19" s="1"/>
  <c r="E203" i="19" s="1"/>
  <c r="A204" i="19" a="1"/>
  <c r="A204" i="19" s="1"/>
  <c r="A205" i="19" a="1"/>
  <c r="A205" i="19" s="1"/>
  <c r="A206" i="19" a="1"/>
  <c r="A206" i="19" s="1"/>
  <c r="A207" i="19" a="1"/>
  <c r="A207" i="19" s="1"/>
  <c r="A208" i="19" a="1"/>
  <c r="A208" i="19" s="1"/>
  <c r="A209" i="19" a="1"/>
  <c r="A209" i="19" s="1"/>
  <c r="A210" i="19" a="1"/>
  <c r="A210" i="19" s="1"/>
  <c r="A211" i="19" a="1"/>
  <c r="A211" i="19" s="1"/>
  <c r="E211" i="19" s="1"/>
  <c r="A212" i="19" a="1"/>
  <c r="A212" i="19" s="1"/>
  <c r="E212" i="19" s="1"/>
  <c r="A213" i="19" a="1"/>
  <c r="A213" i="19" s="1"/>
  <c r="A214" i="19" a="1"/>
  <c r="A214" i="19" s="1"/>
  <c r="A215" i="19" a="1"/>
  <c r="A215" i="19" s="1"/>
  <c r="A216" i="19" a="1"/>
  <c r="A216" i="19" s="1"/>
  <c r="G216" i="19" s="1"/>
  <c r="A217" i="19" a="1"/>
  <c r="A217" i="19" s="1"/>
  <c r="A218" i="19" a="1"/>
  <c r="A218" i="19" s="1"/>
  <c r="E218" i="19" s="1"/>
  <c r="A219" i="19" a="1"/>
  <c r="A219" i="19" s="1"/>
  <c r="A220" i="19" a="1"/>
  <c r="A220" i="19" s="1"/>
  <c r="D220" i="19" s="1"/>
  <c r="A221" i="19" a="1"/>
  <c r="A221" i="19" s="1"/>
  <c r="G221" i="19" s="1"/>
  <c r="A222" i="19" a="1"/>
  <c r="A222" i="19" s="1"/>
  <c r="D222" i="19" s="1"/>
  <c r="A223" i="19" a="1"/>
  <c r="A223" i="19" s="1"/>
  <c r="A224" i="19" a="1"/>
  <c r="A224" i="19" s="1"/>
  <c r="C224" i="19" s="1"/>
  <c r="A225" i="19" a="1"/>
  <c r="A225" i="19" s="1"/>
  <c r="A226" i="19" a="1"/>
  <c r="A226" i="19" s="1"/>
  <c r="G226" i="19" s="1"/>
  <c r="A227" i="19" a="1"/>
  <c r="A227" i="19" s="1"/>
  <c r="A228" i="19" a="1"/>
  <c r="A228" i="19" s="1"/>
  <c r="A229" i="19" a="1"/>
  <c r="A229" i="19" s="1"/>
  <c r="C229" i="19" s="1"/>
  <c r="A230" i="19" a="1"/>
  <c r="A230" i="19" s="1"/>
  <c r="A231" i="19" a="1"/>
  <c r="A231" i="19" s="1"/>
  <c r="A232" i="19" a="1"/>
  <c r="A232" i="19" s="1"/>
  <c r="A233" i="19" a="1"/>
  <c r="A233" i="19" s="1"/>
  <c r="A234" i="19" a="1"/>
  <c r="A234" i="19" s="1"/>
  <c r="A235" i="19" a="1"/>
  <c r="A235" i="19" s="1"/>
  <c r="A236" i="19" a="1"/>
  <c r="A236" i="19" s="1"/>
  <c r="A237" i="19" a="1"/>
  <c r="A237" i="19" s="1"/>
  <c r="B237" i="19" s="1"/>
  <c r="A238" i="19" a="1"/>
  <c r="A238" i="19" s="1"/>
  <c r="A239" i="19" a="1"/>
  <c r="A239" i="19" s="1"/>
  <c r="A240" i="19" a="1"/>
  <c r="A240" i="19" s="1"/>
  <c r="A241" i="19" a="1"/>
  <c r="A241" i="19" s="1"/>
  <c r="A242" i="19" a="1"/>
  <c r="A242" i="19" s="1"/>
  <c r="A243" i="19" a="1"/>
  <c r="A243" i="19" s="1"/>
  <c r="A244" i="19" a="1"/>
  <c r="A244" i="19" s="1"/>
  <c r="A245" i="19" a="1"/>
  <c r="A245" i="19" s="1"/>
  <c r="A246" i="19" a="1"/>
  <c r="A246" i="19" s="1"/>
  <c r="A247" i="19" a="1"/>
  <c r="A247" i="19" s="1"/>
  <c r="A248" i="19" a="1"/>
  <c r="A248" i="19" s="1"/>
  <c r="A249" i="19" a="1"/>
  <c r="A249" i="19" s="1"/>
  <c r="B249" i="19" s="1"/>
  <c r="A250" i="19" a="1"/>
  <c r="A250" i="19" s="1"/>
  <c r="A251" i="19" a="1"/>
  <c r="A251" i="19" s="1"/>
  <c r="B251" i="19" s="1"/>
  <c r="A252" i="19" a="1"/>
  <c r="A252" i="19" s="1"/>
  <c r="A253" i="19" a="1"/>
  <c r="A253" i="19" s="1"/>
  <c r="A254" i="19" a="1"/>
  <c r="A254" i="19" s="1"/>
  <c r="A255" i="19" a="1"/>
  <c r="A255" i="19" s="1"/>
  <c r="A256" i="19" a="1"/>
  <c r="A256" i="19" s="1"/>
  <c r="A257" i="19" a="1"/>
  <c r="A257" i="19" s="1"/>
  <c r="A258" i="19" a="1"/>
  <c r="A258" i="19" s="1"/>
  <c r="J258" i="19"/>
  <c r="A259" i="19" a="1"/>
  <c r="A259" i="19" s="1"/>
  <c r="B259" i="19" s="1"/>
  <c r="A260" i="19" a="1"/>
  <c r="A260" i="19" s="1"/>
  <c r="C260" i="19" s="1"/>
  <c r="A261" i="19" a="1"/>
  <c r="A261" i="19" s="1"/>
  <c r="B261" i="19" s="1"/>
  <c r="A262" i="19" a="1"/>
  <c r="A262" i="19" s="1"/>
  <c r="A263" i="19" a="1"/>
  <c r="A263" i="19" s="1"/>
  <c r="D263" i="19" s="1"/>
  <c r="A264" i="19" a="1"/>
  <c r="A264" i="19" s="1"/>
  <c r="F264" i="19" s="1"/>
  <c r="A265" i="19" a="1"/>
  <c r="A265" i="19" s="1"/>
  <c r="A266" i="19" a="1"/>
  <c r="A266" i="19" s="1"/>
  <c r="B266" i="19" s="1"/>
  <c r="A267" i="19" a="1"/>
  <c r="A267" i="19" s="1"/>
  <c r="B267" i="19" s="1"/>
  <c r="A268" i="19" a="1"/>
  <c r="A268" i="19" s="1"/>
  <c r="C268" i="19" s="1"/>
  <c r="A269" i="19" a="1"/>
  <c r="A269" i="19" s="1"/>
  <c r="B269" i="19" s="1"/>
  <c r="A270" i="19" a="1"/>
  <c r="A270" i="19" s="1"/>
  <c r="B270" i="19" s="1"/>
  <c r="J270" i="19"/>
  <c r="A271" i="19" a="1"/>
  <c r="A271" i="19" s="1"/>
  <c r="E271" i="19" s="1"/>
  <c r="A272" i="19" a="1"/>
  <c r="A272" i="19" s="1"/>
  <c r="A273" i="19" a="1"/>
  <c r="A273" i="19" s="1"/>
  <c r="D273" i="19" s="1"/>
  <c r="A274" i="19" a="1"/>
  <c r="A274" i="19" s="1"/>
  <c r="A275" i="19" a="1"/>
  <c r="A275" i="19" s="1"/>
  <c r="E275" i="19" s="1"/>
  <c r="A276" i="19" a="1"/>
  <c r="A276" i="19" s="1"/>
  <c r="A277" i="19" a="1"/>
  <c r="A277" i="19" s="1"/>
  <c r="A278" i="19" a="1"/>
  <c r="A278" i="19" s="1"/>
  <c r="A279" i="19" a="1"/>
  <c r="A279" i="19" s="1"/>
  <c r="E279" i="19" s="1"/>
  <c r="A280" i="19" a="1"/>
  <c r="A280" i="19" s="1"/>
  <c r="A281" i="19" a="1"/>
  <c r="A281" i="19" s="1"/>
  <c r="F282" i="19"/>
  <c r="G282" i="19"/>
  <c r="F283" i="19"/>
  <c r="G283" i="19"/>
  <c r="F284" i="19"/>
  <c r="G284" i="19"/>
  <c r="F285" i="19"/>
  <c r="G285" i="19"/>
  <c r="F286" i="19"/>
  <c r="G286" i="19"/>
  <c r="F287" i="19"/>
  <c r="G287" i="19"/>
  <c r="F288" i="19"/>
  <c r="G288" i="19"/>
  <c r="F289" i="19"/>
  <c r="G289" i="19"/>
  <c r="F290" i="19"/>
  <c r="G290" i="19"/>
  <c r="F291" i="19"/>
  <c r="G291" i="19"/>
  <c r="F292" i="19"/>
  <c r="G292" i="19"/>
  <c r="F293" i="19"/>
  <c r="G293" i="19"/>
  <c r="F294" i="19"/>
  <c r="G294" i="19"/>
  <c r="F295" i="19"/>
  <c r="G295" i="19"/>
  <c r="F296" i="19"/>
  <c r="G296" i="19"/>
  <c r="F297" i="19"/>
  <c r="G297" i="19"/>
  <c r="F298" i="19"/>
  <c r="G298" i="19"/>
  <c r="F299" i="19"/>
  <c r="G299" i="19"/>
  <c r="F300" i="19"/>
  <c r="G300" i="19"/>
  <c r="F301" i="19"/>
  <c r="G301" i="19"/>
  <c r="F302" i="19"/>
  <c r="G302" i="19"/>
  <c r="F303" i="19"/>
  <c r="G303" i="19"/>
  <c r="F304" i="19"/>
  <c r="G304" i="19"/>
  <c r="F305" i="19"/>
  <c r="G305" i="19"/>
  <c r="F306" i="19"/>
  <c r="G306" i="19"/>
  <c r="F307" i="19"/>
  <c r="G307" i="19"/>
  <c r="F308" i="19"/>
  <c r="G308" i="19"/>
  <c r="F309" i="19"/>
  <c r="G309" i="19"/>
  <c r="F310" i="19"/>
  <c r="G310" i="19"/>
  <c r="F311" i="19"/>
  <c r="G311" i="19"/>
  <c r="F312" i="19"/>
  <c r="G312" i="19"/>
  <c r="F313" i="19"/>
  <c r="G313" i="19"/>
  <c r="F314" i="19"/>
  <c r="G314" i="19"/>
  <c r="F315" i="19"/>
  <c r="G315" i="19"/>
  <c r="F316" i="19"/>
  <c r="G316" i="19"/>
  <c r="F317" i="19"/>
  <c r="G317" i="19"/>
  <c r="F318" i="19"/>
  <c r="G318" i="19"/>
  <c r="F319" i="19"/>
  <c r="G319" i="19"/>
  <c r="F320" i="19"/>
  <c r="G320" i="19"/>
  <c r="F321" i="19"/>
  <c r="G321" i="19"/>
  <c r="F322" i="19"/>
  <c r="G322" i="19"/>
  <c r="F323" i="19"/>
  <c r="G323" i="19"/>
  <c r="F324" i="19"/>
  <c r="G324" i="19"/>
  <c r="F325" i="19"/>
  <c r="G325" i="19"/>
  <c r="F326" i="19"/>
  <c r="G326" i="19"/>
  <c r="F327" i="19"/>
  <c r="G327" i="19"/>
  <c r="F328" i="19"/>
  <c r="G328" i="19"/>
  <c r="F329" i="19"/>
  <c r="G329" i="19"/>
  <c r="F330" i="19"/>
  <c r="G330" i="19"/>
  <c r="F331" i="19"/>
  <c r="G331" i="19"/>
  <c r="F332" i="19"/>
  <c r="G332" i="19"/>
  <c r="F333" i="19"/>
  <c r="G333" i="19"/>
  <c r="F334" i="19"/>
  <c r="G334" i="19"/>
  <c r="F335" i="19"/>
  <c r="G335" i="19"/>
  <c r="F336" i="19"/>
  <c r="G336" i="19"/>
  <c r="F337" i="19"/>
  <c r="G337" i="19"/>
  <c r="F338" i="19"/>
  <c r="G338" i="19"/>
  <c r="F339" i="19"/>
  <c r="G339" i="19"/>
  <c r="F340" i="19"/>
  <c r="G340" i="19"/>
  <c r="F341" i="19"/>
  <c r="G341" i="19"/>
  <c r="F342" i="19"/>
  <c r="G342" i="19"/>
  <c r="F343" i="19"/>
  <c r="G343" i="19"/>
  <c r="F344" i="19"/>
  <c r="G344" i="19"/>
  <c r="F345" i="19"/>
  <c r="G345" i="19"/>
  <c r="F346" i="19"/>
  <c r="G346" i="19"/>
  <c r="F347" i="19"/>
  <c r="G347" i="19"/>
  <c r="F348" i="19"/>
  <c r="G348" i="19"/>
  <c r="F349" i="19"/>
  <c r="G349" i="19"/>
  <c r="F350" i="19"/>
  <c r="G350" i="19"/>
  <c r="F351" i="19"/>
  <c r="G351" i="19"/>
  <c r="F352" i="19"/>
  <c r="G352" i="19"/>
  <c r="F353" i="19"/>
  <c r="G353" i="19"/>
  <c r="F354" i="19"/>
  <c r="G354" i="19"/>
  <c r="F355" i="19"/>
  <c r="G355" i="19"/>
  <c r="F356" i="19"/>
  <c r="G356" i="19"/>
  <c r="F357" i="19"/>
  <c r="G357" i="19"/>
  <c r="F358" i="19"/>
  <c r="G358" i="19"/>
  <c r="F359" i="19"/>
  <c r="G359" i="19"/>
  <c r="F360" i="19"/>
  <c r="G360" i="19"/>
  <c r="F361" i="19"/>
  <c r="G361" i="19"/>
  <c r="F362" i="19"/>
  <c r="G362" i="19"/>
  <c r="F363" i="19"/>
  <c r="G363" i="19"/>
  <c r="F364" i="19"/>
  <c r="G364" i="19"/>
  <c r="F365" i="19"/>
  <c r="G365" i="19"/>
  <c r="F366" i="19"/>
  <c r="G366" i="19"/>
  <c r="F367" i="19"/>
  <c r="G367" i="19"/>
  <c r="F368" i="19"/>
  <c r="G368" i="19"/>
  <c r="F369" i="19"/>
  <c r="G369" i="19"/>
  <c r="F370" i="19"/>
  <c r="G370" i="19"/>
  <c r="F371" i="19"/>
  <c r="G371" i="19"/>
  <c r="F372" i="19"/>
  <c r="G372" i="19"/>
  <c r="F373" i="19"/>
  <c r="G373" i="19"/>
  <c r="F374" i="19"/>
  <c r="G374" i="19"/>
  <c r="F375" i="19"/>
  <c r="G375" i="19"/>
  <c r="F376" i="19"/>
  <c r="G376" i="19"/>
  <c r="F377" i="19"/>
  <c r="G377" i="19"/>
  <c r="F378" i="19"/>
  <c r="G378" i="19"/>
  <c r="F379" i="19"/>
  <c r="G379" i="19"/>
  <c r="F380" i="19"/>
  <c r="G380" i="19"/>
  <c r="F381" i="19"/>
  <c r="G381" i="19"/>
  <c r="F382" i="19"/>
  <c r="G382" i="19"/>
  <c r="F383" i="19"/>
  <c r="G383" i="19"/>
  <c r="F384" i="19"/>
  <c r="G384" i="19"/>
  <c r="F385" i="19"/>
  <c r="G385" i="19"/>
  <c r="F386" i="19"/>
  <c r="G386" i="19"/>
  <c r="F387" i="19"/>
  <c r="G387" i="19"/>
  <c r="F388" i="19"/>
  <c r="G388" i="19"/>
  <c r="F389" i="19"/>
  <c r="G389" i="19"/>
  <c r="F390" i="19"/>
  <c r="G390" i="19"/>
  <c r="F391" i="19"/>
  <c r="G391" i="19"/>
  <c r="F392" i="19"/>
  <c r="G392" i="19"/>
  <c r="F393" i="19"/>
  <c r="G393" i="19"/>
  <c r="F394" i="19"/>
  <c r="G394" i="19"/>
  <c r="F395" i="19"/>
  <c r="G395" i="19"/>
  <c r="F396" i="19"/>
  <c r="G396" i="19"/>
  <c r="F397" i="19"/>
  <c r="G397" i="19"/>
  <c r="F398" i="19"/>
  <c r="G398" i="19"/>
  <c r="F399" i="19"/>
  <c r="G399" i="19"/>
  <c r="F400" i="19"/>
  <c r="G400" i="19"/>
  <c r="F401" i="19"/>
  <c r="G401" i="19"/>
  <c r="F402" i="19"/>
  <c r="G402" i="19"/>
  <c r="F403" i="19"/>
  <c r="G403" i="19"/>
  <c r="F404" i="19"/>
  <c r="G404" i="19"/>
  <c r="F405" i="19"/>
  <c r="G405" i="19"/>
  <c r="F406" i="19"/>
  <c r="G406" i="19"/>
  <c r="F407" i="19"/>
  <c r="G407" i="19"/>
  <c r="F408" i="19"/>
  <c r="G408" i="19"/>
  <c r="F409" i="19"/>
  <c r="G409" i="19"/>
  <c r="F410" i="19"/>
  <c r="G410" i="19"/>
  <c r="F411" i="19"/>
  <c r="G411" i="19"/>
  <c r="F412" i="19"/>
  <c r="G412" i="19"/>
  <c r="F413" i="19"/>
  <c r="G413" i="19"/>
  <c r="F414" i="19"/>
  <c r="G414" i="19"/>
  <c r="F415" i="19"/>
  <c r="G415" i="19"/>
  <c r="F416" i="19"/>
  <c r="G416" i="19"/>
  <c r="F417" i="19"/>
  <c r="G417" i="19"/>
  <c r="F418" i="19"/>
  <c r="G418" i="19"/>
  <c r="F419" i="19"/>
  <c r="G419" i="19"/>
  <c r="F420" i="19"/>
  <c r="G420" i="19"/>
  <c r="F421" i="19"/>
  <c r="G421" i="19"/>
  <c r="F422" i="19"/>
  <c r="G422" i="19"/>
  <c r="F423" i="19"/>
  <c r="G423" i="19"/>
  <c r="F424" i="19"/>
  <c r="G424" i="19"/>
  <c r="F425" i="19"/>
  <c r="G425" i="19"/>
  <c r="F426" i="19"/>
  <c r="G426" i="19"/>
  <c r="F427" i="19"/>
  <c r="G427" i="19"/>
  <c r="F428" i="19"/>
  <c r="G428" i="19"/>
  <c r="F429" i="19"/>
  <c r="G429" i="19"/>
  <c r="F430" i="19"/>
  <c r="G430" i="19"/>
  <c r="F431" i="19"/>
  <c r="G431" i="19"/>
  <c r="F432" i="19"/>
  <c r="G432" i="19"/>
  <c r="F433" i="19"/>
  <c r="G433" i="19"/>
  <c r="F434" i="19"/>
  <c r="G434" i="19"/>
  <c r="F435" i="19"/>
  <c r="G435" i="19"/>
  <c r="F436" i="19"/>
  <c r="G436" i="19"/>
  <c r="F437" i="19"/>
  <c r="G437" i="19"/>
  <c r="F438" i="19"/>
  <c r="G438" i="19"/>
  <c r="F439" i="19"/>
  <c r="G439" i="19"/>
  <c r="F440" i="19"/>
  <c r="G440" i="19"/>
  <c r="F441" i="19"/>
  <c r="G441" i="19"/>
  <c r="F442" i="19"/>
  <c r="G442" i="19"/>
  <c r="F443" i="19"/>
  <c r="G443" i="19"/>
  <c r="F444" i="19"/>
  <c r="G444" i="19"/>
  <c r="F445" i="19"/>
  <c r="G445" i="19"/>
  <c r="F446" i="19"/>
  <c r="G446" i="19"/>
  <c r="F447" i="19"/>
  <c r="G447" i="19"/>
  <c r="F448" i="19"/>
  <c r="G448" i="19"/>
  <c r="F449" i="19"/>
  <c r="G449" i="19"/>
  <c r="F450" i="19"/>
  <c r="G450" i="19"/>
  <c r="F451" i="19"/>
  <c r="G451" i="19"/>
  <c r="F452" i="19"/>
  <c r="G452" i="19"/>
  <c r="F453" i="19"/>
  <c r="G453" i="19"/>
  <c r="F454" i="19"/>
  <c r="G454" i="19"/>
  <c r="F455" i="19"/>
  <c r="G455" i="19"/>
  <c r="F456" i="19"/>
  <c r="G456" i="19"/>
  <c r="F457" i="19"/>
  <c r="G457" i="19"/>
  <c r="F458" i="19"/>
  <c r="G458" i="19"/>
  <c r="F459" i="19"/>
  <c r="G459" i="19"/>
  <c r="F460" i="19"/>
  <c r="G460" i="19"/>
  <c r="F461" i="19"/>
  <c r="G461" i="19"/>
  <c r="F462" i="19"/>
  <c r="G462" i="19"/>
  <c r="F463" i="19"/>
  <c r="G463" i="19"/>
  <c r="F464" i="19"/>
  <c r="G464" i="19"/>
  <c r="F465" i="19"/>
  <c r="G465" i="19"/>
  <c r="F466" i="19"/>
  <c r="G466" i="19"/>
  <c r="F467" i="19"/>
  <c r="G467" i="19"/>
  <c r="F468" i="19"/>
  <c r="G468" i="19"/>
  <c r="F469" i="19"/>
  <c r="G469" i="19"/>
  <c r="F470" i="19"/>
  <c r="G470" i="19"/>
  <c r="F471" i="19"/>
  <c r="G471" i="19"/>
  <c r="F472" i="19"/>
  <c r="G472" i="19"/>
  <c r="F473" i="19"/>
  <c r="G473" i="19"/>
  <c r="F474" i="19"/>
  <c r="G474" i="19"/>
  <c r="F475" i="19"/>
  <c r="G475" i="19"/>
  <c r="F476" i="19"/>
  <c r="G476" i="19"/>
  <c r="F477" i="19"/>
  <c r="G477" i="19"/>
  <c r="F478" i="19"/>
  <c r="G478" i="19"/>
  <c r="F479" i="19"/>
  <c r="G479" i="19"/>
  <c r="F480" i="19"/>
  <c r="G480" i="19"/>
  <c r="F481" i="19"/>
  <c r="G481" i="19"/>
  <c r="F482" i="19"/>
  <c r="G482" i="19"/>
  <c r="F483" i="19"/>
  <c r="G483" i="19"/>
  <c r="F484" i="19"/>
  <c r="G484" i="19"/>
  <c r="F485" i="19"/>
  <c r="G485" i="19"/>
  <c r="F486" i="19"/>
  <c r="G486" i="19"/>
  <c r="F487" i="19"/>
  <c r="G487" i="19"/>
  <c r="F488" i="19"/>
  <c r="G488" i="19"/>
  <c r="F489" i="19"/>
  <c r="G489" i="19"/>
  <c r="F490" i="19"/>
  <c r="G490" i="19"/>
  <c r="F491" i="19"/>
  <c r="G491" i="19"/>
  <c r="F492" i="19"/>
  <c r="G492" i="19"/>
  <c r="F493" i="19"/>
  <c r="G493" i="19"/>
  <c r="F494" i="19"/>
  <c r="G494" i="19"/>
  <c r="F495" i="19"/>
  <c r="G495" i="19"/>
  <c r="F496" i="19"/>
  <c r="G496" i="19"/>
  <c r="F497" i="19"/>
  <c r="G497" i="19"/>
  <c r="F498" i="19"/>
  <c r="G498" i="19"/>
  <c r="F499" i="19"/>
  <c r="G499" i="19"/>
  <c r="F500" i="19"/>
  <c r="G500" i="19"/>
  <c r="F501" i="19"/>
  <c r="G501" i="19"/>
  <c r="F502" i="19"/>
  <c r="G502" i="19"/>
  <c r="F503" i="19"/>
  <c r="G503" i="19"/>
  <c r="F504" i="19"/>
  <c r="G504" i="19"/>
  <c r="F505" i="19"/>
  <c r="G505" i="19"/>
  <c r="F506" i="19"/>
  <c r="G506" i="19"/>
  <c r="F507" i="19"/>
  <c r="G507" i="19"/>
  <c r="F508" i="19"/>
  <c r="G508" i="19"/>
  <c r="F509" i="19"/>
  <c r="G509" i="19"/>
  <c r="F510" i="19"/>
  <c r="G510" i="19"/>
  <c r="F511" i="19"/>
  <c r="G511" i="19"/>
  <c r="F512" i="19"/>
  <c r="G512" i="19"/>
  <c r="F513" i="19"/>
  <c r="G513" i="19"/>
  <c r="F514" i="19"/>
  <c r="G514" i="19"/>
  <c r="F515" i="19"/>
  <c r="G515" i="19"/>
  <c r="F516" i="19"/>
  <c r="G516" i="19"/>
  <c r="F517" i="19"/>
  <c r="G517" i="19"/>
  <c r="F518" i="19"/>
  <c r="G518" i="19"/>
  <c r="F519" i="19"/>
  <c r="G519" i="19"/>
  <c r="F520" i="19"/>
  <c r="G520" i="19"/>
  <c r="F521" i="19"/>
  <c r="G521" i="19"/>
  <c r="F522" i="19"/>
  <c r="G522" i="19"/>
  <c r="F523" i="19"/>
  <c r="G523" i="19"/>
  <c r="F524" i="19"/>
  <c r="G524" i="19"/>
  <c r="F525" i="19"/>
  <c r="G525" i="19"/>
  <c r="F526" i="19"/>
  <c r="G526" i="19"/>
  <c r="F527" i="19"/>
  <c r="G527" i="19"/>
  <c r="F528" i="19"/>
  <c r="G528" i="19"/>
  <c r="F529" i="19"/>
  <c r="G529" i="19"/>
  <c r="F530" i="19"/>
  <c r="G530" i="19"/>
  <c r="F531" i="19"/>
  <c r="G531" i="19"/>
  <c r="F532" i="19"/>
  <c r="G532" i="19"/>
  <c r="F533" i="19"/>
  <c r="G533" i="19"/>
  <c r="F534" i="19"/>
  <c r="G534" i="19"/>
  <c r="F535" i="19"/>
  <c r="G535" i="19"/>
  <c r="F536" i="19"/>
  <c r="G536" i="19"/>
  <c r="F537" i="19"/>
  <c r="G537" i="19"/>
  <c r="F538" i="19"/>
  <c r="G538" i="19"/>
  <c r="F539" i="19"/>
  <c r="G539" i="19"/>
  <c r="F540" i="19"/>
  <c r="G540" i="19"/>
  <c r="F541" i="19"/>
  <c r="G541" i="19"/>
  <c r="F542" i="19"/>
  <c r="G542" i="19"/>
  <c r="F543" i="19"/>
  <c r="G543" i="19"/>
  <c r="F544" i="19"/>
  <c r="G544" i="19"/>
  <c r="F545" i="19"/>
  <c r="G545" i="19"/>
  <c r="F546" i="19"/>
  <c r="G546" i="19"/>
  <c r="F547" i="19"/>
  <c r="G547" i="19"/>
  <c r="F548" i="19"/>
  <c r="G548" i="19"/>
  <c r="F549" i="19"/>
  <c r="G549" i="19"/>
  <c r="F550" i="19"/>
  <c r="G550" i="19"/>
  <c r="F551" i="19"/>
  <c r="G551" i="19"/>
  <c r="F552" i="19"/>
  <c r="G552" i="19"/>
  <c r="F553" i="19"/>
  <c r="G553" i="19"/>
  <c r="F554" i="19"/>
  <c r="G554" i="19"/>
  <c r="F555" i="19"/>
  <c r="G555" i="19"/>
  <c r="F556" i="19"/>
  <c r="G556" i="19"/>
  <c r="F557" i="19"/>
  <c r="G557" i="19"/>
  <c r="F558" i="19"/>
  <c r="G558" i="19"/>
  <c r="F559" i="19"/>
  <c r="G559" i="19"/>
  <c r="F560" i="19"/>
  <c r="G560" i="19"/>
  <c r="F561" i="19"/>
  <c r="G561" i="19"/>
  <c r="F562" i="19"/>
  <c r="G562" i="19"/>
  <c r="F563" i="19"/>
  <c r="G563" i="19"/>
  <c r="F564" i="19"/>
  <c r="G564" i="19"/>
  <c r="F565" i="19"/>
  <c r="G565" i="19"/>
  <c r="F566" i="19"/>
  <c r="G566" i="19"/>
  <c r="F567" i="19"/>
  <c r="G567" i="19"/>
  <c r="F568" i="19"/>
  <c r="G568" i="19"/>
  <c r="F569" i="19"/>
  <c r="G569" i="19"/>
  <c r="F570" i="19"/>
  <c r="G570" i="19"/>
  <c r="F571" i="19"/>
  <c r="G571" i="19"/>
  <c r="F572" i="19"/>
  <c r="G572" i="19"/>
  <c r="F573" i="19"/>
  <c r="G573" i="19"/>
  <c r="F574" i="19"/>
  <c r="G574" i="19"/>
  <c r="F575" i="19"/>
  <c r="G575" i="19"/>
  <c r="F576" i="19"/>
  <c r="G576" i="19"/>
  <c r="F577" i="19"/>
  <c r="G577" i="19"/>
  <c r="F578" i="19"/>
  <c r="G578" i="19"/>
  <c r="F579" i="19"/>
  <c r="G579" i="19"/>
  <c r="F580" i="19"/>
  <c r="G580" i="19"/>
  <c r="F581" i="19"/>
  <c r="G581" i="19"/>
  <c r="F582" i="19"/>
  <c r="G582" i="19"/>
  <c r="F583" i="19"/>
  <c r="G583" i="19"/>
  <c r="F584" i="19"/>
  <c r="G584" i="19"/>
  <c r="F585" i="19"/>
  <c r="G585" i="19"/>
  <c r="F586" i="19"/>
  <c r="G586" i="19"/>
  <c r="F587" i="19"/>
  <c r="G587" i="19"/>
  <c r="F588" i="19"/>
  <c r="G588" i="19"/>
  <c r="F589" i="19"/>
  <c r="G589" i="19"/>
  <c r="F590" i="19"/>
  <c r="G590" i="19"/>
  <c r="F591" i="19"/>
  <c r="G591" i="19"/>
  <c r="F592" i="19"/>
  <c r="G592" i="19"/>
  <c r="F593" i="19"/>
  <c r="G593" i="19"/>
  <c r="F594" i="19"/>
  <c r="G594" i="19"/>
  <c r="F595" i="19"/>
  <c r="G595" i="19"/>
  <c r="F596" i="19"/>
  <c r="G596" i="19"/>
  <c r="F597" i="19"/>
  <c r="G597" i="19"/>
  <c r="F598" i="19"/>
  <c r="G598" i="19"/>
  <c r="F599" i="19"/>
  <c r="G599" i="19"/>
  <c r="F600" i="19"/>
  <c r="G600" i="19"/>
  <c r="F601" i="19"/>
  <c r="G601" i="19"/>
  <c r="F602" i="19"/>
  <c r="G602" i="19"/>
  <c r="F603" i="19"/>
  <c r="G603" i="19"/>
  <c r="F604" i="19"/>
  <c r="G604" i="19"/>
  <c r="F605" i="19"/>
  <c r="G605" i="19"/>
  <c r="F606" i="19"/>
  <c r="G606" i="19"/>
  <c r="F607" i="19"/>
  <c r="G607" i="19"/>
  <c r="F608" i="19"/>
  <c r="G608" i="19"/>
  <c r="F609" i="19"/>
  <c r="G609" i="19"/>
  <c r="F610" i="19"/>
  <c r="G610" i="19"/>
  <c r="F611" i="19"/>
  <c r="G611" i="19"/>
  <c r="F612" i="19"/>
  <c r="G612" i="19"/>
  <c r="F613" i="19"/>
  <c r="G613" i="19"/>
  <c r="F614" i="19"/>
  <c r="G614" i="19"/>
  <c r="F615" i="19"/>
  <c r="G615" i="19"/>
  <c r="F616" i="19"/>
  <c r="G616" i="19"/>
  <c r="F617" i="19"/>
  <c r="G617" i="19"/>
  <c r="F618" i="19"/>
  <c r="G618" i="19"/>
  <c r="F619" i="19"/>
  <c r="G619" i="19"/>
  <c r="F620" i="19"/>
  <c r="G620" i="19"/>
  <c r="F621" i="19"/>
  <c r="G621" i="19"/>
  <c r="F622" i="19"/>
  <c r="G622" i="19"/>
  <c r="F623" i="19"/>
  <c r="G623" i="19"/>
  <c r="F624" i="19"/>
  <c r="G624" i="19"/>
  <c r="F625" i="19"/>
  <c r="G625" i="19"/>
  <c r="F626" i="19"/>
  <c r="G626" i="19"/>
  <c r="F627" i="19"/>
  <c r="G627" i="19"/>
  <c r="F628" i="19"/>
  <c r="G628" i="19"/>
  <c r="F629" i="19"/>
  <c r="G629" i="19"/>
  <c r="F630" i="19"/>
  <c r="G630" i="19"/>
  <c r="F631" i="19"/>
  <c r="G631" i="19"/>
  <c r="F632" i="19"/>
  <c r="G632" i="19"/>
  <c r="F633" i="19"/>
  <c r="G633" i="19"/>
  <c r="F634" i="19"/>
  <c r="G634" i="19"/>
  <c r="F635" i="19"/>
  <c r="G635" i="19"/>
  <c r="F636" i="19"/>
  <c r="G636" i="19"/>
  <c r="F637" i="19"/>
  <c r="G637" i="19"/>
  <c r="F638" i="19"/>
  <c r="G638" i="19"/>
  <c r="F639" i="19"/>
  <c r="G639" i="19"/>
  <c r="F640" i="19"/>
  <c r="G640" i="19"/>
  <c r="F641" i="19"/>
  <c r="G641" i="19"/>
  <c r="F642" i="19"/>
  <c r="G642" i="19"/>
  <c r="F643" i="19"/>
  <c r="G643" i="19"/>
  <c r="F644" i="19"/>
  <c r="G644" i="19"/>
  <c r="F645" i="19"/>
  <c r="G645" i="19"/>
  <c r="F646" i="19"/>
  <c r="G646" i="19"/>
  <c r="F647" i="19"/>
  <c r="G647" i="19"/>
  <c r="F648" i="19"/>
  <c r="G648" i="19"/>
  <c r="F649" i="19"/>
  <c r="G649" i="19"/>
  <c r="F650" i="19"/>
  <c r="G650" i="19"/>
  <c r="F651" i="19"/>
  <c r="G651" i="19"/>
  <c r="F652" i="19"/>
  <c r="G652" i="19"/>
  <c r="F653" i="19"/>
  <c r="G653" i="19"/>
  <c r="F654" i="19"/>
  <c r="G654" i="19"/>
  <c r="F655" i="19"/>
  <c r="G655" i="19"/>
  <c r="F656" i="19"/>
  <c r="G656" i="19"/>
  <c r="F657" i="19"/>
  <c r="G657" i="19"/>
  <c r="F658" i="19"/>
  <c r="G658" i="19"/>
  <c r="F659" i="19"/>
  <c r="G659" i="19"/>
  <c r="F660" i="19"/>
  <c r="G660" i="19"/>
  <c r="F661" i="19"/>
  <c r="G661" i="19"/>
  <c r="F662" i="19"/>
  <c r="G662" i="19"/>
  <c r="F663" i="19"/>
  <c r="G663" i="19"/>
  <c r="F664" i="19"/>
  <c r="G664" i="19"/>
  <c r="F665" i="19"/>
  <c r="G665" i="19"/>
  <c r="F666" i="19"/>
  <c r="G666" i="19"/>
  <c r="F667" i="19"/>
  <c r="G667" i="19"/>
  <c r="F668" i="19"/>
  <c r="G668" i="19"/>
  <c r="F669" i="19"/>
  <c r="G669" i="19"/>
  <c r="F670" i="19"/>
  <c r="G670" i="19"/>
  <c r="F671" i="19"/>
  <c r="G671" i="19"/>
  <c r="F672" i="19"/>
  <c r="G672" i="19"/>
  <c r="F673" i="19"/>
  <c r="G673" i="19"/>
  <c r="F674" i="19"/>
  <c r="G674" i="19"/>
  <c r="F675" i="19"/>
  <c r="G675" i="19"/>
  <c r="F676" i="19"/>
  <c r="G676" i="19"/>
  <c r="F677" i="19"/>
  <c r="G677" i="19"/>
  <c r="F678" i="19"/>
  <c r="G678" i="19"/>
  <c r="F679" i="19"/>
  <c r="G679" i="19"/>
  <c r="F680" i="19"/>
  <c r="G680" i="19"/>
  <c r="F681" i="19"/>
  <c r="G681" i="19"/>
  <c r="F682" i="19"/>
  <c r="G682" i="19"/>
  <c r="F683" i="19"/>
  <c r="G683" i="19"/>
  <c r="F684" i="19"/>
  <c r="G684" i="19"/>
  <c r="F685" i="19"/>
  <c r="G685" i="19"/>
  <c r="F686" i="19"/>
  <c r="G686" i="19"/>
  <c r="F687" i="19"/>
  <c r="G687" i="19"/>
  <c r="F688" i="19"/>
  <c r="G688" i="19"/>
  <c r="F689" i="19"/>
  <c r="G689" i="19"/>
  <c r="F690" i="19"/>
  <c r="G690" i="19"/>
  <c r="F691" i="19"/>
  <c r="G691" i="19"/>
  <c r="F692" i="19"/>
  <c r="G692" i="19"/>
  <c r="F693" i="19"/>
  <c r="G693" i="19"/>
  <c r="F694" i="19"/>
  <c r="G694" i="19"/>
  <c r="F695" i="19"/>
  <c r="G695" i="19"/>
  <c r="F696" i="19"/>
  <c r="G696" i="19"/>
  <c r="F697" i="19"/>
  <c r="G697" i="19"/>
  <c r="F698" i="19"/>
  <c r="G698" i="19"/>
  <c r="F699" i="19"/>
  <c r="G699" i="19"/>
  <c r="F700" i="19"/>
  <c r="G700" i="19"/>
  <c r="F701" i="19"/>
  <c r="G701" i="19"/>
  <c r="F702" i="19"/>
  <c r="G702" i="19"/>
  <c r="F703" i="19"/>
  <c r="G703" i="19"/>
  <c r="F704" i="19"/>
  <c r="G704" i="19"/>
  <c r="F705" i="19"/>
  <c r="G705" i="19"/>
  <c r="F706" i="19"/>
  <c r="G706" i="19"/>
  <c r="F707" i="19"/>
  <c r="G707" i="19"/>
  <c r="F708" i="19"/>
  <c r="G708" i="19"/>
  <c r="F709" i="19"/>
  <c r="G709" i="19"/>
  <c r="F710" i="19"/>
  <c r="G710" i="19"/>
  <c r="F711" i="19"/>
  <c r="G711" i="19"/>
  <c r="F712" i="19"/>
  <c r="G712" i="19"/>
  <c r="F713" i="19"/>
  <c r="G713" i="19"/>
  <c r="F714" i="19"/>
  <c r="G714" i="19"/>
  <c r="F715" i="19"/>
  <c r="G715" i="19"/>
  <c r="F716" i="19"/>
  <c r="G716" i="19"/>
  <c r="F717" i="19"/>
  <c r="G717" i="19"/>
  <c r="F718" i="19"/>
  <c r="G718" i="19"/>
  <c r="F719" i="19"/>
  <c r="G719" i="19"/>
  <c r="F720" i="19"/>
  <c r="G720" i="19"/>
  <c r="F721" i="19"/>
  <c r="G721" i="19"/>
  <c r="F722" i="19"/>
  <c r="G722" i="19"/>
  <c r="F723" i="19"/>
  <c r="G723" i="19"/>
  <c r="F724" i="19"/>
  <c r="G724" i="19"/>
  <c r="F725" i="19"/>
  <c r="G725" i="19"/>
  <c r="F726" i="19"/>
  <c r="G726" i="19"/>
  <c r="F727" i="19"/>
  <c r="G727" i="19"/>
  <c r="F728" i="19"/>
  <c r="G728" i="19"/>
  <c r="F729" i="19"/>
  <c r="G729" i="19"/>
  <c r="F730" i="19"/>
  <c r="G730" i="19"/>
  <c r="F731" i="19"/>
  <c r="G731" i="19"/>
  <c r="F732" i="19"/>
  <c r="G732" i="19"/>
  <c r="F733" i="19"/>
  <c r="G733" i="19"/>
  <c r="F734" i="19"/>
  <c r="G734" i="19"/>
  <c r="F735" i="19"/>
  <c r="G735" i="19"/>
  <c r="F736" i="19"/>
  <c r="G736" i="19"/>
  <c r="F737" i="19"/>
  <c r="G737" i="19"/>
  <c r="F738" i="19"/>
  <c r="G738" i="19"/>
  <c r="F739" i="19"/>
  <c r="G739" i="19"/>
  <c r="F740" i="19"/>
  <c r="G740" i="19"/>
  <c r="F741" i="19"/>
  <c r="G741" i="19"/>
  <c r="F742" i="19"/>
  <c r="G742" i="19"/>
  <c r="F743" i="19"/>
  <c r="G743" i="19"/>
  <c r="F744" i="19"/>
  <c r="G744" i="19"/>
  <c r="F745" i="19"/>
  <c r="G745" i="19"/>
  <c r="F746" i="19"/>
  <c r="G746" i="19"/>
  <c r="F747" i="19"/>
  <c r="G747" i="19"/>
  <c r="F748" i="19"/>
  <c r="G748" i="19"/>
  <c r="F749" i="19"/>
  <c r="G749" i="19"/>
  <c r="F750" i="19"/>
  <c r="G750" i="19"/>
  <c r="F751" i="19"/>
  <c r="G751" i="19"/>
  <c r="F752" i="19"/>
  <c r="G752" i="19"/>
  <c r="F753" i="19"/>
  <c r="G753" i="19"/>
  <c r="F754" i="19"/>
  <c r="G754" i="19"/>
  <c r="F755" i="19"/>
  <c r="G755" i="19"/>
  <c r="F756" i="19"/>
  <c r="G756" i="19"/>
  <c r="F757" i="19"/>
  <c r="G757" i="19"/>
  <c r="F758" i="19"/>
  <c r="G758" i="19"/>
  <c r="F759" i="19"/>
  <c r="G759" i="19"/>
  <c r="F760" i="19"/>
  <c r="G760" i="19"/>
  <c r="F761" i="19"/>
  <c r="G761" i="19"/>
  <c r="F762" i="19"/>
  <c r="G762" i="19"/>
  <c r="F763" i="19"/>
  <c r="G763" i="19"/>
  <c r="F764" i="19"/>
  <c r="G764" i="19"/>
  <c r="F765" i="19"/>
  <c r="G765" i="19"/>
  <c r="F766" i="19"/>
  <c r="G766" i="19"/>
  <c r="F767" i="19"/>
  <c r="G767" i="19"/>
  <c r="F768" i="19"/>
  <c r="G768" i="19"/>
  <c r="F769" i="19"/>
  <c r="G769" i="19"/>
  <c r="F770" i="19"/>
  <c r="G770" i="19"/>
  <c r="F771" i="19"/>
  <c r="G771" i="19"/>
  <c r="F772" i="19"/>
  <c r="G772" i="19"/>
  <c r="F773" i="19"/>
  <c r="G773" i="19"/>
  <c r="F774" i="19"/>
  <c r="G774" i="19"/>
  <c r="F775" i="19"/>
  <c r="G775" i="19"/>
  <c r="F776" i="19"/>
  <c r="G776" i="19"/>
  <c r="F777" i="19"/>
  <c r="G777" i="19"/>
  <c r="F778" i="19"/>
  <c r="G778" i="19"/>
  <c r="F779" i="19"/>
  <c r="G779" i="19"/>
  <c r="F780" i="19"/>
  <c r="G780" i="19"/>
  <c r="F781" i="19"/>
  <c r="G781" i="19"/>
  <c r="F782" i="19"/>
  <c r="G782" i="19"/>
  <c r="F783" i="19"/>
  <c r="G783" i="19"/>
  <c r="F784" i="19"/>
  <c r="G784" i="19"/>
  <c r="F785" i="19"/>
  <c r="G785" i="19"/>
  <c r="F786" i="19"/>
  <c r="G786" i="19"/>
  <c r="F787" i="19"/>
  <c r="G787" i="19"/>
  <c r="F788" i="19"/>
  <c r="G788" i="19"/>
  <c r="F789" i="19"/>
  <c r="G789" i="19"/>
  <c r="F790" i="19"/>
  <c r="G790" i="19"/>
  <c r="F791" i="19"/>
  <c r="G791" i="19"/>
  <c r="F792" i="19"/>
  <c r="G792" i="19"/>
  <c r="F793" i="19"/>
  <c r="G793" i="19"/>
  <c r="F794" i="19"/>
  <c r="G794" i="19"/>
  <c r="F795" i="19"/>
  <c r="G795" i="19"/>
  <c r="F796" i="19"/>
  <c r="G796" i="19"/>
  <c r="F797" i="19"/>
  <c r="G797" i="19"/>
  <c r="F798" i="19"/>
  <c r="G798" i="19"/>
  <c r="F799" i="19"/>
  <c r="G799" i="19"/>
  <c r="F800" i="19"/>
  <c r="G800" i="19"/>
  <c r="F801" i="19"/>
  <c r="G801" i="19"/>
  <c r="F802" i="19"/>
  <c r="G802" i="19"/>
  <c r="F803" i="19"/>
  <c r="G803" i="19"/>
  <c r="F804" i="19"/>
  <c r="G804" i="19"/>
  <c r="F805" i="19"/>
  <c r="G805" i="19"/>
  <c r="F806" i="19"/>
  <c r="G806" i="19"/>
  <c r="F807" i="19"/>
  <c r="G807" i="19"/>
  <c r="F808" i="19"/>
  <c r="G808" i="19"/>
  <c r="F809" i="19"/>
  <c r="G809" i="19"/>
  <c r="F810" i="19"/>
  <c r="G810" i="19"/>
  <c r="F811" i="19"/>
  <c r="G811" i="19"/>
  <c r="F812" i="19"/>
  <c r="G812" i="19"/>
  <c r="F813" i="19"/>
  <c r="G813" i="19"/>
  <c r="F814" i="19"/>
  <c r="G814" i="19"/>
  <c r="F815" i="19"/>
  <c r="G815" i="19"/>
  <c r="F816" i="19"/>
  <c r="G816" i="19"/>
  <c r="F817" i="19"/>
  <c r="G817" i="19"/>
  <c r="F818" i="19"/>
  <c r="G818" i="19"/>
  <c r="F819" i="19"/>
  <c r="G819" i="19"/>
  <c r="F820" i="19"/>
  <c r="G820" i="19"/>
  <c r="F821" i="19"/>
  <c r="G821" i="19"/>
  <c r="F822" i="19"/>
  <c r="G822" i="19"/>
  <c r="F823" i="19"/>
  <c r="G823" i="19"/>
  <c r="F824" i="19"/>
  <c r="G824" i="19"/>
  <c r="F825" i="19"/>
  <c r="G825" i="19"/>
  <c r="F826" i="19"/>
  <c r="G826" i="19"/>
  <c r="F827" i="19"/>
  <c r="G827" i="19"/>
  <c r="F828" i="19"/>
  <c r="G828" i="19"/>
  <c r="F829" i="19"/>
  <c r="G829" i="19"/>
  <c r="F830" i="19"/>
  <c r="G830" i="19"/>
  <c r="F831" i="19"/>
  <c r="G831" i="19"/>
  <c r="F832" i="19"/>
  <c r="G832" i="19"/>
  <c r="F833" i="19"/>
  <c r="G833" i="19"/>
  <c r="F834" i="19"/>
  <c r="G834" i="19"/>
  <c r="F835" i="19"/>
  <c r="G835" i="19"/>
  <c r="F836" i="19"/>
  <c r="G836" i="19"/>
  <c r="F837" i="19"/>
  <c r="G837" i="19"/>
  <c r="F838" i="19"/>
  <c r="G838" i="19"/>
  <c r="F839" i="19"/>
  <c r="G839" i="19"/>
  <c r="F840" i="19"/>
  <c r="G840" i="19"/>
  <c r="F841" i="19"/>
  <c r="G841" i="19"/>
  <c r="F842" i="19"/>
  <c r="G842" i="19"/>
  <c r="F843" i="19"/>
  <c r="G843" i="19"/>
  <c r="F844" i="19"/>
  <c r="G844" i="19"/>
  <c r="F845" i="19"/>
  <c r="G845" i="19"/>
  <c r="F846" i="19"/>
  <c r="G846" i="19"/>
  <c r="F847" i="19"/>
  <c r="G847" i="19"/>
  <c r="F848" i="19"/>
  <c r="G848" i="19"/>
  <c r="F849" i="19"/>
  <c r="G849" i="19"/>
  <c r="F850" i="19"/>
  <c r="G850" i="19"/>
  <c r="F1293" i="19"/>
  <c r="G1293" i="19"/>
  <c r="F1294" i="19"/>
  <c r="G1294" i="19"/>
  <c r="F1295" i="19"/>
  <c r="G1295" i="19"/>
  <c r="F1296" i="19"/>
  <c r="G1296" i="19"/>
  <c r="F1297" i="19"/>
  <c r="G1297" i="19"/>
  <c r="F1298" i="19"/>
  <c r="G1298" i="19"/>
  <c r="F1299" i="19"/>
  <c r="G1299" i="19"/>
  <c r="F1300" i="19"/>
  <c r="G1300" i="19"/>
  <c r="F1301" i="19"/>
  <c r="G1301" i="19"/>
  <c r="F1302" i="19"/>
  <c r="G1302" i="19"/>
  <c r="F1303" i="19"/>
  <c r="G1303" i="19"/>
  <c r="F1304" i="19"/>
  <c r="G1304" i="19"/>
  <c r="F1305" i="19"/>
  <c r="G1305" i="19"/>
  <c r="F1306" i="19"/>
  <c r="G1306" i="19"/>
  <c r="F1307" i="19"/>
  <c r="G1307" i="19"/>
  <c r="F1308" i="19"/>
  <c r="G1308" i="19"/>
  <c r="F1309" i="19"/>
  <c r="G1309" i="19"/>
  <c r="F1310" i="19"/>
  <c r="G1310" i="19"/>
  <c r="F1311" i="19"/>
  <c r="G1311" i="19"/>
  <c r="F1312" i="19"/>
  <c r="G1312" i="19"/>
  <c r="F1313" i="19"/>
  <c r="G1313" i="19"/>
  <c r="F1314" i="19"/>
  <c r="G1314" i="19"/>
  <c r="F1315" i="19"/>
  <c r="G1315" i="19"/>
  <c r="F1316" i="19"/>
  <c r="G1316" i="19"/>
  <c r="F1317" i="19"/>
  <c r="G1317" i="19"/>
  <c r="F1318" i="19"/>
  <c r="G1318" i="19"/>
  <c r="F1319" i="19"/>
  <c r="G1319" i="19"/>
  <c r="F1320" i="19"/>
  <c r="G1320" i="19"/>
  <c r="F1321" i="19"/>
  <c r="G1321" i="19"/>
  <c r="F1322" i="19"/>
  <c r="G1322" i="19"/>
  <c r="F1323" i="19"/>
  <c r="G1323" i="19"/>
  <c r="F1324" i="19"/>
  <c r="G1324" i="19"/>
  <c r="F1325" i="19"/>
  <c r="G1325" i="19"/>
  <c r="F1326" i="19"/>
  <c r="G1326" i="19"/>
  <c r="F1327" i="19"/>
  <c r="G1327" i="19"/>
  <c r="F1328" i="19"/>
  <c r="G1328" i="19"/>
  <c r="F1329" i="19"/>
  <c r="G1329" i="19"/>
  <c r="F1330" i="19"/>
  <c r="G1330" i="19"/>
  <c r="F1331" i="19"/>
  <c r="G1331" i="19"/>
  <c r="F1332" i="19"/>
  <c r="G1332" i="19"/>
  <c r="F1333" i="19"/>
  <c r="G1333" i="19"/>
  <c r="F1334" i="19"/>
  <c r="G1334" i="19"/>
  <c r="F1335" i="19"/>
  <c r="G1335" i="19"/>
  <c r="F1336" i="19"/>
  <c r="G1336" i="19"/>
  <c r="F1337" i="19"/>
  <c r="G1337" i="19"/>
  <c r="F1338" i="19"/>
  <c r="G1338" i="19"/>
  <c r="F1339" i="19"/>
  <c r="G1339" i="19"/>
  <c r="F1340" i="19"/>
  <c r="G1340" i="19"/>
  <c r="F1341" i="19"/>
  <c r="G1341" i="19"/>
  <c r="F1342" i="19"/>
  <c r="G1342" i="19"/>
  <c r="F1343" i="19"/>
  <c r="G1343" i="19"/>
  <c r="F1344" i="19"/>
  <c r="G1344" i="19"/>
  <c r="F1345" i="19"/>
  <c r="G1345" i="19"/>
  <c r="F1346" i="19"/>
  <c r="G1346" i="19"/>
  <c r="F1347" i="19"/>
  <c r="G1347" i="19"/>
  <c r="F1348" i="19"/>
  <c r="G1348" i="19"/>
  <c r="F1349" i="19"/>
  <c r="G1349" i="19"/>
  <c r="F1350" i="19"/>
  <c r="G1350" i="19"/>
  <c r="F1351" i="19"/>
  <c r="G1351" i="19"/>
  <c r="F1352" i="19"/>
  <c r="G1352" i="19"/>
  <c r="F1353" i="19"/>
  <c r="G1353" i="19"/>
  <c r="F1354" i="19"/>
  <c r="G1354" i="19"/>
  <c r="F1355" i="19"/>
  <c r="G1355" i="19"/>
  <c r="F1356" i="19"/>
  <c r="G1356" i="19"/>
  <c r="F1357" i="19"/>
  <c r="G1357" i="19"/>
  <c r="F1358" i="19"/>
  <c r="G1358" i="19"/>
  <c r="F1359" i="19"/>
  <c r="G1359" i="19"/>
  <c r="F1360" i="19"/>
  <c r="G1360" i="19"/>
  <c r="F1361" i="19"/>
  <c r="G1361" i="19"/>
  <c r="F1362" i="19"/>
  <c r="G1362" i="19"/>
  <c r="F1363" i="19"/>
  <c r="G1363" i="19"/>
  <c r="F1364" i="19"/>
  <c r="G1364" i="19"/>
  <c r="F1365" i="19"/>
  <c r="G1365" i="19"/>
  <c r="F1366" i="19"/>
  <c r="G1366" i="19"/>
  <c r="F1367" i="19"/>
  <c r="G1367" i="19"/>
  <c r="F1368" i="19"/>
  <c r="G1368" i="19"/>
  <c r="F1369" i="19"/>
  <c r="G1369" i="19"/>
  <c r="F1370" i="19"/>
  <c r="G1370" i="19"/>
  <c r="F1371" i="19"/>
  <c r="G1371" i="19"/>
  <c r="F1372" i="19"/>
  <c r="G1372" i="19"/>
  <c r="F1373" i="19"/>
  <c r="G1373" i="19"/>
  <c r="F1374" i="19"/>
  <c r="G1374" i="19"/>
  <c r="F1375" i="19"/>
  <c r="G1375" i="19"/>
  <c r="F1376" i="19"/>
  <c r="G1376" i="19"/>
  <c r="F1377" i="19"/>
  <c r="G1377" i="19"/>
  <c r="F1378" i="19"/>
  <c r="G1378" i="19"/>
  <c r="F1379" i="19"/>
  <c r="G1379" i="19"/>
  <c r="F1380" i="19"/>
  <c r="G1380" i="19"/>
  <c r="F1381" i="19"/>
  <c r="G1381" i="19"/>
  <c r="F1382" i="19"/>
  <c r="G1382" i="19"/>
  <c r="F1383" i="19"/>
  <c r="G1383" i="19"/>
  <c r="F1384" i="19"/>
  <c r="G1384" i="19"/>
  <c r="F1385" i="19"/>
  <c r="G1385" i="19"/>
  <c r="F1386" i="19"/>
  <c r="G1386" i="19"/>
  <c r="F1387" i="19"/>
  <c r="G1387" i="19"/>
  <c r="F1388" i="19"/>
  <c r="G1388" i="19"/>
  <c r="F1389" i="19"/>
  <c r="G1389" i="19"/>
  <c r="F1390" i="19"/>
  <c r="G1390" i="19"/>
  <c r="F1391" i="19"/>
  <c r="G1391" i="19"/>
  <c r="F1392" i="19"/>
  <c r="G1392" i="19"/>
  <c r="F1393" i="19"/>
  <c r="G1393" i="19"/>
  <c r="F1394" i="19"/>
  <c r="G1394" i="19"/>
  <c r="F1395" i="19"/>
  <c r="G1395" i="19"/>
  <c r="F1396" i="19"/>
  <c r="G1396" i="19"/>
  <c r="F1397" i="19"/>
  <c r="G1397" i="19"/>
  <c r="F1398" i="19"/>
  <c r="G1398" i="19"/>
  <c r="F1399" i="19"/>
  <c r="G1399" i="19"/>
  <c r="F1400" i="19"/>
  <c r="G1400" i="19"/>
  <c r="F1401" i="19"/>
  <c r="G1401" i="19"/>
  <c r="F1402" i="19"/>
  <c r="G1402" i="19"/>
  <c r="F1403" i="19"/>
  <c r="G1403" i="19"/>
  <c r="F1404" i="19"/>
  <c r="G1404" i="19"/>
  <c r="F1405" i="19"/>
  <c r="G1405" i="19"/>
  <c r="F1406" i="19"/>
  <c r="G1406" i="19"/>
  <c r="F1407" i="19"/>
  <c r="G1407" i="19"/>
  <c r="F1408" i="19"/>
  <c r="G1408" i="19"/>
  <c r="F1409" i="19"/>
  <c r="G1409" i="19"/>
  <c r="F1410" i="19"/>
  <c r="G1410" i="19"/>
  <c r="F1411" i="19"/>
  <c r="G1411" i="19"/>
  <c r="F1412" i="19"/>
  <c r="G1412" i="19"/>
  <c r="F1413" i="19"/>
  <c r="G1413" i="19"/>
  <c r="F1414" i="19"/>
  <c r="G1414" i="19"/>
  <c r="F1415" i="19"/>
  <c r="G1415" i="19"/>
  <c r="F1416" i="19"/>
  <c r="G1416" i="19"/>
  <c r="F1417" i="19"/>
  <c r="G1417" i="19"/>
  <c r="F1418" i="19"/>
  <c r="G1418" i="19"/>
  <c r="F1419" i="19"/>
  <c r="G1419" i="19"/>
  <c r="F1420" i="19"/>
  <c r="G1420" i="19"/>
  <c r="F1421" i="19"/>
  <c r="G1421" i="19"/>
  <c r="F1422" i="19"/>
  <c r="G1422" i="19"/>
  <c r="F1423" i="19"/>
  <c r="G1423" i="19"/>
  <c r="F1424" i="19"/>
  <c r="G1424" i="19"/>
  <c r="F1425" i="19"/>
  <c r="G1425" i="19"/>
  <c r="F1426" i="19"/>
  <c r="G1426" i="19"/>
  <c r="F1427" i="19"/>
  <c r="G1427" i="19"/>
  <c r="F1428" i="19"/>
  <c r="G1428" i="19"/>
  <c r="F1429" i="19"/>
  <c r="G1429" i="19"/>
  <c r="F1430" i="19"/>
  <c r="G1430" i="19"/>
  <c r="F1431" i="19"/>
  <c r="G1431" i="19"/>
  <c r="F1432" i="19"/>
  <c r="G1432" i="19"/>
  <c r="F1433" i="19"/>
  <c r="G1433" i="19"/>
  <c r="F1434" i="19"/>
  <c r="G1434" i="19"/>
  <c r="F1435" i="19"/>
  <c r="G1435" i="19"/>
  <c r="F1436" i="19"/>
  <c r="G1436" i="19"/>
  <c r="F1437" i="19"/>
  <c r="G1437" i="19"/>
  <c r="F1438" i="19"/>
  <c r="G1438" i="19"/>
  <c r="F1439" i="19"/>
  <c r="G1439" i="19"/>
  <c r="F1440" i="19"/>
  <c r="G1440" i="19"/>
  <c r="F1441" i="19"/>
  <c r="G1441" i="19"/>
  <c r="F1442" i="19"/>
  <c r="G1442" i="19"/>
  <c r="F1443" i="19"/>
  <c r="G1443" i="19"/>
  <c r="F1444" i="19"/>
  <c r="G1444" i="19"/>
  <c r="F1445" i="19"/>
  <c r="G1445" i="19"/>
  <c r="F1446" i="19"/>
  <c r="G1446" i="19"/>
  <c r="F1447" i="19"/>
  <c r="G1447" i="19"/>
  <c r="F1448" i="19"/>
  <c r="G1448" i="19"/>
  <c r="F1449" i="19"/>
  <c r="G1449" i="19"/>
  <c r="F1450" i="19"/>
  <c r="G1450" i="19"/>
  <c r="F1451" i="19"/>
  <c r="G1451" i="19"/>
  <c r="F1452" i="19"/>
  <c r="G1452" i="19"/>
  <c r="F1453" i="19"/>
  <c r="G1453" i="19"/>
  <c r="F1454" i="19"/>
  <c r="G1454" i="19"/>
  <c r="F1455" i="19"/>
  <c r="G1455" i="19"/>
  <c r="F1456" i="19"/>
  <c r="G1456" i="19"/>
  <c r="F1457" i="19"/>
  <c r="G1457" i="19"/>
  <c r="F1458" i="19"/>
  <c r="G1458" i="19"/>
  <c r="F1459" i="19"/>
  <c r="G1459" i="19"/>
  <c r="F1460" i="19"/>
  <c r="G1460" i="19"/>
  <c r="F1461" i="19"/>
  <c r="G1461" i="19"/>
  <c r="F1462" i="19"/>
  <c r="G1462" i="19"/>
  <c r="F1463" i="19"/>
  <c r="G1463" i="19"/>
  <c r="F1464" i="19"/>
  <c r="G1464" i="19"/>
  <c r="F1465" i="19"/>
  <c r="G1465" i="19"/>
  <c r="F1466" i="19"/>
  <c r="G1466" i="19"/>
  <c r="F1467" i="19"/>
  <c r="G1467" i="19"/>
  <c r="F1468" i="19"/>
  <c r="G1468" i="19"/>
  <c r="F1469" i="19"/>
  <c r="G1469" i="19"/>
  <c r="F1470" i="19"/>
  <c r="G1470" i="19"/>
  <c r="F1471" i="19"/>
  <c r="G1471" i="19"/>
  <c r="F1472" i="19"/>
  <c r="G1472" i="19"/>
  <c r="F1473" i="19"/>
  <c r="G1473" i="19"/>
  <c r="F1474" i="19"/>
  <c r="G1474" i="19"/>
  <c r="F1475" i="19"/>
  <c r="G1475" i="19"/>
  <c r="F1476" i="19"/>
  <c r="G1476" i="19"/>
  <c r="F1477" i="19"/>
  <c r="G1477" i="19"/>
  <c r="F1478" i="19"/>
  <c r="G1478" i="19"/>
  <c r="F1479" i="19"/>
  <c r="G1479" i="19"/>
  <c r="F1480" i="19"/>
  <c r="G1480" i="19"/>
  <c r="F1481" i="19"/>
  <c r="G1481" i="19"/>
  <c r="F1482" i="19"/>
  <c r="G1482" i="19"/>
  <c r="F1483" i="19"/>
  <c r="G1483" i="19"/>
  <c r="F1484" i="19"/>
  <c r="G1484" i="19"/>
  <c r="F1485" i="19"/>
  <c r="G1485" i="19"/>
  <c r="F1486" i="19"/>
  <c r="G1486" i="19"/>
  <c r="F1487" i="19"/>
  <c r="G1487" i="19"/>
  <c r="F1488" i="19"/>
  <c r="G1488" i="19"/>
  <c r="F1489" i="19"/>
  <c r="G1489" i="19"/>
  <c r="F1490" i="19"/>
  <c r="G1490" i="19"/>
  <c r="F1491" i="19"/>
  <c r="G1491" i="19"/>
  <c r="F1492" i="19"/>
  <c r="G1492" i="19"/>
  <c r="F1493" i="19"/>
  <c r="G1493" i="19"/>
  <c r="F1494" i="19"/>
  <c r="G1494" i="19"/>
  <c r="F1495" i="19"/>
  <c r="G1495" i="19"/>
  <c r="F1496" i="19"/>
  <c r="G1496" i="19"/>
  <c r="F1497" i="19"/>
  <c r="G1497" i="19"/>
  <c r="F1498" i="19"/>
  <c r="G1498" i="19"/>
  <c r="F1499" i="19"/>
  <c r="G1499" i="19"/>
  <c r="F1500" i="19"/>
  <c r="G1500" i="19"/>
  <c r="F1501" i="19"/>
  <c r="G1501" i="19"/>
  <c r="F1502" i="19"/>
  <c r="G1502" i="19"/>
  <c r="F1503" i="19"/>
  <c r="G1503" i="19"/>
  <c r="F1504" i="19"/>
  <c r="G1504" i="19"/>
  <c r="F1505" i="19"/>
  <c r="G1505" i="19"/>
  <c r="F1506" i="19"/>
  <c r="G1506" i="19"/>
  <c r="F1507" i="19"/>
  <c r="G1507" i="19"/>
  <c r="F1508" i="19"/>
  <c r="G1508" i="19"/>
  <c r="F1509" i="19"/>
  <c r="G1509" i="19"/>
  <c r="F1510" i="19"/>
  <c r="G1510" i="19"/>
  <c r="F1511" i="19"/>
  <c r="G1511" i="19"/>
  <c r="F1512" i="19"/>
  <c r="G1512" i="19"/>
  <c r="F1513" i="19"/>
  <c r="G1513" i="19"/>
  <c r="F1514" i="19"/>
  <c r="G1514" i="19"/>
  <c r="F1515" i="19"/>
  <c r="G1515" i="19"/>
  <c r="F1516" i="19"/>
  <c r="G1516" i="19"/>
  <c r="F1517" i="19"/>
  <c r="G1517" i="19"/>
  <c r="F1518" i="19"/>
  <c r="G1518" i="19"/>
  <c r="F1519" i="19"/>
  <c r="G1519" i="19"/>
  <c r="F1520" i="19"/>
  <c r="G1520" i="19"/>
  <c r="F1521" i="19"/>
  <c r="G1521" i="19"/>
  <c r="F1522" i="19"/>
  <c r="G1522" i="19"/>
  <c r="F1523" i="19"/>
  <c r="G1523" i="19"/>
  <c r="F1524" i="19"/>
  <c r="G1524" i="19"/>
  <c r="F1525" i="19"/>
  <c r="G1525" i="19"/>
  <c r="F1526" i="19"/>
  <c r="G1526" i="19"/>
  <c r="F1527" i="19"/>
  <c r="G1527" i="19"/>
  <c r="F1528" i="19"/>
  <c r="G1528" i="19"/>
  <c r="F1529" i="19"/>
  <c r="G1529" i="19"/>
  <c r="F1530" i="19"/>
  <c r="G1530" i="19"/>
  <c r="F1531" i="19"/>
  <c r="G1531" i="19"/>
  <c r="F1532" i="19"/>
  <c r="G1532" i="19"/>
  <c r="F1533" i="19"/>
  <c r="G1533" i="19"/>
  <c r="F1534" i="19"/>
  <c r="G1534" i="19"/>
  <c r="F1535" i="19"/>
  <c r="G1535" i="19"/>
  <c r="F1536" i="19"/>
  <c r="G1536" i="19"/>
  <c r="F1537" i="19"/>
  <c r="G1537" i="19"/>
  <c r="F1538" i="19"/>
  <c r="G1538" i="19"/>
  <c r="F1539" i="19"/>
  <c r="G1539" i="19"/>
  <c r="F1540" i="19"/>
  <c r="G1540" i="19"/>
  <c r="F1541" i="19"/>
  <c r="G1541" i="19"/>
  <c r="F1542" i="19"/>
  <c r="G1542" i="19"/>
  <c r="F1543" i="19"/>
  <c r="G1543" i="19"/>
  <c r="F1544" i="19"/>
  <c r="G1544" i="19"/>
  <c r="F1545" i="19"/>
  <c r="G1545" i="19"/>
  <c r="F1546" i="19"/>
  <c r="G1546" i="19"/>
  <c r="F1547" i="19"/>
  <c r="G1547" i="19"/>
  <c r="F1548" i="19"/>
  <c r="G1548" i="19"/>
  <c r="F1549" i="19"/>
  <c r="G1549" i="19"/>
  <c r="F1550" i="19"/>
  <c r="G1550" i="19"/>
  <c r="F1551" i="19"/>
  <c r="G1551" i="19"/>
  <c r="F1552" i="19"/>
  <c r="G1552" i="19"/>
  <c r="F1553" i="19"/>
  <c r="G1553" i="19"/>
  <c r="F1554" i="19"/>
  <c r="G1554" i="19"/>
  <c r="F1555" i="19"/>
  <c r="G1555" i="19"/>
  <c r="F1556" i="19"/>
  <c r="G1556" i="19"/>
  <c r="F1557" i="19"/>
  <c r="G1557" i="19"/>
  <c r="F1558" i="19"/>
  <c r="G1558" i="19"/>
  <c r="F1559" i="19"/>
  <c r="G1559" i="19"/>
  <c r="F1560" i="19"/>
  <c r="G1560" i="19"/>
  <c r="F1561" i="19"/>
  <c r="G1561" i="19"/>
  <c r="F1562" i="19"/>
  <c r="G1562" i="19"/>
  <c r="F1563" i="19"/>
  <c r="G1563" i="19"/>
  <c r="F1564" i="19"/>
  <c r="G1564" i="19"/>
  <c r="F1565" i="19"/>
  <c r="G1565" i="19"/>
  <c r="F1566" i="19"/>
  <c r="G1566" i="19"/>
  <c r="F1567" i="19"/>
  <c r="G1567" i="19"/>
  <c r="F1568" i="19"/>
  <c r="G1568" i="19"/>
  <c r="F1569" i="19"/>
  <c r="G1569" i="19"/>
  <c r="F1570" i="19"/>
  <c r="G1570" i="19"/>
  <c r="F1571" i="19"/>
  <c r="G1571" i="19"/>
  <c r="F1572" i="19"/>
  <c r="G1572" i="19"/>
  <c r="F1573" i="19"/>
  <c r="G1573" i="19"/>
  <c r="F1574" i="19"/>
  <c r="G1574" i="19"/>
  <c r="F1575" i="19"/>
  <c r="G1575" i="19"/>
  <c r="F1576" i="19"/>
  <c r="G1576" i="19"/>
  <c r="F1577" i="19"/>
  <c r="G1577" i="19"/>
  <c r="F1578" i="19"/>
  <c r="G1578" i="19"/>
  <c r="F1579" i="19"/>
  <c r="G1579" i="19"/>
  <c r="F1580" i="19"/>
  <c r="G1580" i="19"/>
  <c r="F1581" i="19"/>
  <c r="G1581" i="19"/>
  <c r="F1582" i="19"/>
  <c r="G1582" i="19"/>
  <c r="F1583" i="19"/>
  <c r="G1583" i="19"/>
  <c r="F1584" i="19"/>
  <c r="G1584" i="19"/>
  <c r="F1585" i="19"/>
  <c r="G1585" i="19"/>
  <c r="F1586" i="19"/>
  <c r="G1586" i="19"/>
  <c r="F1587" i="19"/>
  <c r="G1587" i="19"/>
  <c r="F1588" i="19"/>
  <c r="G1588" i="19"/>
  <c r="F1589" i="19"/>
  <c r="G1589" i="19"/>
  <c r="F1590" i="19"/>
  <c r="G1590" i="19"/>
  <c r="F1591" i="19"/>
  <c r="G1591" i="19"/>
  <c r="F1592" i="19"/>
  <c r="G1592" i="19"/>
  <c r="F1593" i="19"/>
  <c r="G1593" i="19"/>
  <c r="F1594" i="19"/>
  <c r="G1594" i="19"/>
  <c r="F1595" i="19"/>
  <c r="G1595" i="19"/>
  <c r="F1596" i="19"/>
  <c r="G1596" i="19"/>
  <c r="F1597" i="19"/>
  <c r="G1597" i="19"/>
  <c r="F1598" i="19"/>
  <c r="G1598" i="19"/>
  <c r="F1599" i="19"/>
  <c r="G1599" i="19"/>
  <c r="F1600" i="19"/>
  <c r="G1600" i="19"/>
  <c r="F1601" i="19"/>
  <c r="G1601" i="19"/>
  <c r="F1602" i="19"/>
  <c r="G1602" i="19"/>
  <c r="F1603" i="19"/>
  <c r="G1603" i="19"/>
  <c r="F1604" i="19"/>
  <c r="G1604" i="19"/>
  <c r="F1605" i="19"/>
  <c r="G1605" i="19"/>
  <c r="F1606" i="19"/>
  <c r="G1606" i="19"/>
  <c r="F1607" i="19"/>
  <c r="G1607" i="19"/>
  <c r="F1608" i="19"/>
  <c r="G1608" i="19"/>
  <c r="F1609" i="19"/>
  <c r="G1609" i="19"/>
  <c r="F1610" i="19"/>
  <c r="G1610" i="19"/>
  <c r="F1611" i="19"/>
  <c r="G1611" i="19"/>
  <c r="F1612" i="19"/>
  <c r="G1612" i="19"/>
  <c r="F1613" i="19"/>
  <c r="G1613" i="19"/>
  <c r="F1614" i="19"/>
  <c r="G1614" i="19"/>
  <c r="F1615" i="19"/>
  <c r="G1615" i="19"/>
  <c r="F1616" i="19"/>
  <c r="G1616" i="19"/>
  <c r="F1617" i="19"/>
  <c r="G1617" i="19"/>
  <c r="F1618" i="19"/>
  <c r="G1618" i="19"/>
  <c r="F1619" i="19"/>
  <c r="G1619" i="19"/>
  <c r="F1620" i="19"/>
  <c r="G1620" i="19"/>
  <c r="F1621" i="19"/>
  <c r="G1621" i="19"/>
  <c r="F1622" i="19"/>
  <c r="G1622" i="19"/>
  <c r="F1623" i="19"/>
  <c r="G1623" i="19"/>
  <c r="F1624" i="19"/>
  <c r="G1624" i="19"/>
  <c r="F1625" i="19"/>
  <c r="G1625" i="19"/>
  <c r="F1626" i="19"/>
  <c r="G1626" i="19"/>
  <c r="F1627" i="19"/>
  <c r="G1627" i="19"/>
  <c r="F1628" i="19"/>
  <c r="G1628" i="19"/>
  <c r="F1629" i="19"/>
  <c r="G1629" i="19"/>
  <c r="F1630" i="19"/>
  <c r="G1630" i="19"/>
  <c r="F1631" i="19"/>
  <c r="G1631" i="19"/>
  <c r="F1632" i="19"/>
  <c r="G1632" i="19"/>
  <c r="F1633" i="19"/>
  <c r="G1633" i="19"/>
  <c r="F1634" i="19"/>
  <c r="G1634" i="19"/>
  <c r="F1635" i="19"/>
  <c r="G1635" i="19"/>
  <c r="F1636" i="19"/>
  <c r="G1636" i="19"/>
  <c r="F1637" i="19"/>
  <c r="G1637" i="19"/>
  <c r="F1638" i="19"/>
  <c r="G1638" i="19"/>
  <c r="F1639" i="19"/>
  <c r="G1639" i="19"/>
  <c r="F1640" i="19"/>
  <c r="G1640" i="19"/>
  <c r="F1641" i="19"/>
  <c r="G1641" i="19"/>
  <c r="F1642" i="19"/>
  <c r="G1642" i="19"/>
  <c r="F1643" i="19"/>
  <c r="G1643" i="19"/>
  <c r="F1644" i="19"/>
  <c r="G1644" i="19"/>
  <c r="F1645" i="19"/>
  <c r="G1645" i="19"/>
  <c r="F1646" i="19"/>
  <c r="G1646" i="19"/>
  <c r="F1647" i="19"/>
  <c r="G1647" i="19"/>
  <c r="F1648" i="19"/>
  <c r="G1648" i="19"/>
  <c r="F1649" i="19"/>
  <c r="G1649" i="19"/>
  <c r="F1650" i="19"/>
  <c r="G1650" i="19"/>
  <c r="F1651" i="19"/>
  <c r="G1651" i="19"/>
  <c r="F1652" i="19"/>
  <c r="G1652" i="19"/>
  <c r="F1653" i="19"/>
  <c r="G1653" i="19"/>
  <c r="F1654" i="19"/>
  <c r="G1654" i="19"/>
  <c r="F1655" i="19"/>
  <c r="G1655" i="19"/>
  <c r="F1656" i="19"/>
  <c r="G1656" i="19"/>
  <c r="F1657" i="19"/>
  <c r="G1657" i="19"/>
  <c r="F1658" i="19"/>
  <c r="G1658" i="19"/>
  <c r="F1659" i="19"/>
  <c r="G1659" i="19"/>
  <c r="F1660" i="19"/>
  <c r="G1660" i="19"/>
  <c r="F1661" i="19"/>
  <c r="G1661" i="19"/>
  <c r="F1662" i="19"/>
  <c r="G1662" i="19"/>
  <c r="F1663" i="19"/>
  <c r="G1663" i="19"/>
  <c r="F1664" i="19"/>
  <c r="G1664" i="19"/>
  <c r="F1665" i="19"/>
  <c r="G1665" i="19"/>
  <c r="F1666" i="19"/>
  <c r="G1666" i="19"/>
  <c r="F1667" i="19"/>
  <c r="G1667" i="19"/>
  <c r="F1668" i="19"/>
  <c r="G1668" i="19"/>
  <c r="F1669" i="19"/>
  <c r="G1669" i="19"/>
  <c r="F1670" i="19"/>
  <c r="G1670" i="19"/>
  <c r="F1671" i="19"/>
  <c r="G1671" i="19"/>
  <c r="F1672" i="19"/>
  <c r="G1672" i="19"/>
  <c r="F1673" i="19"/>
  <c r="G1673" i="19"/>
  <c r="F1674" i="19"/>
  <c r="G1674" i="19"/>
  <c r="F1675" i="19"/>
  <c r="G1675" i="19"/>
  <c r="F1676" i="19"/>
  <c r="G1676" i="19"/>
  <c r="F1677" i="19"/>
  <c r="G1677" i="19"/>
  <c r="F1678" i="19"/>
  <c r="G1678" i="19"/>
  <c r="F1679" i="19"/>
  <c r="G1679" i="19"/>
  <c r="F1680" i="19"/>
  <c r="G1680" i="19"/>
  <c r="F1681" i="19"/>
  <c r="G1681" i="19"/>
  <c r="F1682" i="19"/>
  <c r="G1682" i="19"/>
  <c r="F1683" i="19"/>
  <c r="G1683" i="19"/>
  <c r="F1684" i="19"/>
  <c r="G1684" i="19"/>
  <c r="F1685" i="19"/>
  <c r="G1685" i="19"/>
  <c r="F1686" i="19"/>
  <c r="G1686" i="19"/>
  <c r="F1687" i="19"/>
  <c r="G1687" i="19"/>
  <c r="F1688" i="19"/>
  <c r="G1688" i="19"/>
  <c r="F1689" i="19"/>
  <c r="G1689" i="19"/>
  <c r="F1690" i="19"/>
  <c r="G1690" i="19"/>
  <c r="F1691" i="19"/>
  <c r="G1691" i="19"/>
  <c r="F1692" i="19"/>
  <c r="G1692" i="19"/>
  <c r="F1693" i="19"/>
  <c r="G1693" i="19"/>
  <c r="F1694" i="19"/>
  <c r="G1694" i="19"/>
  <c r="F1695" i="19"/>
  <c r="G1695" i="19"/>
  <c r="F1696" i="19"/>
  <c r="G1696" i="19"/>
  <c r="F1697" i="19"/>
  <c r="G1697" i="19"/>
  <c r="F1698" i="19"/>
  <c r="G1698" i="19"/>
  <c r="F1699" i="19"/>
  <c r="G1699" i="19"/>
  <c r="F1700" i="19"/>
  <c r="G1700" i="19"/>
  <c r="F1701" i="19"/>
  <c r="G1701" i="19"/>
  <c r="F1702" i="19"/>
  <c r="G1702" i="19"/>
  <c r="F1703" i="19"/>
  <c r="G1703" i="19"/>
  <c r="F1704" i="19"/>
  <c r="G1704" i="19"/>
  <c r="F1705" i="19"/>
  <c r="G1705" i="19"/>
  <c r="F1706" i="19"/>
  <c r="G1706" i="19"/>
  <c r="F1707" i="19"/>
  <c r="G1707" i="19"/>
  <c r="F1708" i="19"/>
  <c r="G1708" i="19"/>
  <c r="F1709" i="19"/>
  <c r="G1709" i="19"/>
  <c r="F1710" i="19"/>
  <c r="G1710" i="19"/>
  <c r="F1711" i="19"/>
  <c r="G1711" i="19"/>
  <c r="F1712" i="19"/>
  <c r="G1712" i="19"/>
  <c r="F1713" i="19"/>
  <c r="G1713" i="19"/>
  <c r="F1714" i="19"/>
  <c r="G1714" i="19"/>
  <c r="F1715" i="19"/>
  <c r="G1715" i="19"/>
  <c r="F1716" i="19"/>
  <c r="G1716" i="19"/>
  <c r="F1717" i="19"/>
  <c r="G1717" i="19"/>
  <c r="F1718" i="19"/>
  <c r="G1718" i="19"/>
  <c r="F1719" i="19"/>
  <c r="G1719" i="19"/>
  <c r="F1720" i="19"/>
  <c r="G1720" i="19"/>
  <c r="F1721" i="19"/>
  <c r="G1721" i="19"/>
  <c r="F1722" i="19"/>
  <c r="G1722" i="19"/>
  <c r="F1723" i="19"/>
  <c r="G1723" i="19"/>
  <c r="F1724" i="19"/>
  <c r="G1724" i="19"/>
  <c r="F1725" i="19"/>
  <c r="G1725" i="19"/>
  <c r="F1726" i="19"/>
  <c r="G1726" i="19"/>
  <c r="F1727" i="19"/>
  <c r="G1727" i="19"/>
  <c r="F1728" i="19"/>
  <c r="G1728" i="19"/>
  <c r="F1729" i="19"/>
  <c r="G1729" i="19"/>
  <c r="F1730" i="19"/>
  <c r="G1730" i="19"/>
  <c r="F1731" i="19"/>
  <c r="G1731" i="19"/>
  <c r="F1732" i="19"/>
  <c r="G1732" i="19"/>
  <c r="F1733" i="19"/>
  <c r="G1733" i="19"/>
  <c r="F1734" i="19"/>
  <c r="G1734" i="19"/>
  <c r="F1735" i="19"/>
  <c r="G1735" i="19"/>
  <c r="F1736" i="19"/>
  <c r="G1736" i="19"/>
  <c r="F1737" i="19"/>
  <c r="G1737" i="19"/>
  <c r="F1738" i="19"/>
  <c r="G1738" i="19"/>
  <c r="F1739" i="19"/>
  <c r="G1739" i="19"/>
  <c r="F1740" i="19"/>
  <c r="G1740" i="19"/>
  <c r="F1741" i="19"/>
  <c r="G1741" i="19"/>
  <c r="F1742" i="19"/>
  <c r="G1742" i="19"/>
  <c r="F1743" i="19"/>
  <c r="G1743" i="19"/>
  <c r="F1744" i="19"/>
  <c r="G1744" i="19"/>
  <c r="F1745" i="19"/>
  <c r="G1745" i="19"/>
  <c r="F1746" i="19"/>
  <c r="G1746" i="19"/>
  <c r="F1747" i="19"/>
  <c r="G1747" i="19"/>
  <c r="F1748" i="19"/>
  <c r="G1748" i="19"/>
  <c r="F1749" i="19"/>
  <c r="G1749" i="19"/>
  <c r="F1750" i="19"/>
  <c r="G1750" i="19"/>
  <c r="F1751" i="19"/>
  <c r="G1751" i="19"/>
  <c r="F1752" i="19"/>
  <c r="G1752" i="19"/>
  <c r="F1753" i="19"/>
  <c r="G1753" i="19"/>
  <c r="F1754" i="19"/>
  <c r="G1754" i="19"/>
  <c r="F1755" i="19"/>
  <c r="G1755" i="19"/>
  <c r="F1756" i="19"/>
  <c r="G1756" i="19"/>
  <c r="F1757" i="19"/>
  <c r="G1757" i="19"/>
  <c r="F1758" i="19"/>
  <c r="G1758" i="19"/>
  <c r="F1759" i="19"/>
  <c r="G1759" i="19"/>
  <c r="F1760" i="19"/>
  <c r="G1760" i="19"/>
  <c r="F1761" i="19"/>
  <c r="G1761" i="19"/>
  <c r="F1762" i="19"/>
  <c r="G1762" i="19"/>
  <c r="F1763" i="19"/>
  <c r="G1763" i="19"/>
  <c r="F1764" i="19"/>
  <c r="G1764" i="19"/>
  <c r="F1765" i="19"/>
  <c r="G1765" i="19"/>
  <c r="F1766" i="19"/>
  <c r="G1766" i="19"/>
  <c r="F1767" i="19"/>
  <c r="G1767" i="19"/>
  <c r="F1768" i="19"/>
  <c r="G1768" i="19"/>
  <c r="F1769" i="19"/>
  <c r="G1769" i="19"/>
  <c r="F1770" i="19"/>
  <c r="G1770" i="19"/>
  <c r="F1771" i="19"/>
  <c r="G1771" i="19"/>
  <c r="F1772" i="19"/>
  <c r="G1772" i="19"/>
  <c r="F1773" i="19"/>
  <c r="G1773" i="19"/>
  <c r="F1774" i="19"/>
  <c r="G1774" i="19"/>
  <c r="F1775" i="19"/>
  <c r="G1775" i="19"/>
  <c r="F1776" i="19"/>
  <c r="G1776" i="19"/>
  <c r="F1777" i="19"/>
  <c r="G1777" i="19"/>
  <c r="F1778" i="19"/>
  <c r="G1778" i="19"/>
  <c r="F1779" i="19"/>
  <c r="G1779" i="19"/>
  <c r="F1780" i="19"/>
  <c r="G1780" i="19"/>
  <c r="F1781" i="19"/>
  <c r="G1781" i="19"/>
  <c r="F1782" i="19"/>
  <c r="G1782" i="19"/>
  <c r="F1783" i="19"/>
  <c r="G1783" i="19"/>
  <c r="F1784" i="19"/>
  <c r="G1784" i="19"/>
  <c r="F1785" i="19"/>
  <c r="G1785" i="19"/>
  <c r="F1786" i="19"/>
  <c r="G1786" i="19"/>
  <c r="F1787" i="19"/>
  <c r="G1787" i="19"/>
  <c r="F1788" i="19"/>
  <c r="G1788" i="19"/>
  <c r="F1789" i="19"/>
  <c r="G1789" i="19"/>
  <c r="F1790" i="19"/>
  <c r="G1790" i="19"/>
  <c r="F1791" i="19"/>
  <c r="G1791" i="19"/>
  <c r="F1792" i="19"/>
  <c r="G1792" i="19"/>
  <c r="F1793" i="19"/>
  <c r="G1793" i="19"/>
  <c r="F1794" i="19"/>
  <c r="G1794" i="19"/>
  <c r="F1795" i="19"/>
  <c r="G1795" i="19"/>
  <c r="F1796" i="19"/>
  <c r="G1796" i="19"/>
  <c r="F1797" i="19"/>
  <c r="G1797" i="19"/>
  <c r="F1798" i="19"/>
  <c r="G1798" i="19"/>
  <c r="F1799" i="19"/>
  <c r="G1799" i="19"/>
  <c r="F1800" i="19"/>
  <c r="G1800" i="19"/>
  <c r="F1801" i="19"/>
  <c r="G1801" i="19"/>
  <c r="F1802" i="19"/>
  <c r="G1802" i="19"/>
  <c r="F1803" i="19"/>
  <c r="G1803" i="19"/>
  <c r="F1804" i="19"/>
  <c r="G1804" i="19"/>
  <c r="F1805" i="19"/>
  <c r="G1805" i="19"/>
  <c r="F1806" i="19"/>
  <c r="G1806" i="19"/>
  <c r="F1807" i="19"/>
  <c r="G1807" i="19"/>
  <c r="F1808" i="19"/>
  <c r="G1808" i="19"/>
  <c r="F1809" i="19"/>
  <c r="G1809" i="19"/>
  <c r="F1810" i="19"/>
  <c r="G1810" i="19"/>
  <c r="F1811" i="19"/>
  <c r="G1811" i="19"/>
  <c r="F1812" i="19"/>
  <c r="G1812" i="19"/>
  <c r="F1813" i="19"/>
  <c r="G1813" i="19"/>
  <c r="F1814" i="19"/>
  <c r="G1814" i="19"/>
  <c r="F1815" i="19"/>
  <c r="G1815" i="19"/>
  <c r="F1816" i="19"/>
  <c r="G1816" i="19"/>
  <c r="F1817" i="19"/>
  <c r="G1817" i="19"/>
  <c r="F1818" i="19"/>
  <c r="G1818" i="19"/>
  <c r="F1819" i="19"/>
  <c r="G1819" i="19"/>
  <c r="F1820" i="19"/>
  <c r="G1820" i="19"/>
  <c r="F1821" i="19"/>
  <c r="G1821" i="19"/>
  <c r="F1822" i="19"/>
  <c r="G1822" i="19"/>
  <c r="F1823" i="19"/>
  <c r="G1823" i="19"/>
  <c r="F1824" i="19"/>
  <c r="G1824" i="19"/>
  <c r="F1825" i="19"/>
  <c r="G1825" i="19"/>
  <c r="F1826" i="19"/>
  <c r="G1826" i="19"/>
  <c r="F1827" i="19"/>
  <c r="G1827" i="19"/>
  <c r="F1828" i="19"/>
  <c r="G1828" i="19"/>
  <c r="F1829" i="19"/>
  <c r="G1829" i="19"/>
  <c r="F1830" i="19"/>
  <c r="G1830" i="19"/>
  <c r="F1831" i="19"/>
  <c r="G1831" i="19"/>
  <c r="F1832" i="19"/>
  <c r="G1832" i="19"/>
  <c r="F1833" i="19"/>
  <c r="G1833" i="19"/>
  <c r="F1834" i="19"/>
  <c r="G1834" i="19"/>
  <c r="F1835" i="19"/>
  <c r="G1835" i="19"/>
  <c r="F1836" i="19"/>
  <c r="G1836" i="19"/>
  <c r="F1837" i="19"/>
  <c r="G1837" i="19"/>
  <c r="F1838" i="19"/>
  <c r="G1838" i="19"/>
  <c r="F1839" i="19"/>
  <c r="G1839" i="19"/>
  <c r="F1840" i="19"/>
  <c r="G1840" i="19"/>
  <c r="F1841" i="19"/>
  <c r="G1841" i="19"/>
  <c r="F1842" i="19"/>
  <c r="G1842" i="19"/>
  <c r="F1843" i="19"/>
  <c r="G1843" i="19"/>
  <c r="F1844" i="19"/>
  <c r="G1844" i="19"/>
  <c r="F1845" i="19"/>
  <c r="G1845" i="19"/>
  <c r="F1846" i="19"/>
  <c r="G1846" i="19"/>
  <c r="F1847" i="19"/>
  <c r="G1847" i="19"/>
  <c r="F1848" i="19"/>
  <c r="G1848" i="19"/>
  <c r="F1849" i="19"/>
  <c r="G1849" i="19"/>
  <c r="F1850" i="19"/>
  <c r="G1850" i="19"/>
  <c r="F1851" i="19"/>
  <c r="G1851" i="19"/>
  <c r="F1852" i="19"/>
  <c r="G1852" i="19"/>
  <c r="F1853" i="19"/>
  <c r="G1853" i="19"/>
  <c r="F1854" i="19"/>
  <c r="G1854" i="19"/>
  <c r="F1855" i="19"/>
  <c r="G1855" i="19"/>
  <c r="F1856" i="19"/>
  <c r="G1856" i="19"/>
  <c r="F1857" i="19"/>
  <c r="G1857" i="19"/>
  <c r="F1858" i="19"/>
  <c r="G1858" i="19"/>
  <c r="F1859" i="19"/>
  <c r="G1859" i="19"/>
  <c r="F1860" i="19"/>
  <c r="G1860" i="19"/>
  <c r="F1861" i="19"/>
  <c r="G1861" i="19"/>
  <c r="F1862" i="19"/>
  <c r="G1862" i="19"/>
  <c r="F1863" i="19"/>
  <c r="G1863" i="19"/>
  <c r="F1864" i="19"/>
  <c r="G1864" i="19"/>
  <c r="F1865" i="19"/>
  <c r="G1865" i="19"/>
  <c r="F1866" i="19"/>
  <c r="G1866" i="19"/>
  <c r="F1867" i="19"/>
  <c r="G1867" i="19"/>
  <c r="F1868" i="19"/>
  <c r="G1868" i="19"/>
  <c r="F1869" i="19"/>
  <c r="G1869" i="19"/>
  <c r="F1870" i="19"/>
  <c r="G1870" i="19"/>
  <c r="F1871" i="19"/>
  <c r="G1871" i="19"/>
  <c r="F1872" i="19"/>
  <c r="G1872" i="19"/>
  <c r="F1873" i="19"/>
  <c r="G1873" i="19"/>
  <c r="F1874" i="19"/>
  <c r="G1874" i="19"/>
  <c r="F1875" i="19"/>
  <c r="G1875" i="19"/>
  <c r="F1876" i="19"/>
  <c r="G1876" i="19"/>
  <c r="F1877" i="19"/>
  <c r="G1877" i="19"/>
  <c r="F1878" i="19"/>
  <c r="G1878" i="19"/>
  <c r="F1879" i="19"/>
  <c r="G1879" i="19"/>
  <c r="F1880" i="19"/>
  <c r="G1880" i="19"/>
  <c r="F1881" i="19"/>
  <c r="G1881" i="19"/>
  <c r="F1882" i="19"/>
  <c r="G1882" i="19"/>
  <c r="F1883" i="19"/>
  <c r="G1883" i="19"/>
  <c r="F1884" i="19"/>
  <c r="G1884" i="19"/>
  <c r="F1885" i="19"/>
  <c r="G1885" i="19"/>
  <c r="F1886" i="19"/>
  <c r="G1886" i="19"/>
  <c r="F1887" i="19"/>
  <c r="G1887" i="19"/>
  <c r="F1888" i="19"/>
  <c r="G1888" i="19"/>
  <c r="F1889" i="19"/>
  <c r="G1889" i="19"/>
  <c r="F1890" i="19"/>
  <c r="G1890" i="19"/>
  <c r="F1891" i="19"/>
  <c r="G1891" i="19"/>
  <c r="F1892" i="19"/>
  <c r="G1892" i="19"/>
  <c r="F1893" i="19"/>
  <c r="G1893" i="19"/>
  <c r="F1894" i="19"/>
  <c r="G1894" i="19"/>
  <c r="F1895" i="19"/>
  <c r="G1895" i="19"/>
  <c r="F1896" i="19"/>
  <c r="G1896" i="19"/>
  <c r="F1897" i="19"/>
  <c r="G1897" i="19"/>
  <c r="F1898" i="19"/>
  <c r="G1898" i="19"/>
  <c r="F1899" i="19"/>
  <c r="G1899" i="19"/>
  <c r="F1900" i="19"/>
  <c r="G1900" i="19"/>
  <c r="F1901" i="19"/>
  <c r="G1901" i="19"/>
  <c r="F1902" i="19"/>
  <c r="G1902" i="19"/>
  <c r="F1903" i="19"/>
  <c r="G1903" i="19"/>
  <c r="F1904" i="19"/>
  <c r="G1904" i="19"/>
  <c r="F1905" i="19"/>
  <c r="G1905" i="19"/>
  <c r="F1906" i="19"/>
  <c r="G1906" i="19"/>
  <c r="F1907" i="19"/>
  <c r="G1907" i="19"/>
  <c r="F1908" i="19"/>
  <c r="G1908" i="19"/>
  <c r="F1909" i="19"/>
  <c r="G1909" i="19"/>
  <c r="F1910" i="19"/>
  <c r="G1910" i="19"/>
  <c r="F1911" i="19"/>
  <c r="G1911" i="19"/>
  <c r="F1912" i="19"/>
  <c r="G1912" i="19"/>
  <c r="F1913" i="19"/>
  <c r="G1913" i="19"/>
  <c r="F1914" i="19"/>
  <c r="G1914" i="19"/>
  <c r="F1915" i="19"/>
  <c r="G1915" i="19"/>
  <c r="F1916" i="19"/>
  <c r="G1916" i="19"/>
  <c r="F1917" i="19"/>
  <c r="G1917" i="19"/>
  <c r="F1918" i="19"/>
  <c r="G1918" i="19"/>
  <c r="F1919" i="19"/>
  <c r="G1919" i="19"/>
  <c r="F1920" i="19"/>
  <c r="G1920" i="19"/>
  <c r="F1921" i="19"/>
  <c r="G1921" i="19"/>
  <c r="F1922" i="19"/>
  <c r="G1922" i="19"/>
  <c r="F1923" i="19"/>
  <c r="G1923" i="19"/>
  <c r="F1924" i="19"/>
  <c r="G1924" i="19"/>
  <c r="F1925" i="19"/>
  <c r="G1925" i="19"/>
  <c r="F1926" i="19"/>
  <c r="G1926" i="19"/>
  <c r="F1927" i="19"/>
  <c r="G1927" i="19"/>
  <c r="F1928" i="19"/>
  <c r="G1928" i="19"/>
  <c r="F1929" i="19"/>
  <c r="G1929" i="19"/>
  <c r="F1930" i="19"/>
  <c r="G1930" i="19"/>
  <c r="F1931" i="19"/>
  <c r="G1931" i="19"/>
  <c r="F1932" i="19"/>
  <c r="G1932" i="19"/>
  <c r="F1933" i="19"/>
  <c r="G1933" i="19"/>
  <c r="F1934" i="19"/>
  <c r="G1934" i="19"/>
  <c r="F1935" i="19"/>
  <c r="G1935" i="19"/>
  <c r="F1936" i="19"/>
  <c r="G1936" i="19"/>
  <c r="F1937" i="19"/>
  <c r="G1937" i="19"/>
  <c r="F1938" i="19"/>
  <c r="G1938" i="19"/>
  <c r="F1939" i="19"/>
  <c r="G1939" i="19"/>
  <c r="F1940" i="19"/>
  <c r="G1940" i="19"/>
  <c r="F1941" i="19"/>
  <c r="G1941" i="19"/>
  <c r="F1942" i="19"/>
  <c r="G1942" i="19"/>
  <c r="F1943" i="19"/>
  <c r="G1943" i="19"/>
  <c r="F1944" i="19"/>
  <c r="G1944" i="19"/>
  <c r="F1945" i="19"/>
  <c r="G1945" i="19"/>
  <c r="F1946" i="19"/>
  <c r="G1946" i="19"/>
  <c r="F1947" i="19"/>
  <c r="G1947" i="19"/>
  <c r="F1948" i="19"/>
  <c r="G1948" i="19"/>
  <c r="F1949" i="19"/>
  <c r="G1949" i="19"/>
  <c r="F1950" i="19"/>
  <c r="G1950" i="19"/>
  <c r="F1951" i="19"/>
  <c r="G1951" i="19"/>
  <c r="F1952" i="19"/>
  <c r="G1952" i="19"/>
  <c r="F1953" i="19"/>
  <c r="G1953" i="19"/>
  <c r="F1954" i="19"/>
  <c r="G1954" i="19"/>
  <c r="F1955" i="19"/>
  <c r="G1955" i="19"/>
  <c r="F1956" i="19"/>
  <c r="G1956" i="19"/>
  <c r="F1957" i="19"/>
  <c r="G1957" i="19"/>
  <c r="F1958" i="19"/>
  <c r="G1958" i="19"/>
  <c r="F1959" i="19"/>
  <c r="G1959" i="19"/>
  <c r="F1960" i="19"/>
  <c r="G1960" i="19"/>
  <c r="F1961" i="19"/>
  <c r="G1961" i="19"/>
  <c r="F1962" i="19"/>
  <c r="G1962" i="19"/>
  <c r="F1963" i="19"/>
  <c r="G1963" i="19"/>
  <c r="F1964" i="19"/>
  <c r="G1964" i="19"/>
  <c r="F1965" i="19"/>
  <c r="G1965" i="19"/>
  <c r="F1966" i="19"/>
  <c r="G1966" i="19"/>
  <c r="F1967" i="19"/>
  <c r="G1967" i="19"/>
  <c r="F1968" i="19"/>
  <c r="G1968" i="19"/>
  <c r="F1969" i="19"/>
  <c r="G1969" i="19"/>
  <c r="F1970" i="19"/>
  <c r="G1970" i="19"/>
  <c r="F1971" i="19"/>
  <c r="G1971" i="19"/>
  <c r="F1972" i="19"/>
  <c r="G1972" i="19"/>
  <c r="F1973" i="19"/>
  <c r="G1973" i="19"/>
  <c r="F1974" i="19"/>
  <c r="G1974" i="19"/>
  <c r="F1975" i="19"/>
  <c r="G1975" i="19"/>
  <c r="F1976" i="19"/>
  <c r="G1976" i="19"/>
  <c r="F1977" i="19"/>
  <c r="G1977" i="19"/>
  <c r="F1978" i="19"/>
  <c r="G1978" i="19"/>
  <c r="F1979" i="19"/>
  <c r="G1979" i="19"/>
  <c r="F1980" i="19"/>
  <c r="G1980" i="19"/>
  <c r="F1981" i="19"/>
  <c r="G1981" i="19"/>
  <c r="F1982" i="19"/>
  <c r="G1982" i="19"/>
  <c r="F1983" i="19"/>
  <c r="G1983" i="19"/>
  <c r="F1984" i="19"/>
  <c r="G1984" i="19"/>
  <c r="F1985" i="19"/>
  <c r="G1985" i="19"/>
  <c r="F1986" i="19"/>
  <c r="G1986" i="19"/>
  <c r="F1987" i="19"/>
  <c r="G1987" i="19"/>
  <c r="F1988" i="19"/>
  <c r="G1988" i="19"/>
  <c r="F1989" i="19"/>
  <c r="G1989" i="19"/>
  <c r="F1990" i="19"/>
  <c r="G1990" i="19"/>
  <c r="F1991" i="19"/>
  <c r="G1991" i="19"/>
  <c r="F1992" i="19"/>
  <c r="G1992" i="19"/>
  <c r="F1993" i="19"/>
  <c r="G1993" i="19"/>
  <c r="F1994" i="19"/>
  <c r="G1994" i="19"/>
  <c r="F1995" i="19"/>
  <c r="G1995" i="19"/>
  <c r="F1996" i="19"/>
  <c r="G1996" i="19"/>
  <c r="F1997" i="19"/>
  <c r="G1997" i="19"/>
  <c r="F1998" i="19"/>
  <c r="G1998" i="19"/>
  <c r="F1999" i="19"/>
  <c r="G1999" i="19"/>
  <c r="F2000" i="19"/>
  <c r="G2000" i="19"/>
  <c r="F2001" i="19"/>
  <c r="G2001" i="19"/>
  <c r="F2002" i="19"/>
  <c r="G2002" i="19"/>
  <c r="F2003" i="19"/>
  <c r="G2003" i="19"/>
  <c r="F2004" i="19"/>
  <c r="G2004" i="19"/>
  <c r="F2005" i="19"/>
  <c r="G2005" i="19"/>
  <c r="F2006" i="19"/>
  <c r="G2006" i="19"/>
  <c r="F2007" i="19"/>
  <c r="G2007" i="19"/>
  <c r="F2008" i="19"/>
  <c r="G2008" i="19"/>
  <c r="F2009" i="19"/>
  <c r="G2009" i="19"/>
  <c r="F2010" i="19"/>
  <c r="G2010" i="19"/>
  <c r="F2011" i="19"/>
  <c r="G2011" i="19"/>
  <c r="F2012" i="19"/>
  <c r="G2012" i="19"/>
  <c r="F2013" i="19"/>
  <c r="G2013" i="19"/>
  <c r="F2014" i="19"/>
  <c r="G2014" i="19"/>
  <c r="F2015" i="19"/>
  <c r="G2015" i="19"/>
  <c r="F2016" i="19"/>
  <c r="G2016" i="19"/>
  <c r="F2017" i="19"/>
  <c r="G2017" i="19"/>
  <c r="F2018" i="19"/>
  <c r="G2018" i="19"/>
  <c r="F2019" i="19"/>
  <c r="G2019" i="19"/>
  <c r="F2020" i="19"/>
  <c r="G2020" i="19"/>
  <c r="F2021" i="19"/>
  <c r="G2021" i="19"/>
  <c r="F2022" i="19"/>
  <c r="G2022" i="19"/>
  <c r="F2023" i="19"/>
  <c r="G2023" i="19"/>
  <c r="F2024" i="19"/>
  <c r="G2024" i="19"/>
  <c r="F2025" i="19"/>
  <c r="G2025" i="19"/>
  <c r="F2026" i="19"/>
  <c r="G2026" i="19"/>
  <c r="F2027" i="19"/>
  <c r="G2027" i="19"/>
  <c r="F2028" i="19"/>
  <c r="G2028" i="19"/>
  <c r="F2029" i="19"/>
  <c r="G2029" i="19"/>
  <c r="F2030" i="19"/>
  <c r="G2030" i="19"/>
  <c r="F2031" i="19"/>
  <c r="G2031" i="19"/>
  <c r="F2032" i="19"/>
  <c r="G2032" i="19"/>
  <c r="F2033" i="19"/>
  <c r="G2033" i="19"/>
  <c r="F2034" i="19"/>
  <c r="G2034" i="19"/>
  <c r="F2035" i="19"/>
  <c r="G2035" i="19"/>
  <c r="F2036" i="19"/>
  <c r="G2036" i="19"/>
  <c r="F2037" i="19"/>
  <c r="G2037" i="19"/>
  <c r="F2038" i="19"/>
  <c r="G2038" i="19"/>
  <c r="F2039" i="19"/>
  <c r="G2039" i="19"/>
  <c r="F2040" i="19"/>
  <c r="G2040" i="19"/>
  <c r="F2041" i="19"/>
  <c r="G2041" i="19"/>
  <c r="F2042" i="19"/>
  <c r="G2042" i="19"/>
  <c r="F2043" i="19"/>
  <c r="G2043" i="19"/>
  <c r="F2044" i="19"/>
  <c r="G2044" i="19"/>
  <c r="F2045" i="19"/>
  <c r="G2045" i="19"/>
  <c r="F2046" i="19"/>
  <c r="G2046" i="19"/>
  <c r="F2047" i="19"/>
  <c r="G2047" i="19"/>
  <c r="F2048" i="19"/>
  <c r="G2048" i="19"/>
  <c r="F2049" i="19"/>
  <c r="G2049" i="19"/>
  <c r="F2050" i="19"/>
  <c r="G2050" i="19"/>
  <c r="F2051" i="19"/>
  <c r="G2051" i="19"/>
  <c r="F2052" i="19"/>
  <c r="G2052" i="19"/>
  <c r="F2053" i="19"/>
  <c r="G2053" i="19"/>
  <c r="F2054" i="19"/>
  <c r="G2054" i="19"/>
  <c r="F2055" i="19"/>
  <c r="G2055" i="19"/>
  <c r="F2056" i="19"/>
  <c r="G2056" i="19"/>
  <c r="F2057" i="19"/>
  <c r="G2057" i="19"/>
  <c r="F2058" i="19"/>
  <c r="G2058" i="19"/>
  <c r="F2059" i="19"/>
  <c r="G2059" i="19"/>
  <c r="F2060" i="19"/>
  <c r="G2060" i="19"/>
  <c r="F2061" i="19"/>
  <c r="G2061" i="19"/>
  <c r="F2062" i="19"/>
  <c r="G2062" i="19"/>
  <c r="F2063" i="19"/>
  <c r="G2063" i="19"/>
  <c r="F2064" i="19"/>
  <c r="G2064" i="19"/>
  <c r="F2065" i="19"/>
  <c r="G2065" i="19"/>
  <c r="F2066" i="19"/>
  <c r="G2066" i="19"/>
  <c r="F2067" i="19"/>
  <c r="G2067" i="19"/>
  <c r="F2068" i="19"/>
  <c r="G2068" i="19"/>
  <c r="F2069" i="19"/>
  <c r="G2069" i="19"/>
  <c r="F2070" i="19"/>
  <c r="G2070" i="19"/>
  <c r="F2071" i="19"/>
  <c r="G2071" i="19"/>
  <c r="F2072" i="19"/>
  <c r="G2072" i="19"/>
  <c r="F2073" i="19"/>
  <c r="G2073" i="19"/>
  <c r="F2074" i="19"/>
  <c r="G2074" i="19"/>
  <c r="F2075" i="19"/>
  <c r="G2075" i="19"/>
  <c r="F2076" i="19"/>
  <c r="G2076" i="19"/>
  <c r="F2077" i="19"/>
  <c r="G2077" i="19"/>
  <c r="F2078" i="19"/>
  <c r="G2078" i="19"/>
  <c r="F2079" i="19"/>
  <c r="G2079" i="19"/>
  <c r="F2080" i="19"/>
  <c r="G2080" i="19"/>
  <c r="F2081" i="19"/>
  <c r="G2081" i="19"/>
  <c r="F2082" i="19"/>
  <c r="G2082" i="19"/>
  <c r="F2083" i="19"/>
  <c r="G2083" i="19"/>
  <c r="F2084" i="19"/>
  <c r="G2084" i="19"/>
  <c r="F2085" i="19"/>
  <c r="G2085" i="19"/>
  <c r="F2086" i="19"/>
  <c r="G2086" i="19"/>
  <c r="F2087" i="19"/>
  <c r="G2087" i="19"/>
  <c r="F2088" i="19"/>
  <c r="G2088" i="19"/>
  <c r="F2089" i="19"/>
  <c r="G2089" i="19"/>
  <c r="F2090" i="19"/>
  <c r="G2090" i="19"/>
  <c r="F2091" i="19"/>
  <c r="G2091" i="19"/>
  <c r="F2092" i="19"/>
  <c r="G2092" i="19"/>
  <c r="F2093" i="19"/>
  <c r="G2093" i="19"/>
  <c r="F2094" i="19"/>
  <c r="G2094" i="19"/>
  <c r="F2095" i="19"/>
  <c r="G2095" i="19"/>
  <c r="F2096" i="19"/>
  <c r="G2096" i="19"/>
  <c r="F2097" i="19"/>
  <c r="G2097" i="19"/>
  <c r="F2098" i="19"/>
  <c r="G2098" i="19"/>
  <c r="F2099" i="19"/>
  <c r="G2099" i="19"/>
  <c r="F2100" i="19"/>
  <c r="G2100" i="19"/>
  <c r="F2101" i="19"/>
  <c r="G2101" i="19"/>
  <c r="F2102" i="19"/>
  <c r="G2102" i="19"/>
  <c r="F2103" i="19"/>
  <c r="G2103" i="19"/>
  <c r="F2104" i="19"/>
  <c r="G2104" i="19"/>
  <c r="F2105" i="19"/>
  <c r="G2105" i="19"/>
  <c r="F2106" i="19"/>
  <c r="G2106" i="19"/>
  <c r="F2107" i="19"/>
  <c r="G2107" i="19"/>
  <c r="F2108" i="19"/>
  <c r="G2108" i="19"/>
  <c r="F2109" i="19"/>
  <c r="G2109" i="19"/>
  <c r="F2110" i="19"/>
  <c r="G2110" i="19"/>
  <c r="F2111" i="19"/>
  <c r="G2111" i="19"/>
  <c r="F2112" i="19"/>
  <c r="G2112" i="19"/>
  <c r="F2113" i="19"/>
  <c r="G2113" i="19"/>
  <c r="F2114" i="19"/>
  <c r="G2114" i="19"/>
  <c r="F2115" i="19"/>
  <c r="G2115" i="19"/>
  <c r="F2116" i="19"/>
  <c r="G2116" i="19"/>
  <c r="F2117" i="19"/>
  <c r="G2117" i="19"/>
  <c r="F2118" i="19"/>
  <c r="G2118" i="19"/>
  <c r="F2119" i="19"/>
  <c r="G2119" i="19"/>
  <c r="F2120" i="19"/>
  <c r="G2120" i="19"/>
  <c r="F2121" i="19"/>
  <c r="G2121" i="19"/>
  <c r="F2122" i="19"/>
  <c r="G2122" i="19"/>
  <c r="F2123" i="19"/>
  <c r="G2123" i="19"/>
  <c r="F2124" i="19"/>
  <c r="G2124" i="19"/>
  <c r="F2125" i="19"/>
  <c r="G2125" i="19"/>
  <c r="F2126" i="19"/>
  <c r="G2126" i="19"/>
  <c r="F2127" i="19"/>
  <c r="G2127" i="19"/>
  <c r="F2128" i="19"/>
  <c r="G2128" i="19"/>
  <c r="F2129" i="19"/>
  <c r="G2129" i="19"/>
  <c r="F2130" i="19"/>
  <c r="G2130" i="19"/>
  <c r="F2131" i="19"/>
  <c r="G2131" i="19"/>
  <c r="F2132" i="19"/>
  <c r="G2132" i="19"/>
  <c r="F2133" i="19"/>
  <c r="G2133" i="19"/>
  <c r="F2134" i="19"/>
  <c r="G2134" i="19"/>
  <c r="F2135" i="19"/>
  <c r="G2135" i="19"/>
  <c r="F2136" i="19"/>
  <c r="G2136" i="19"/>
  <c r="F2137" i="19"/>
  <c r="G2137" i="19"/>
  <c r="F2138" i="19"/>
  <c r="G2138" i="19"/>
  <c r="F2139" i="19"/>
  <c r="G2139" i="19"/>
  <c r="F2140" i="19"/>
  <c r="G2140" i="19"/>
  <c r="F2141" i="19"/>
  <c r="G2141" i="19"/>
  <c r="F2142" i="19"/>
  <c r="G2142" i="19"/>
  <c r="F2143" i="19"/>
  <c r="G2143" i="19"/>
  <c r="F2144" i="19"/>
  <c r="G2144" i="19"/>
  <c r="F2145" i="19"/>
  <c r="G2145" i="19"/>
  <c r="F2146" i="19"/>
  <c r="G2146" i="19"/>
  <c r="F2147" i="19"/>
  <c r="G2147" i="19"/>
  <c r="F2148" i="19"/>
  <c r="G2148" i="19"/>
  <c r="F2149" i="19"/>
  <c r="G2149" i="19"/>
  <c r="F2150" i="19"/>
  <c r="G2150" i="19"/>
  <c r="F2151" i="19"/>
  <c r="G2151" i="19"/>
  <c r="F2152" i="19"/>
  <c r="G2152" i="19"/>
  <c r="F2153" i="19"/>
  <c r="G2153" i="19"/>
  <c r="F2154" i="19"/>
  <c r="G2154" i="19"/>
  <c r="F2155" i="19"/>
  <c r="G2155" i="19"/>
  <c r="F2156" i="19"/>
  <c r="G2156" i="19"/>
  <c r="F2157" i="19"/>
  <c r="G2157" i="19"/>
  <c r="F2158" i="19"/>
  <c r="G2158" i="19"/>
  <c r="F2159" i="19"/>
  <c r="G2159" i="19"/>
  <c r="F2160" i="19"/>
  <c r="G2160" i="19"/>
  <c r="F2161" i="19"/>
  <c r="G2161" i="19"/>
  <c r="F2162" i="19"/>
  <c r="G2162" i="19"/>
  <c r="F2163" i="19"/>
  <c r="G2163" i="19"/>
  <c r="F2164" i="19"/>
  <c r="G2164" i="19"/>
  <c r="F2165" i="19"/>
  <c r="G2165" i="19"/>
  <c r="F2166" i="19"/>
  <c r="G2166" i="19"/>
  <c r="F2167" i="19"/>
  <c r="G2167" i="19"/>
  <c r="F2168" i="19"/>
  <c r="G2168" i="19"/>
  <c r="F2169" i="19"/>
  <c r="G2169" i="19"/>
  <c r="F2170" i="19"/>
  <c r="G2170" i="19"/>
  <c r="F2171" i="19"/>
  <c r="G2171" i="19"/>
  <c r="F2172" i="19"/>
  <c r="G2172" i="19"/>
  <c r="F2173" i="19"/>
  <c r="G2173" i="19"/>
  <c r="F2174" i="19"/>
  <c r="G2174" i="19"/>
  <c r="F2175" i="19"/>
  <c r="G2175" i="19"/>
  <c r="F2176" i="19"/>
  <c r="G2176" i="19"/>
  <c r="F2177" i="19"/>
  <c r="G2177" i="19"/>
  <c r="F2178" i="19"/>
  <c r="G2178" i="19"/>
  <c r="F2179" i="19"/>
  <c r="G2179" i="19"/>
  <c r="F2180" i="19"/>
  <c r="G2180" i="19"/>
  <c r="F2181" i="19"/>
  <c r="G2181" i="19"/>
  <c r="F2182" i="19"/>
  <c r="G2182" i="19"/>
  <c r="F2183" i="19"/>
  <c r="G2183" i="19"/>
  <c r="F2184" i="19"/>
  <c r="G2184" i="19"/>
  <c r="F2185" i="19"/>
  <c r="G2185" i="19"/>
  <c r="F2186" i="19"/>
  <c r="G2186" i="19"/>
  <c r="F2187" i="19"/>
  <c r="G2187" i="19"/>
  <c r="F2188" i="19"/>
  <c r="G2188" i="19"/>
  <c r="F2189" i="19"/>
  <c r="G2189" i="19"/>
  <c r="F2190" i="19"/>
  <c r="G2190" i="19"/>
  <c r="F2191" i="19"/>
  <c r="G2191" i="19"/>
  <c r="F2192" i="19"/>
  <c r="G2192" i="19"/>
  <c r="F2193" i="19"/>
  <c r="G2193" i="19"/>
  <c r="F2194" i="19"/>
  <c r="G2194" i="19"/>
  <c r="F2195" i="19"/>
  <c r="G2195" i="19"/>
  <c r="F2196" i="19"/>
  <c r="G2196" i="19"/>
  <c r="F2197" i="19"/>
  <c r="G2197" i="19"/>
  <c r="F2198" i="19"/>
  <c r="G2198" i="19"/>
  <c r="F2199" i="19"/>
  <c r="G2199" i="19"/>
  <c r="F2200" i="19"/>
  <c r="G2200" i="19"/>
  <c r="F2201" i="19"/>
  <c r="G2201" i="19"/>
  <c r="F2202" i="19"/>
  <c r="G2202" i="19"/>
  <c r="F2203" i="19"/>
  <c r="G2203" i="19"/>
  <c r="F2204" i="19"/>
  <c r="G2204" i="19"/>
  <c r="F2205" i="19"/>
  <c r="G2205" i="19"/>
  <c r="F2206" i="19"/>
  <c r="G2206" i="19"/>
  <c r="F2207" i="19"/>
  <c r="G2207" i="19"/>
  <c r="F2208" i="19"/>
  <c r="G2208" i="19"/>
  <c r="F2209" i="19"/>
  <c r="G2209" i="19"/>
  <c r="F2210" i="19"/>
  <c r="G2210" i="19"/>
  <c r="F2211" i="19"/>
  <c r="G2211" i="19"/>
  <c r="F2212" i="19"/>
  <c r="G2212" i="19"/>
  <c r="F2213" i="19"/>
  <c r="G2213" i="19"/>
  <c r="F2214" i="19"/>
  <c r="G2214" i="19"/>
  <c r="F2215" i="19"/>
  <c r="G2215" i="19"/>
  <c r="F2216" i="19"/>
  <c r="G2216" i="19"/>
  <c r="F2217" i="19"/>
  <c r="G2217" i="19"/>
  <c r="F2218" i="19"/>
  <c r="G2218" i="19"/>
  <c r="F2219" i="19"/>
  <c r="G2219" i="19"/>
  <c r="F2220" i="19"/>
  <c r="G2220" i="19"/>
  <c r="F2221" i="19"/>
  <c r="G2221" i="19"/>
  <c r="F2222" i="19"/>
  <c r="G2222" i="19"/>
  <c r="F2223" i="19"/>
  <c r="G2223" i="19"/>
  <c r="F2224" i="19"/>
  <c r="G2224" i="19"/>
  <c r="F2225" i="19"/>
  <c r="G2225" i="19"/>
  <c r="F2226" i="19"/>
  <c r="G2226" i="19"/>
  <c r="F2227" i="19"/>
  <c r="G2227" i="19"/>
  <c r="F2228" i="19"/>
  <c r="G2228" i="19"/>
  <c r="F2229" i="19"/>
  <c r="G2229" i="19"/>
  <c r="F2230" i="19"/>
  <c r="G2230" i="19"/>
  <c r="F2231" i="19"/>
  <c r="G2231" i="19"/>
  <c r="F2232" i="19"/>
  <c r="G2232" i="19"/>
  <c r="F2233" i="19"/>
  <c r="G2233" i="19"/>
  <c r="F2234" i="19"/>
  <c r="G2234" i="19"/>
  <c r="F2235" i="19"/>
  <c r="G2235" i="19"/>
  <c r="F2236" i="19"/>
  <c r="G2236" i="19"/>
  <c r="F2237" i="19"/>
  <c r="G2237" i="19"/>
  <c r="F2238" i="19"/>
  <c r="G2238" i="19"/>
  <c r="F2239" i="19"/>
  <c r="G2239" i="19"/>
  <c r="F2240" i="19"/>
  <c r="G2240" i="19"/>
  <c r="F2241" i="19"/>
  <c r="G2241" i="19"/>
  <c r="F2242" i="19"/>
  <c r="G2242" i="19"/>
  <c r="F2243" i="19"/>
  <c r="G2243" i="19"/>
  <c r="F2244" i="19"/>
  <c r="G2244" i="19"/>
  <c r="F2245" i="19"/>
  <c r="G2245" i="19"/>
  <c r="F2246" i="19"/>
  <c r="G2246" i="19"/>
  <c r="F2247" i="19"/>
  <c r="G2247" i="19"/>
  <c r="F2248" i="19"/>
  <c r="G2248" i="19"/>
  <c r="F2249" i="19"/>
  <c r="G2249" i="19"/>
  <c r="F2250" i="19"/>
  <c r="G2250" i="19"/>
  <c r="F2251" i="19"/>
  <c r="G2251" i="19"/>
  <c r="F2252" i="19"/>
  <c r="G2252" i="19"/>
  <c r="F2253" i="19"/>
  <c r="G2253" i="19"/>
  <c r="F2254" i="19"/>
  <c r="G2254" i="19"/>
  <c r="F2255" i="19"/>
  <c r="G2255" i="19"/>
  <c r="F2256" i="19"/>
  <c r="G2256" i="19"/>
  <c r="F2257" i="19"/>
  <c r="G2257" i="19"/>
  <c r="F2258" i="19"/>
  <c r="G2258" i="19"/>
  <c r="F2259" i="19"/>
  <c r="G2259" i="19"/>
  <c r="F2260" i="19"/>
  <c r="G2260" i="19"/>
  <c r="F2261" i="19"/>
  <c r="G2261" i="19"/>
  <c r="F2262" i="19"/>
  <c r="G2262" i="19"/>
  <c r="F2263" i="19"/>
  <c r="G2263" i="19"/>
  <c r="F2264" i="19"/>
  <c r="G2264" i="19"/>
  <c r="F2265" i="19"/>
  <c r="G2265" i="19"/>
  <c r="F2266" i="19"/>
  <c r="G2266" i="19"/>
  <c r="F2267" i="19"/>
  <c r="G2267" i="19"/>
  <c r="F2268" i="19"/>
  <c r="G2268" i="19"/>
  <c r="F2269" i="19"/>
  <c r="G2269" i="19"/>
  <c r="F2270" i="19"/>
  <c r="G2270" i="19"/>
  <c r="F2271" i="19"/>
  <c r="G2271" i="19"/>
  <c r="F2272" i="19"/>
  <c r="G2272" i="19"/>
  <c r="F2273" i="19"/>
  <c r="G2273" i="19"/>
  <c r="F2274" i="19"/>
  <c r="G2274" i="19"/>
  <c r="F2275" i="19"/>
  <c r="G2275" i="19"/>
  <c r="F2276" i="19"/>
  <c r="G2276" i="19"/>
  <c r="F2277" i="19"/>
  <c r="G2277" i="19"/>
  <c r="F2278" i="19"/>
  <c r="G2278" i="19"/>
  <c r="F2279" i="19"/>
  <c r="G2279" i="19"/>
  <c r="F2280" i="19"/>
  <c r="G2280" i="19"/>
  <c r="F2281" i="19"/>
  <c r="G2281" i="19"/>
  <c r="F2282" i="19"/>
  <c r="G2282" i="19"/>
  <c r="F2283" i="19"/>
  <c r="G2283" i="19"/>
  <c r="F2284" i="19"/>
  <c r="G2284" i="19"/>
  <c r="F2285" i="19"/>
  <c r="G2285" i="19"/>
  <c r="F2286" i="19"/>
  <c r="G2286" i="19"/>
  <c r="F2287" i="19"/>
  <c r="G2287" i="19"/>
  <c r="F2288" i="19"/>
  <c r="G2288" i="19"/>
  <c r="F2289" i="19"/>
  <c r="G2289" i="19"/>
  <c r="F2290" i="19"/>
  <c r="G2290" i="19"/>
  <c r="F2291" i="19"/>
  <c r="G2291" i="19"/>
  <c r="F2292" i="19"/>
  <c r="G2292" i="19"/>
  <c r="F2293" i="19"/>
  <c r="G2293" i="19"/>
  <c r="F2294" i="19"/>
  <c r="G2294" i="19"/>
  <c r="F2295" i="19"/>
  <c r="G2295" i="19"/>
  <c r="F2296" i="19"/>
  <c r="G2296" i="19"/>
  <c r="F2297" i="19"/>
  <c r="G2297" i="19"/>
  <c r="F2298" i="19"/>
  <c r="G2298" i="19"/>
  <c r="F2299" i="19"/>
  <c r="G2299" i="19"/>
  <c r="F2300" i="19"/>
  <c r="G2300" i="19"/>
  <c r="F2301" i="19"/>
  <c r="G2301" i="19"/>
  <c r="F2302" i="19"/>
  <c r="G2302" i="19"/>
  <c r="F2303" i="19"/>
  <c r="G2303" i="19"/>
  <c r="F2304" i="19"/>
  <c r="G2304" i="19"/>
  <c r="F2305" i="19"/>
  <c r="G2305" i="19"/>
  <c r="F2306" i="19"/>
  <c r="G2306" i="19"/>
  <c r="F2307" i="19"/>
  <c r="G2307" i="19"/>
  <c r="F2308" i="19"/>
  <c r="G2308" i="19"/>
  <c r="F2309" i="19"/>
  <c r="G2309" i="19"/>
  <c r="F2310" i="19"/>
  <c r="G2310" i="19"/>
  <c r="F2311" i="19"/>
  <c r="G2311" i="19"/>
  <c r="F2312" i="19"/>
  <c r="G2312" i="19"/>
  <c r="F2313" i="19"/>
  <c r="G2313" i="19"/>
  <c r="F2314" i="19"/>
  <c r="G2314" i="19"/>
  <c r="F2315" i="19"/>
  <c r="G2315" i="19"/>
  <c r="F2316" i="19"/>
  <c r="G2316" i="19"/>
  <c r="F2317" i="19"/>
  <c r="G2317" i="19"/>
  <c r="F2318" i="19"/>
  <c r="G2318" i="19"/>
  <c r="F2319" i="19"/>
  <c r="G2319" i="19"/>
  <c r="F2320" i="19"/>
  <c r="G2320" i="19"/>
  <c r="F2321" i="19"/>
  <c r="G2321" i="19"/>
  <c r="F2322" i="19"/>
  <c r="G2322" i="19"/>
  <c r="F2323" i="19"/>
  <c r="G2323" i="19"/>
  <c r="F2324" i="19"/>
  <c r="G2324" i="19"/>
  <c r="F2325" i="19"/>
  <c r="G2325" i="19"/>
  <c r="F2326" i="19"/>
  <c r="G2326" i="19"/>
  <c r="F2327" i="19"/>
  <c r="G2327" i="19"/>
  <c r="F2328" i="19"/>
  <c r="G2328" i="19"/>
  <c r="F2329" i="19"/>
  <c r="G2329" i="19"/>
  <c r="F2330" i="19"/>
  <c r="G2330" i="19"/>
  <c r="F2331" i="19"/>
  <c r="G2331" i="19"/>
  <c r="F2332" i="19"/>
  <c r="G2332" i="19"/>
  <c r="F2333" i="19"/>
  <c r="G2333" i="19"/>
  <c r="F2334" i="19"/>
  <c r="G2334" i="19"/>
  <c r="F2335" i="19"/>
  <c r="G2335" i="19"/>
  <c r="F2336" i="19"/>
  <c r="G2336" i="19"/>
  <c r="F2337" i="19"/>
  <c r="G2337" i="19"/>
  <c r="F2338" i="19"/>
  <c r="G2338" i="19"/>
  <c r="F2339" i="19"/>
  <c r="G2339" i="19"/>
  <c r="F2340" i="19"/>
  <c r="G2340" i="19"/>
  <c r="F2341" i="19"/>
  <c r="G2341" i="19"/>
  <c r="F2342" i="19"/>
  <c r="G2342" i="19"/>
  <c r="F2343" i="19"/>
  <c r="G2343" i="19"/>
  <c r="F2344" i="19"/>
  <c r="G2344" i="19"/>
  <c r="F2345" i="19"/>
  <c r="G2345" i="19"/>
  <c r="F2346" i="19"/>
  <c r="G2346" i="19"/>
  <c r="F2347" i="19"/>
  <c r="G2347" i="19"/>
  <c r="F2348" i="19"/>
  <c r="G2348" i="19"/>
  <c r="F2349" i="19"/>
  <c r="G2349" i="19"/>
  <c r="F2350" i="19"/>
  <c r="G2350" i="19"/>
  <c r="F2351" i="19"/>
  <c r="G2351" i="19"/>
  <c r="F2352" i="19"/>
  <c r="G2352" i="19"/>
  <c r="F2353" i="19"/>
  <c r="G2353" i="19"/>
  <c r="F2354" i="19"/>
  <c r="G2354" i="19"/>
  <c r="F2355" i="19"/>
  <c r="G2355" i="19"/>
  <c r="F2356" i="19"/>
  <c r="G2356" i="19"/>
  <c r="F2357" i="19"/>
  <c r="G2357" i="19"/>
  <c r="F2358" i="19"/>
  <c r="G2358" i="19"/>
  <c r="F2359" i="19"/>
  <c r="G2359" i="19"/>
  <c r="F2360" i="19"/>
  <c r="G2360" i="19"/>
  <c r="F2361" i="19"/>
  <c r="G2361" i="19"/>
  <c r="F2362" i="19"/>
  <c r="G2362" i="19"/>
  <c r="F2363" i="19"/>
  <c r="G2363" i="19"/>
  <c r="F2364" i="19"/>
  <c r="G2364" i="19"/>
  <c r="F2365" i="19"/>
  <c r="G2365" i="19"/>
  <c r="F2366" i="19"/>
  <c r="G2366" i="19"/>
  <c r="F2367" i="19"/>
  <c r="G2367" i="19"/>
  <c r="F2368" i="19"/>
  <c r="G2368" i="19"/>
  <c r="F2369" i="19"/>
  <c r="G2369" i="19"/>
  <c r="F2370" i="19"/>
  <c r="G2370" i="19"/>
  <c r="F2371" i="19"/>
  <c r="G2371" i="19"/>
  <c r="F2372" i="19"/>
  <c r="G2372" i="19"/>
  <c r="F2373" i="19"/>
  <c r="G2373" i="19"/>
  <c r="F2374" i="19"/>
  <c r="G2374" i="19"/>
  <c r="F2375" i="19"/>
  <c r="G2375" i="19"/>
  <c r="F2376" i="19"/>
  <c r="G2376" i="19"/>
  <c r="F2377" i="19"/>
  <c r="G2377" i="19"/>
  <c r="F2378" i="19"/>
  <c r="G2378" i="19"/>
  <c r="F2379" i="19"/>
  <c r="G2379" i="19"/>
  <c r="F2380" i="19"/>
  <c r="G2380" i="19"/>
  <c r="F2381" i="19"/>
  <c r="G2381" i="19"/>
  <c r="F2382" i="19"/>
  <c r="G2382" i="19"/>
  <c r="F2383" i="19"/>
  <c r="G2383" i="19"/>
  <c r="F2384" i="19"/>
  <c r="G2384" i="19"/>
  <c r="F2385" i="19"/>
  <c r="G2385" i="19"/>
  <c r="F2386" i="19"/>
  <c r="G2386" i="19"/>
  <c r="F2387" i="19"/>
  <c r="G2387" i="19"/>
  <c r="F2388" i="19"/>
  <c r="G2388" i="19"/>
  <c r="F2389" i="19"/>
  <c r="G2389" i="19"/>
  <c r="F2390" i="19"/>
  <c r="G2390" i="19"/>
  <c r="F2391" i="19"/>
  <c r="G2391" i="19"/>
  <c r="F2392" i="19"/>
  <c r="G2392" i="19"/>
  <c r="F2393" i="19"/>
  <c r="G2393" i="19"/>
  <c r="F2394" i="19"/>
  <c r="G2394" i="19"/>
  <c r="F2395" i="19"/>
  <c r="G2395" i="19"/>
  <c r="F2396" i="19"/>
  <c r="G2396" i="19"/>
  <c r="F2397" i="19"/>
  <c r="G2397" i="19"/>
  <c r="F2398" i="19"/>
  <c r="G2398" i="19"/>
  <c r="F2399" i="19"/>
  <c r="G2399" i="19"/>
  <c r="F2400" i="19"/>
  <c r="G2400" i="19"/>
  <c r="F2401" i="19"/>
  <c r="G2401" i="19"/>
  <c r="F2402" i="19"/>
  <c r="G2402" i="19"/>
  <c r="F2403" i="19"/>
  <c r="G2403" i="19"/>
  <c r="F2404" i="19"/>
  <c r="G2404" i="19"/>
  <c r="F2405" i="19"/>
  <c r="G2405" i="19"/>
  <c r="F2406" i="19"/>
  <c r="G2406" i="19"/>
  <c r="F2407" i="19"/>
  <c r="G2407" i="19"/>
  <c r="F2408" i="19"/>
  <c r="G2408" i="19"/>
  <c r="F2409" i="19"/>
  <c r="G2409" i="19"/>
  <c r="F2410" i="19"/>
  <c r="G2410" i="19"/>
  <c r="F2411" i="19"/>
  <c r="G2411" i="19"/>
  <c r="F2412" i="19"/>
  <c r="G2412" i="19"/>
  <c r="F2413" i="19"/>
  <c r="G2413" i="19"/>
  <c r="F2414" i="19"/>
  <c r="G2414" i="19"/>
  <c r="F2415" i="19"/>
  <c r="G2415" i="19"/>
  <c r="F2416" i="19"/>
  <c r="G2416" i="19"/>
  <c r="F2417" i="19"/>
  <c r="G2417" i="19"/>
  <c r="F2418" i="19"/>
  <c r="G2418" i="19"/>
  <c r="F2419" i="19"/>
  <c r="G2419" i="19"/>
  <c r="F2420" i="19"/>
  <c r="G2420" i="19"/>
  <c r="F2421" i="19"/>
  <c r="G2421" i="19"/>
  <c r="F2422" i="19"/>
  <c r="G2422" i="19"/>
  <c r="F2423" i="19"/>
  <c r="G2423" i="19"/>
  <c r="F2424" i="19"/>
  <c r="G2424" i="19"/>
  <c r="F2425" i="19"/>
  <c r="G2425" i="19"/>
  <c r="F2426" i="19"/>
  <c r="G2426" i="19"/>
  <c r="F2427" i="19"/>
  <c r="G2427" i="19"/>
  <c r="F2428" i="19"/>
  <c r="G2428" i="19"/>
  <c r="F2429" i="19"/>
  <c r="G2429" i="19"/>
  <c r="F2430" i="19"/>
  <c r="G2430" i="19"/>
  <c r="F2431" i="19"/>
  <c r="G2431" i="19"/>
  <c r="F2432" i="19"/>
  <c r="G2432" i="19"/>
  <c r="F2433" i="19"/>
  <c r="G2433" i="19"/>
  <c r="F2434" i="19"/>
  <c r="G2434" i="19"/>
  <c r="F2435" i="19"/>
  <c r="G2435" i="19"/>
  <c r="F2436" i="19"/>
  <c r="G2436" i="19"/>
  <c r="F2437" i="19"/>
  <c r="G2437" i="19"/>
  <c r="F2438" i="19"/>
  <c r="G2438" i="19"/>
  <c r="F2439" i="19"/>
  <c r="G2439" i="19"/>
  <c r="F2440" i="19"/>
  <c r="G2440" i="19"/>
  <c r="F2441" i="19"/>
  <c r="G2441" i="19"/>
  <c r="F2442" i="19"/>
  <c r="G2442" i="19"/>
  <c r="F2443" i="19"/>
  <c r="G2443" i="19"/>
  <c r="F2444" i="19"/>
  <c r="G2444" i="19"/>
  <c r="F2445" i="19"/>
  <c r="G2445" i="19"/>
  <c r="F2446" i="19"/>
  <c r="G2446" i="19"/>
  <c r="F2447" i="19"/>
  <c r="G2447" i="19"/>
  <c r="F2448" i="19"/>
  <c r="G2448" i="19"/>
  <c r="F2449" i="19"/>
  <c r="G2449" i="19"/>
  <c r="F2450" i="19"/>
  <c r="G2450" i="19"/>
  <c r="F2451" i="19"/>
  <c r="G2451" i="19"/>
  <c r="F2452" i="19"/>
  <c r="G2452" i="19"/>
  <c r="F2453" i="19"/>
  <c r="G2453" i="19"/>
  <c r="F2454" i="19"/>
  <c r="G2454" i="19"/>
  <c r="F2455" i="19"/>
  <c r="G2455" i="19"/>
  <c r="F2456" i="19"/>
  <c r="G2456" i="19"/>
  <c r="F2457" i="19"/>
  <c r="G2457" i="19"/>
  <c r="F2458" i="19"/>
  <c r="G2458" i="19"/>
  <c r="F2459" i="19"/>
  <c r="G2459" i="19"/>
  <c r="F2460" i="19"/>
  <c r="G2460" i="19"/>
  <c r="F2461" i="19"/>
  <c r="G2461" i="19"/>
  <c r="F2462" i="19"/>
  <c r="G2462" i="19"/>
  <c r="F2463" i="19"/>
  <c r="G2463" i="19"/>
  <c r="F2464" i="19"/>
  <c r="G2464" i="19"/>
  <c r="F2465" i="19"/>
  <c r="G2465" i="19"/>
  <c r="F2466" i="19"/>
  <c r="G2466" i="19"/>
  <c r="F2467" i="19"/>
  <c r="G2467" i="19"/>
  <c r="F2468" i="19"/>
  <c r="G2468" i="19"/>
  <c r="F2469" i="19"/>
  <c r="G2469" i="19"/>
  <c r="F2470" i="19"/>
  <c r="G2470" i="19"/>
  <c r="F2471" i="19"/>
  <c r="G2471" i="19"/>
  <c r="F2472" i="19"/>
  <c r="G2472" i="19"/>
  <c r="F2473" i="19"/>
  <c r="G2473" i="19"/>
  <c r="F2474" i="19"/>
  <c r="G2474" i="19"/>
  <c r="F2475" i="19"/>
  <c r="G2475" i="19"/>
  <c r="F2476" i="19"/>
  <c r="G2476" i="19"/>
  <c r="F2477" i="19"/>
  <c r="G2477" i="19"/>
  <c r="F2478" i="19"/>
  <c r="G2478" i="19"/>
  <c r="F2479" i="19"/>
  <c r="G2479" i="19"/>
  <c r="F2480" i="19"/>
  <c r="G2480" i="19"/>
  <c r="F2481" i="19"/>
  <c r="G2481" i="19"/>
  <c r="F2482" i="19"/>
  <c r="G2482" i="19"/>
  <c r="F2483" i="19"/>
  <c r="G2483" i="19"/>
  <c r="F2484" i="19"/>
  <c r="G2484" i="19"/>
  <c r="F2485" i="19"/>
  <c r="G2485" i="19"/>
  <c r="F2486" i="19"/>
  <c r="G2486" i="19"/>
  <c r="F2487" i="19"/>
  <c r="G2487" i="19"/>
  <c r="F2488" i="19"/>
  <c r="G2488" i="19"/>
  <c r="F2489" i="19"/>
  <c r="G2489" i="19"/>
  <c r="F2490" i="19"/>
  <c r="G2490" i="19"/>
  <c r="F2491" i="19"/>
  <c r="G2491" i="19"/>
  <c r="F2492" i="19"/>
  <c r="G2492" i="19"/>
  <c r="F2493" i="19"/>
  <c r="G2493" i="19"/>
  <c r="F2494" i="19"/>
  <c r="G2494" i="19"/>
  <c r="F2495" i="19"/>
  <c r="G2495" i="19"/>
  <c r="F2496" i="19"/>
  <c r="G2496" i="19"/>
  <c r="F2497" i="19"/>
  <c r="G2497" i="19"/>
  <c r="F2498" i="19"/>
  <c r="G2498" i="19"/>
  <c r="F2499" i="19"/>
  <c r="G2499" i="19"/>
  <c r="F2500" i="19"/>
  <c r="G2500" i="19"/>
  <c r="F2501" i="19"/>
  <c r="G2501" i="19"/>
  <c r="F2502" i="19"/>
  <c r="G2502" i="19"/>
  <c r="F2503" i="19"/>
  <c r="G2503" i="19"/>
  <c r="F2504" i="19"/>
  <c r="G2504" i="19"/>
  <c r="F2505" i="19"/>
  <c r="G2505" i="19"/>
  <c r="F2506" i="19"/>
  <c r="G2506" i="19"/>
  <c r="F2507" i="19"/>
  <c r="G2507" i="19"/>
  <c r="F2508" i="19"/>
  <c r="G2508" i="19"/>
  <c r="F2509" i="19"/>
  <c r="G2509" i="19"/>
  <c r="F2510" i="19"/>
  <c r="G2510" i="19"/>
  <c r="F2511" i="19"/>
  <c r="G2511" i="19"/>
  <c r="F2512" i="19"/>
  <c r="G2512" i="19"/>
  <c r="F2513" i="19"/>
  <c r="G2513" i="19"/>
  <c r="F2514" i="19"/>
  <c r="G2514" i="19"/>
  <c r="F2515" i="19"/>
  <c r="G2515" i="19"/>
  <c r="F2516" i="19"/>
  <c r="G2516" i="19"/>
  <c r="F2517" i="19"/>
  <c r="G2517" i="19"/>
  <c r="F2518" i="19"/>
  <c r="G2518" i="19"/>
  <c r="F2519" i="19"/>
  <c r="G2519" i="19"/>
  <c r="F2520" i="19"/>
  <c r="G2520" i="19"/>
  <c r="F2521" i="19"/>
  <c r="G2521" i="19"/>
  <c r="F2522" i="19"/>
  <c r="G2522" i="19"/>
  <c r="F2523" i="19"/>
  <c r="G2523" i="19"/>
  <c r="F2524" i="19"/>
  <c r="G2524" i="19"/>
  <c r="F2525" i="19"/>
  <c r="G2525" i="19"/>
  <c r="F2526" i="19"/>
  <c r="G2526" i="19"/>
  <c r="F2527" i="19"/>
  <c r="G2527" i="19"/>
  <c r="F2528" i="19"/>
  <c r="G2528" i="19"/>
  <c r="F2529" i="19"/>
  <c r="G2529" i="19"/>
  <c r="F2530" i="19"/>
  <c r="G2530" i="19"/>
  <c r="F2531" i="19"/>
  <c r="G2531" i="19"/>
  <c r="F2532" i="19"/>
  <c r="G2532" i="19"/>
  <c r="F2533" i="19"/>
  <c r="G2533" i="19"/>
  <c r="F2534" i="19"/>
  <c r="G2534" i="19"/>
  <c r="F2535" i="19"/>
  <c r="G2535" i="19"/>
  <c r="F2536" i="19"/>
  <c r="G2536" i="19"/>
  <c r="F2537" i="19"/>
  <c r="G2537" i="19"/>
  <c r="F2538" i="19"/>
  <c r="G2538" i="19"/>
  <c r="F2539" i="19"/>
  <c r="G2539" i="19"/>
  <c r="F2540" i="19"/>
  <c r="G2540" i="19"/>
  <c r="F2541" i="19"/>
  <c r="G2541" i="19"/>
  <c r="F2542" i="19"/>
  <c r="G2542" i="19"/>
  <c r="F2543" i="19"/>
  <c r="G2543" i="19"/>
  <c r="F2544" i="19"/>
  <c r="G2544" i="19"/>
  <c r="F2545" i="19"/>
  <c r="G2545" i="19"/>
  <c r="F2546" i="19"/>
  <c r="G2546" i="19"/>
  <c r="F2547" i="19"/>
  <c r="G2547" i="19"/>
  <c r="F2548" i="19"/>
  <c r="G2548" i="19"/>
  <c r="F2549" i="19"/>
  <c r="G2549" i="19"/>
  <c r="F2550" i="19"/>
  <c r="G2550" i="19"/>
  <c r="F2551" i="19"/>
  <c r="G2551" i="19"/>
  <c r="F2552" i="19"/>
  <c r="G2552" i="19"/>
  <c r="F2553" i="19"/>
  <c r="G2553" i="19"/>
  <c r="F2554" i="19"/>
  <c r="G2554" i="19"/>
  <c r="F2555" i="19"/>
  <c r="G2555" i="19"/>
  <c r="F2556" i="19"/>
  <c r="G2556" i="19"/>
  <c r="F2557" i="19"/>
  <c r="G2557" i="19"/>
  <c r="F2558" i="19"/>
  <c r="G2558" i="19"/>
  <c r="F2559" i="19"/>
  <c r="G2559" i="19"/>
  <c r="F2560" i="19"/>
  <c r="G2560" i="19"/>
  <c r="F2561" i="19"/>
  <c r="G2561" i="19"/>
  <c r="F2562" i="19"/>
  <c r="G2562" i="19"/>
  <c r="F2563" i="19"/>
  <c r="G2563" i="19"/>
  <c r="F2564" i="19"/>
  <c r="G2564" i="19"/>
  <c r="F2565" i="19"/>
  <c r="G2565" i="19"/>
  <c r="F2566" i="19"/>
  <c r="G2566" i="19"/>
  <c r="F2567" i="19"/>
  <c r="G2567" i="19"/>
  <c r="F2568" i="19"/>
  <c r="G2568" i="19"/>
  <c r="F2569" i="19"/>
  <c r="G2569" i="19"/>
  <c r="F2570" i="19"/>
  <c r="G2570" i="19"/>
  <c r="F2571" i="19"/>
  <c r="G2571" i="19"/>
  <c r="F2572" i="19"/>
  <c r="G2572" i="19"/>
  <c r="F2573" i="19"/>
  <c r="G2573" i="19"/>
  <c r="F2574" i="19"/>
  <c r="G2574" i="19"/>
  <c r="F2575" i="19"/>
  <c r="G2575" i="19"/>
  <c r="F2576" i="19"/>
  <c r="G2576" i="19"/>
  <c r="F2577" i="19"/>
  <c r="G2577" i="19"/>
  <c r="F2578" i="19"/>
  <c r="G2578" i="19"/>
  <c r="F2579" i="19"/>
  <c r="G2579" i="19"/>
  <c r="F2580" i="19"/>
  <c r="G2580" i="19"/>
  <c r="F2581" i="19"/>
  <c r="G2581" i="19"/>
  <c r="F2582" i="19"/>
  <c r="G2582" i="19"/>
  <c r="F2583" i="19"/>
  <c r="G2583" i="19"/>
  <c r="F2584" i="19"/>
  <c r="G2584" i="19"/>
  <c r="F2585" i="19"/>
  <c r="G2585" i="19"/>
  <c r="F2586" i="19"/>
  <c r="G2586" i="19"/>
  <c r="F2587" i="19"/>
  <c r="G2587" i="19"/>
  <c r="F2588" i="19"/>
  <c r="G2588" i="19"/>
  <c r="F2589" i="19"/>
  <c r="G2589" i="19"/>
  <c r="F2590" i="19"/>
  <c r="G2590" i="19"/>
  <c r="F2591" i="19"/>
  <c r="G2591" i="19"/>
  <c r="F2592" i="19"/>
  <c r="G2592" i="19"/>
  <c r="F2593" i="19"/>
  <c r="G2593" i="19"/>
  <c r="F2594" i="19"/>
  <c r="G2594" i="19"/>
  <c r="F2595" i="19"/>
  <c r="G2595" i="19"/>
  <c r="F2596" i="19"/>
  <c r="G2596" i="19"/>
  <c r="F2597" i="19"/>
  <c r="G2597" i="19"/>
  <c r="F2598" i="19"/>
  <c r="G2598" i="19"/>
  <c r="F2599" i="19"/>
  <c r="G2599" i="19"/>
  <c r="F2600" i="19"/>
  <c r="G2600" i="19"/>
  <c r="F2601" i="19"/>
  <c r="G2601" i="19"/>
  <c r="F2602" i="19"/>
  <c r="G2602" i="19"/>
  <c r="F2603" i="19"/>
  <c r="G2603" i="19"/>
  <c r="F2604" i="19"/>
  <c r="G2604" i="19"/>
  <c r="F2605" i="19"/>
  <c r="G2605" i="19"/>
  <c r="F2606" i="19"/>
  <c r="G2606" i="19"/>
  <c r="F2607" i="19"/>
  <c r="G2607" i="19"/>
  <c r="F2608" i="19"/>
  <c r="G2608" i="19"/>
  <c r="F2609" i="19"/>
  <c r="G2609" i="19"/>
  <c r="F2610" i="19"/>
  <c r="G2610" i="19"/>
  <c r="F2611" i="19"/>
  <c r="G2611" i="19"/>
  <c r="F2612" i="19"/>
  <c r="G2612" i="19"/>
  <c r="F2613" i="19"/>
  <c r="G2613" i="19"/>
  <c r="F2614" i="19"/>
  <c r="G2614" i="19"/>
  <c r="F2615" i="19"/>
  <c r="G2615" i="19"/>
  <c r="F2616" i="19"/>
  <c r="G2616" i="19"/>
  <c r="F2617" i="19"/>
  <c r="G2617" i="19"/>
  <c r="F2618" i="19"/>
  <c r="G2618" i="19"/>
  <c r="F2619" i="19"/>
  <c r="G2619" i="19"/>
  <c r="F2620" i="19"/>
  <c r="G2620" i="19"/>
  <c r="F2621" i="19"/>
  <c r="G2621" i="19"/>
  <c r="F2622" i="19"/>
  <c r="G2622" i="19"/>
  <c r="F2623" i="19"/>
  <c r="G2623" i="19"/>
  <c r="F2624" i="19"/>
  <c r="G2624" i="19"/>
  <c r="F2625" i="19"/>
  <c r="G2625" i="19"/>
  <c r="F2626" i="19"/>
  <c r="G2626" i="19"/>
  <c r="F2627" i="19"/>
  <c r="G2627" i="19"/>
  <c r="F2628" i="19"/>
  <c r="G2628" i="19"/>
  <c r="F2629" i="19"/>
  <c r="G2629" i="19"/>
  <c r="F2630" i="19"/>
  <c r="G2630" i="19"/>
  <c r="F2631" i="19"/>
  <c r="G2631" i="19"/>
  <c r="F2632" i="19"/>
  <c r="G2632" i="19"/>
  <c r="F2633" i="19"/>
  <c r="G2633" i="19"/>
  <c r="F2634" i="19"/>
  <c r="G2634" i="19"/>
  <c r="F2635" i="19"/>
  <c r="G2635" i="19"/>
  <c r="F2636" i="19"/>
  <c r="G2636" i="19"/>
  <c r="F2637" i="19"/>
  <c r="G2637" i="19"/>
  <c r="F2638" i="19"/>
  <c r="G2638" i="19"/>
  <c r="F2639" i="19"/>
  <c r="G2639" i="19"/>
  <c r="F2640" i="19"/>
  <c r="G2640" i="19"/>
  <c r="F2641" i="19"/>
  <c r="G2641" i="19"/>
  <c r="F2642" i="19"/>
  <c r="G2642" i="19"/>
  <c r="F2643" i="19"/>
  <c r="G2643" i="19"/>
  <c r="F2644" i="19"/>
  <c r="G2644" i="19"/>
  <c r="F2645" i="19"/>
  <c r="G2645" i="19"/>
  <c r="F2646" i="19"/>
  <c r="G2646" i="19"/>
  <c r="F2647" i="19"/>
  <c r="G2647" i="19"/>
  <c r="F2648" i="19"/>
  <c r="G2648" i="19"/>
  <c r="F2649" i="19"/>
  <c r="G2649" i="19"/>
  <c r="F2650" i="19"/>
  <c r="G2650" i="19"/>
  <c r="F2651" i="19"/>
  <c r="G2651" i="19"/>
  <c r="F2652" i="19"/>
  <c r="G2652" i="19"/>
  <c r="F2653" i="19"/>
  <c r="G2653" i="19"/>
  <c r="F2654" i="19"/>
  <c r="G2654" i="19"/>
  <c r="F2655" i="19"/>
  <c r="G2655" i="19"/>
  <c r="F2656" i="19"/>
  <c r="G2656" i="19"/>
  <c r="F2657" i="19"/>
  <c r="G2657" i="19"/>
  <c r="F2658" i="19"/>
  <c r="G2658" i="19"/>
  <c r="F2659" i="19"/>
  <c r="G2659" i="19"/>
  <c r="F2660" i="19"/>
  <c r="G2660" i="19"/>
  <c r="F2661" i="19"/>
  <c r="G2661" i="19"/>
  <c r="F2662" i="19"/>
  <c r="G2662" i="19"/>
  <c r="F2663" i="19"/>
  <c r="G2663" i="19"/>
  <c r="F2664" i="19"/>
  <c r="G2664" i="19"/>
  <c r="F2665" i="19"/>
  <c r="G2665" i="19"/>
  <c r="F2666" i="19"/>
  <c r="G2666" i="19"/>
  <c r="F2667" i="19"/>
  <c r="G2667" i="19"/>
  <c r="F2668" i="19"/>
  <c r="G2668" i="19"/>
  <c r="F2669" i="19"/>
  <c r="G2669" i="19"/>
  <c r="F2670" i="19"/>
  <c r="G2670" i="19"/>
  <c r="F2671" i="19"/>
  <c r="G2671" i="19"/>
  <c r="F2672" i="19"/>
  <c r="G2672" i="19"/>
  <c r="F2673" i="19"/>
  <c r="G2673" i="19"/>
  <c r="F2674" i="19"/>
  <c r="G2674" i="19"/>
  <c r="F2675" i="19"/>
  <c r="G2675" i="19"/>
  <c r="F2676" i="19"/>
  <c r="G2676" i="19"/>
  <c r="F2677" i="19"/>
  <c r="G2677" i="19"/>
  <c r="F2678" i="19"/>
  <c r="G2678" i="19"/>
  <c r="F2679" i="19"/>
  <c r="G2679" i="19"/>
  <c r="F2680" i="19"/>
  <c r="G2680" i="19"/>
  <c r="F2681" i="19"/>
  <c r="G2681" i="19"/>
  <c r="F2682" i="19"/>
  <c r="G2682" i="19"/>
  <c r="F2683" i="19"/>
  <c r="G2683" i="19"/>
  <c r="F2684" i="19"/>
  <c r="G2684" i="19"/>
  <c r="F2685" i="19"/>
  <c r="G2685" i="19"/>
  <c r="F2686" i="19"/>
  <c r="G2686" i="19"/>
  <c r="F2687" i="19"/>
  <c r="G2687" i="19"/>
  <c r="F2688" i="19"/>
  <c r="G2688" i="19"/>
  <c r="F2689" i="19"/>
  <c r="G2689" i="19"/>
  <c r="F2690" i="19"/>
  <c r="G2690" i="19"/>
  <c r="F2691" i="19"/>
  <c r="G2691" i="19"/>
  <c r="F2692" i="19"/>
  <c r="G2692" i="19"/>
  <c r="F2693" i="19"/>
  <c r="G2693" i="19"/>
  <c r="F2694" i="19"/>
  <c r="G2694" i="19"/>
  <c r="F2695" i="19"/>
  <c r="G2695" i="19"/>
  <c r="F2696" i="19"/>
  <c r="G2696" i="19"/>
  <c r="F2697" i="19"/>
  <c r="G2697" i="19"/>
  <c r="F2698" i="19"/>
  <c r="G2698" i="19"/>
  <c r="F2699" i="19"/>
  <c r="G2699" i="19"/>
  <c r="F2700" i="19"/>
  <c r="G2700" i="19"/>
  <c r="F2701" i="19"/>
  <c r="G2701" i="19"/>
  <c r="F2702" i="19"/>
  <c r="G2702" i="19"/>
  <c r="F2703" i="19"/>
  <c r="G2703" i="19"/>
  <c r="F2704" i="19"/>
  <c r="G2704" i="19"/>
  <c r="F2705" i="19"/>
  <c r="G2705" i="19"/>
  <c r="F2706" i="19"/>
  <c r="G2706" i="19"/>
  <c r="F2707" i="19"/>
  <c r="G2707" i="19"/>
  <c r="F2708" i="19"/>
  <c r="G2708" i="19"/>
  <c r="F2709" i="19"/>
  <c r="G2709" i="19"/>
  <c r="F2710" i="19"/>
  <c r="G2710" i="19"/>
  <c r="F2711" i="19"/>
  <c r="G2711" i="19"/>
  <c r="F2712" i="19"/>
  <c r="G2712" i="19"/>
  <c r="F2713" i="19"/>
  <c r="G2713" i="19"/>
  <c r="F2714" i="19"/>
  <c r="G2714" i="19"/>
  <c r="F2715" i="19"/>
  <c r="G2715" i="19"/>
  <c r="F2716" i="19"/>
  <c r="G2716" i="19"/>
  <c r="F2717" i="19"/>
  <c r="G2717" i="19"/>
  <c r="F2718" i="19"/>
  <c r="G2718" i="19"/>
  <c r="F2719" i="19"/>
  <c r="G2719" i="19"/>
  <c r="F2720" i="19"/>
  <c r="G2720" i="19"/>
  <c r="F2721" i="19"/>
  <c r="G2721" i="19"/>
  <c r="F2722" i="19"/>
  <c r="G2722" i="19"/>
  <c r="F2723" i="19"/>
  <c r="G2723" i="19"/>
  <c r="F2724" i="19"/>
  <c r="G2724" i="19"/>
  <c r="F2725" i="19"/>
  <c r="G2725" i="19"/>
  <c r="F2726" i="19"/>
  <c r="G2726" i="19"/>
  <c r="F2727" i="19"/>
  <c r="G2727" i="19"/>
  <c r="F2728" i="19"/>
  <c r="G2728" i="19"/>
  <c r="F2729" i="19"/>
  <c r="G2729" i="19"/>
  <c r="F2730" i="19"/>
  <c r="G2730" i="19"/>
  <c r="F2731" i="19"/>
  <c r="G2731" i="19"/>
  <c r="F2732" i="19"/>
  <c r="G2732" i="19"/>
  <c r="F2733" i="19"/>
  <c r="G2733" i="19"/>
  <c r="F2734" i="19"/>
  <c r="G2734" i="19"/>
  <c r="F2735" i="19"/>
  <c r="G2735" i="19"/>
  <c r="F2736" i="19"/>
  <c r="G2736" i="19"/>
  <c r="F2737" i="19"/>
  <c r="G2737" i="19"/>
  <c r="F2738" i="19"/>
  <c r="G2738" i="19"/>
  <c r="F2739" i="19"/>
  <c r="G2739" i="19"/>
  <c r="F2740" i="19"/>
  <c r="G2740" i="19"/>
  <c r="F2741" i="19"/>
  <c r="G2741" i="19"/>
  <c r="F2742" i="19"/>
  <c r="G2742" i="19"/>
  <c r="F2743" i="19"/>
  <c r="G2743" i="19"/>
  <c r="F2744" i="19"/>
  <c r="G2744" i="19"/>
  <c r="F2745" i="19"/>
  <c r="G2745" i="19"/>
  <c r="F2746" i="19"/>
  <c r="G2746" i="19"/>
  <c r="F2747" i="19"/>
  <c r="G2747" i="19"/>
  <c r="F2748" i="19"/>
  <c r="G2748" i="19"/>
  <c r="F2749" i="19"/>
  <c r="G2749" i="19"/>
  <c r="F2750" i="19"/>
  <c r="G2750" i="19"/>
  <c r="F2751" i="19"/>
  <c r="G2751" i="19"/>
  <c r="F2752" i="19"/>
  <c r="G2752" i="19"/>
  <c r="F2753" i="19"/>
  <c r="G2753" i="19"/>
  <c r="F2754" i="19"/>
  <c r="G2754" i="19"/>
  <c r="F2755" i="19"/>
  <c r="G2755" i="19"/>
  <c r="F2756" i="19"/>
  <c r="G2756" i="19"/>
  <c r="F2757" i="19"/>
  <c r="G2757" i="19"/>
  <c r="F2758" i="19"/>
  <c r="G2758" i="19"/>
  <c r="F2759" i="19"/>
  <c r="G2759" i="19"/>
  <c r="F2760" i="19"/>
  <c r="G2760" i="19"/>
  <c r="F2761" i="19"/>
  <c r="G2761" i="19"/>
  <c r="F2762" i="19"/>
  <c r="G2762" i="19"/>
  <c r="F2763" i="19"/>
  <c r="G2763" i="19"/>
  <c r="F2764" i="19"/>
  <c r="G2764" i="19"/>
  <c r="F2765" i="19"/>
  <c r="G2765" i="19"/>
  <c r="F2766" i="19"/>
  <c r="G2766" i="19"/>
  <c r="F2767" i="19"/>
  <c r="G2767" i="19"/>
  <c r="F2768" i="19"/>
  <c r="G2768" i="19"/>
  <c r="F2769" i="19"/>
  <c r="G2769" i="19"/>
  <c r="F2770" i="19"/>
  <c r="G2770" i="19"/>
  <c r="F2771" i="19"/>
  <c r="G2771" i="19"/>
  <c r="F2772" i="19"/>
  <c r="G2772" i="19"/>
  <c r="F2773" i="19"/>
  <c r="G2773" i="19"/>
  <c r="F2774" i="19"/>
  <c r="G2774" i="19"/>
  <c r="F2775" i="19"/>
  <c r="G2775" i="19"/>
  <c r="F2776" i="19"/>
  <c r="G2776" i="19"/>
  <c r="F2777" i="19"/>
  <c r="G2777" i="19"/>
  <c r="F2778" i="19"/>
  <c r="G2778" i="19"/>
  <c r="F2779" i="19"/>
  <c r="G2779" i="19"/>
  <c r="F2780" i="19"/>
  <c r="G2780" i="19"/>
  <c r="F2781" i="19"/>
  <c r="G2781" i="19"/>
  <c r="F2782" i="19"/>
  <c r="G2782" i="19"/>
  <c r="F2783" i="19"/>
  <c r="G2783" i="19"/>
  <c r="F2784" i="19"/>
  <c r="G2784" i="19"/>
  <c r="F2785" i="19"/>
  <c r="G2785" i="19"/>
  <c r="F2786" i="19"/>
  <c r="G2786" i="19"/>
  <c r="F2787" i="19"/>
  <c r="G2787" i="19"/>
  <c r="F2788" i="19"/>
  <c r="G2788" i="19"/>
  <c r="F2789" i="19"/>
  <c r="G2789" i="19"/>
  <c r="F2790" i="19"/>
  <c r="G2790" i="19"/>
  <c r="F2791" i="19"/>
  <c r="G2791" i="19"/>
  <c r="F2792" i="19"/>
  <c r="G2792" i="19"/>
  <c r="F2793" i="19"/>
  <c r="G2793" i="19"/>
  <c r="F2794" i="19"/>
  <c r="G2794" i="19"/>
  <c r="F2795" i="19"/>
  <c r="G2795" i="19"/>
  <c r="F2796" i="19"/>
  <c r="G2796" i="19"/>
  <c r="F2797" i="19"/>
  <c r="G2797" i="19"/>
  <c r="F2798" i="19"/>
  <c r="G2798" i="19"/>
  <c r="F2799" i="19"/>
  <c r="G2799" i="19"/>
  <c r="F2800" i="19"/>
  <c r="G2800" i="19"/>
  <c r="F2801" i="19"/>
  <c r="G2801" i="19"/>
  <c r="F2802" i="19"/>
  <c r="G2802" i="19"/>
  <c r="F2803" i="19"/>
  <c r="G2803" i="19"/>
  <c r="F2804" i="19"/>
  <c r="G2804" i="19"/>
  <c r="F2805" i="19"/>
  <c r="G2805" i="19"/>
  <c r="F2806" i="19"/>
  <c r="G2806" i="19"/>
  <c r="F2807" i="19"/>
  <c r="G2807" i="19"/>
  <c r="F2808" i="19"/>
  <c r="G2808" i="19"/>
  <c r="F2809" i="19"/>
  <c r="G2809" i="19"/>
  <c r="F2810" i="19"/>
  <c r="G2810" i="19"/>
  <c r="F2811" i="19"/>
  <c r="G2811" i="19"/>
  <c r="F2812" i="19"/>
  <c r="G2812" i="19"/>
  <c r="F2813" i="19"/>
  <c r="G2813" i="19"/>
  <c r="F2814" i="19"/>
  <c r="G2814" i="19"/>
  <c r="F2815" i="19"/>
  <c r="G2815" i="19"/>
  <c r="F2816" i="19"/>
  <c r="G2816" i="19"/>
  <c r="F2817" i="19"/>
  <c r="G2817" i="19"/>
  <c r="F2818" i="19"/>
  <c r="G2818" i="19"/>
  <c r="F2819" i="19"/>
  <c r="G2819" i="19"/>
  <c r="F2820" i="19"/>
  <c r="G2820" i="19"/>
  <c r="F2821" i="19"/>
  <c r="G2821" i="19"/>
  <c r="F2822" i="19"/>
  <c r="G2822" i="19"/>
  <c r="F2823" i="19"/>
  <c r="G2823" i="19"/>
  <c r="F2824" i="19"/>
  <c r="G2824" i="19"/>
  <c r="F2825" i="19"/>
  <c r="G2825" i="19"/>
  <c r="F2826" i="19"/>
  <c r="G2826" i="19"/>
  <c r="F2827" i="19"/>
  <c r="G2827" i="19"/>
  <c r="F2828" i="19"/>
  <c r="G2828" i="19"/>
  <c r="F2829" i="19"/>
  <c r="G2829" i="19"/>
  <c r="F2830" i="19"/>
  <c r="G2830" i="19"/>
  <c r="F2831" i="19"/>
  <c r="G2831" i="19"/>
  <c r="F2832" i="19"/>
  <c r="G2832" i="19"/>
  <c r="F2833" i="19"/>
  <c r="G2833" i="19"/>
  <c r="F2834" i="19"/>
  <c r="G2834" i="19"/>
  <c r="F2835" i="19"/>
  <c r="G2835" i="19"/>
  <c r="F2836" i="19"/>
  <c r="G2836" i="19"/>
  <c r="F2837" i="19"/>
  <c r="G2837" i="19"/>
  <c r="F2838" i="19"/>
  <c r="G2838" i="19"/>
  <c r="F2839" i="19"/>
  <c r="G2839" i="19"/>
  <c r="F2840" i="19"/>
  <c r="G2840" i="19"/>
  <c r="F2841" i="19"/>
  <c r="G2841" i="19"/>
  <c r="F2842" i="19"/>
  <c r="G2842" i="19"/>
  <c r="F2843" i="19"/>
  <c r="G2843" i="19"/>
  <c r="F2844" i="19"/>
  <c r="G2844" i="19"/>
  <c r="F2845" i="19"/>
  <c r="G2845" i="19"/>
  <c r="F2846" i="19"/>
  <c r="G2846" i="19"/>
  <c r="F2847" i="19"/>
  <c r="G2847" i="19"/>
  <c r="F2848" i="19"/>
  <c r="G2848" i="19"/>
  <c r="F2849" i="19"/>
  <c r="G2849" i="19"/>
  <c r="F2850" i="19"/>
  <c r="G2850" i="19"/>
  <c r="F2851" i="19"/>
  <c r="G2851" i="19"/>
  <c r="F2852" i="19"/>
  <c r="G2852" i="19"/>
  <c r="F2853" i="19"/>
  <c r="G2853" i="19"/>
  <c r="F2854" i="19"/>
  <c r="G2854" i="19"/>
  <c r="F2855" i="19"/>
  <c r="G2855" i="19"/>
  <c r="F2856" i="19"/>
  <c r="G2856" i="19"/>
  <c r="F2857" i="19"/>
  <c r="G2857" i="19"/>
  <c r="F2858" i="19"/>
  <c r="G2858" i="19"/>
  <c r="F2859" i="19"/>
  <c r="G2859" i="19"/>
  <c r="F2860" i="19"/>
  <c r="G2860" i="19"/>
  <c r="F2861" i="19"/>
  <c r="G2861" i="19"/>
  <c r="F2862" i="19"/>
  <c r="G2862" i="19"/>
  <c r="F2863" i="19"/>
  <c r="G2863" i="19"/>
  <c r="F2864" i="19"/>
  <c r="G2864" i="19"/>
  <c r="F2865" i="19"/>
  <c r="G2865" i="19"/>
  <c r="F2866" i="19"/>
  <c r="G2866" i="19"/>
  <c r="F2867" i="19"/>
  <c r="G2867" i="19"/>
  <c r="F2868" i="19"/>
  <c r="G2868" i="19"/>
  <c r="F2869" i="19"/>
  <c r="G2869" i="19"/>
  <c r="F2870" i="19"/>
  <c r="G2870" i="19"/>
  <c r="F2871" i="19"/>
  <c r="G2871" i="19"/>
  <c r="F2872" i="19"/>
  <c r="G2872" i="19"/>
  <c r="F2873" i="19"/>
  <c r="G2873" i="19"/>
  <c r="F2874" i="19"/>
  <c r="G2874" i="19"/>
  <c r="F2875" i="19"/>
  <c r="G2875" i="19"/>
  <c r="F2876" i="19"/>
  <c r="G2876" i="19"/>
  <c r="F2877" i="19"/>
  <c r="G2877" i="19"/>
  <c r="F2878" i="19"/>
  <c r="G2878" i="19"/>
  <c r="F2879" i="19"/>
  <c r="G2879" i="19"/>
  <c r="F2880" i="19"/>
  <c r="G2880" i="19"/>
  <c r="F2881" i="19"/>
  <c r="G2881" i="19"/>
  <c r="F2882" i="19"/>
  <c r="G2882" i="19"/>
  <c r="F2883" i="19"/>
  <c r="G2883" i="19"/>
  <c r="F2884" i="19"/>
  <c r="G2884" i="19"/>
  <c r="F2885" i="19"/>
  <c r="G2885" i="19"/>
  <c r="F2886" i="19"/>
  <c r="G2886" i="19"/>
  <c r="F2887" i="19"/>
  <c r="G2887" i="19"/>
  <c r="F2888" i="19"/>
  <c r="G2888" i="19"/>
  <c r="F2889" i="19"/>
  <c r="G2889" i="19"/>
  <c r="F2890" i="19"/>
  <c r="G2890" i="19"/>
  <c r="F2891" i="19"/>
  <c r="G2891" i="19"/>
  <c r="F2892" i="19"/>
  <c r="G2892" i="19"/>
  <c r="F2893" i="19"/>
  <c r="G2893" i="19"/>
  <c r="F2894" i="19"/>
  <c r="G2894" i="19"/>
  <c r="F2895" i="19"/>
  <c r="G2895" i="19"/>
  <c r="F2896" i="19"/>
  <c r="G2896" i="19"/>
  <c r="F2897" i="19"/>
  <c r="G2897" i="19"/>
  <c r="F2898" i="19"/>
  <c r="G2898" i="19"/>
  <c r="F2899" i="19"/>
  <c r="G2899" i="19"/>
  <c r="F2900" i="19"/>
  <c r="G2900" i="19"/>
  <c r="F2901" i="19"/>
  <c r="G2901" i="19"/>
  <c r="F2902" i="19"/>
  <c r="G2902" i="19"/>
  <c r="F2903" i="19"/>
  <c r="G2903" i="19"/>
  <c r="F2904" i="19"/>
  <c r="G2904" i="19"/>
  <c r="F2905" i="19"/>
  <c r="G2905" i="19"/>
  <c r="F2906" i="19"/>
  <c r="G2906" i="19"/>
  <c r="F2907" i="19"/>
  <c r="G2907" i="19"/>
  <c r="F2908" i="19"/>
  <c r="G2908" i="19"/>
  <c r="F2909" i="19"/>
  <c r="G2909" i="19"/>
  <c r="F2910" i="19"/>
  <c r="G2910" i="19"/>
  <c r="F2911" i="19"/>
  <c r="G2911" i="19"/>
  <c r="F2912" i="19"/>
  <c r="G2912" i="19"/>
  <c r="F2913" i="19"/>
  <c r="G2913" i="19"/>
  <c r="F2914" i="19"/>
  <c r="G2914" i="19"/>
  <c r="F2915" i="19"/>
  <c r="G2915" i="19"/>
  <c r="F2916" i="19"/>
  <c r="G2916" i="19"/>
  <c r="F2917" i="19"/>
  <c r="G2917" i="19"/>
  <c r="F2918" i="19"/>
  <c r="G2918" i="19"/>
  <c r="F2919" i="19"/>
  <c r="G2919" i="19"/>
  <c r="F2920" i="19"/>
  <c r="G2920" i="19"/>
  <c r="F2921" i="19"/>
  <c r="G2921" i="19"/>
  <c r="F2922" i="19"/>
  <c r="G2922" i="19"/>
  <c r="F2923" i="19"/>
  <c r="G2923" i="19"/>
  <c r="F2924" i="19"/>
  <c r="G2924" i="19"/>
  <c r="F2925" i="19"/>
  <c r="G2925" i="19"/>
  <c r="F2926" i="19"/>
  <c r="G2926" i="19"/>
  <c r="F2927" i="19"/>
  <c r="G2927" i="19"/>
  <c r="F2928" i="19"/>
  <c r="G2928" i="19"/>
  <c r="F2929" i="19"/>
  <c r="G2929" i="19"/>
  <c r="F2930" i="19"/>
  <c r="G2930" i="19"/>
  <c r="F2931" i="19"/>
  <c r="G2931" i="19"/>
  <c r="F2932" i="19"/>
  <c r="G2932" i="19"/>
  <c r="F2933" i="19"/>
  <c r="G2933" i="19"/>
  <c r="F2934" i="19"/>
  <c r="G2934" i="19"/>
  <c r="F2935" i="19"/>
  <c r="G2935" i="19"/>
  <c r="F2936" i="19"/>
  <c r="G2936" i="19"/>
  <c r="F2937" i="19"/>
  <c r="G2937" i="19"/>
  <c r="F2938" i="19"/>
  <c r="G2938" i="19"/>
  <c r="F2939" i="19"/>
  <c r="G2939" i="19"/>
  <c r="F2940" i="19"/>
  <c r="G2940" i="19"/>
  <c r="F2941" i="19"/>
  <c r="G2941" i="19"/>
  <c r="F2942" i="19"/>
  <c r="G2942" i="19"/>
  <c r="F2943" i="19"/>
  <c r="G2943" i="19"/>
  <c r="F2944" i="19"/>
  <c r="G2944" i="19"/>
  <c r="F2945" i="19"/>
  <c r="G2945" i="19"/>
  <c r="F2946" i="19"/>
  <c r="G2946" i="19"/>
  <c r="F2947" i="19"/>
  <c r="G2947" i="19"/>
  <c r="F2948" i="19"/>
  <c r="G2948" i="19"/>
  <c r="F2949" i="19"/>
  <c r="G2949" i="19"/>
  <c r="F2950" i="19"/>
  <c r="G2950" i="19"/>
  <c r="F2951" i="19"/>
  <c r="G2951" i="19"/>
  <c r="F2952" i="19"/>
  <c r="G2952" i="19"/>
  <c r="F2953" i="19"/>
  <c r="G2953" i="19"/>
  <c r="F2954" i="19"/>
  <c r="G2954" i="19"/>
  <c r="F2955" i="19"/>
  <c r="G2955" i="19"/>
  <c r="F2956" i="19"/>
  <c r="G2956" i="19"/>
  <c r="F2957" i="19"/>
  <c r="G2957" i="19"/>
  <c r="F2958" i="19"/>
  <c r="G2958" i="19"/>
  <c r="F2959" i="19"/>
  <c r="G2959" i="19"/>
  <c r="F2960" i="19"/>
  <c r="G2960" i="19"/>
  <c r="F2961" i="19"/>
  <c r="G2961" i="19"/>
  <c r="F2962" i="19"/>
  <c r="G2962" i="19"/>
  <c r="F2963" i="19"/>
  <c r="G2963" i="19"/>
  <c r="F2964" i="19"/>
  <c r="G2964" i="19"/>
  <c r="F2965" i="19"/>
  <c r="G2965" i="19"/>
  <c r="F2966" i="19"/>
  <c r="G2966" i="19"/>
  <c r="F2967" i="19"/>
  <c r="G2967" i="19"/>
  <c r="F2968" i="19"/>
  <c r="G2968" i="19"/>
  <c r="F2969" i="19"/>
  <c r="G2969" i="19"/>
  <c r="F2970" i="19"/>
  <c r="G2970" i="19"/>
  <c r="F2971" i="19"/>
  <c r="G2971" i="19"/>
  <c r="F2972" i="19"/>
  <c r="G2972" i="19"/>
  <c r="F2973" i="19"/>
  <c r="G2973" i="19"/>
  <c r="F2974" i="19"/>
  <c r="G2974" i="19"/>
  <c r="F2975" i="19"/>
  <c r="G2975" i="19"/>
  <c r="F2976" i="19"/>
  <c r="G2976" i="19"/>
  <c r="F2977" i="19"/>
  <c r="G2977" i="19"/>
  <c r="F2978" i="19"/>
  <c r="G2978" i="19"/>
  <c r="F2979" i="19"/>
  <c r="G2979" i="19"/>
  <c r="F2980" i="19"/>
  <c r="G2980" i="19"/>
  <c r="F2981" i="19"/>
  <c r="G2981" i="19"/>
  <c r="F2982" i="19"/>
  <c r="G2982" i="19"/>
  <c r="F2983" i="19"/>
  <c r="G2983" i="19"/>
  <c r="F2984" i="19"/>
  <c r="G2984" i="19"/>
  <c r="F2985" i="19"/>
  <c r="G2985" i="19"/>
  <c r="F2986" i="19"/>
  <c r="G2986" i="19"/>
  <c r="F2987" i="19"/>
  <c r="G2987" i="19"/>
  <c r="F2988" i="19"/>
  <c r="G2988" i="19"/>
  <c r="F2989" i="19"/>
  <c r="G2989" i="19"/>
  <c r="F2990" i="19"/>
  <c r="G2990" i="19"/>
  <c r="F2991" i="19"/>
  <c r="G2991" i="19"/>
  <c r="F2992" i="19"/>
  <c r="G2992" i="19"/>
  <c r="F2993" i="19"/>
  <c r="G2993" i="19"/>
  <c r="F2994" i="19"/>
  <c r="G2994" i="19"/>
  <c r="F2995" i="19"/>
  <c r="G2995" i="19"/>
  <c r="F2996" i="19"/>
  <c r="G2996" i="19"/>
  <c r="F2997" i="19"/>
  <c r="G2997" i="19"/>
  <c r="F2998" i="19"/>
  <c r="G2998" i="19"/>
  <c r="F2999" i="19"/>
  <c r="G2999" i="19"/>
  <c r="F3000" i="19"/>
  <c r="G3000" i="19"/>
  <c r="F3001" i="19"/>
  <c r="G3001" i="19"/>
  <c r="F3002" i="19"/>
  <c r="G3002" i="19"/>
  <c r="F3003" i="19"/>
  <c r="G3003" i="19"/>
  <c r="F3004" i="19"/>
  <c r="G3004" i="19"/>
  <c r="F3005" i="19"/>
  <c r="G3005" i="19"/>
  <c r="F3006" i="19"/>
  <c r="G3006" i="19"/>
  <c r="F3007" i="19"/>
  <c r="G3007" i="19"/>
  <c r="F3008" i="19"/>
  <c r="G3008" i="19"/>
  <c r="F3009" i="19"/>
  <c r="G3009" i="19"/>
  <c r="F3010" i="19"/>
  <c r="G3010" i="19"/>
  <c r="F3011" i="19"/>
  <c r="G3011" i="19"/>
  <c r="F3012" i="19"/>
  <c r="G3012" i="19"/>
  <c r="F3013" i="19"/>
  <c r="G3013" i="19"/>
  <c r="F3014" i="19"/>
  <c r="G3014" i="19"/>
  <c r="F3015" i="19"/>
  <c r="G3015" i="19"/>
  <c r="F3016" i="19"/>
  <c r="G3016" i="19"/>
  <c r="F3017" i="19"/>
  <c r="G3017" i="19"/>
  <c r="F3018" i="19"/>
  <c r="G3018" i="19"/>
  <c r="F3019" i="19"/>
  <c r="G3019" i="19"/>
  <c r="F3020" i="19"/>
  <c r="G3020" i="19"/>
  <c r="F3021" i="19"/>
  <c r="G3021" i="19"/>
  <c r="F3022" i="19"/>
  <c r="G3022" i="19"/>
  <c r="F3023" i="19"/>
  <c r="G3023" i="19"/>
  <c r="F3024" i="19"/>
  <c r="G3024" i="19"/>
  <c r="F3025" i="19"/>
  <c r="G3025" i="19"/>
  <c r="F3026" i="19"/>
  <c r="G3026" i="19"/>
  <c r="F3027" i="19"/>
  <c r="G3027" i="19"/>
  <c r="F3028" i="19"/>
  <c r="G3028" i="19"/>
  <c r="F3029" i="19"/>
  <c r="G3029" i="19"/>
  <c r="F3030" i="19"/>
  <c r="G3030" i="19"/>
  <c r="F3031" i="19"/>
  <c r="G3031" i="19"/>
  <c r="F3032" i="19"/>
  <c r="G3032" i="19"/>
  <c r="F3033" i="19"/>
  <c r="G3033" i="19"/>
  <c r="F3034" i="19"/>
  <c r="G3034" i="19"/>
  <c r="F3035" i="19"/>
  <c r="G3035" i="19"/>
  <c r="F3036" i="19"/>
  <c r="G3036" i="19"/>
  <c r="F3037" i="19"/>
  <c r="G3037" i="19"/>
  <c r="F3038" i="19"/>
  <c r="G3038" i="19"/>
  <c r="F3039" i="19"/>
  <c r="G3039" i="19"/>
  <c r="F3040" i="19"/>
  <c r="G3040" i="19"/>
  <c r="F3041" i="19"/>
  <c r="G3041" i="19"/>
  <c r="F3042" i="19"/>
  <c r="G3042" i="19"/>
  <c r="F3043" i="19"/>
  <c r="G3043" i="19"/>
  <c r="F3044" i="19"/>
  <c r="G3044" i="19"/>
  <c r="F3045" i="19"/>
  <c r="G3045" i="19"/>
  <c r="F3046" i="19"/>
  <c r="G3046" i="19"/>
  <c r="F3047" i="19"/>
  <c r="G3047" i="19"/>
  <c r="F3048" i="19"/>
  <c r="G3048" i="19"/>
  <c r="F3049" i="19"/>
  <c r="G3049" i="19"/>
  <c r="F3050" i="19"/>
  <c r="G3050" i="19"/>
  <c r="F3051" i="19"/>
  <c r="G3051" i="19"/>
  <c r="F3052" i="19"/>
  <c r="G3052" i="19"/>
  <c r="F3053" i="19"/>
  <c r="G3053" i="19"/>
  <c r="F3054" i="19"/>
  <c r="G3054" i="19"/>
  <c r="F3055" i="19"/>
  <c r="G3055" i="19"/>
  <c r="F3056" i="19"/>
  <c r="G3056" i="19"/>
  <c r="F3057" i="19"/>
  <c r="G3057" i="19"/>
  <c r="F3058" i="19"/>
  <c r="G3058" i="19"/>
  <c r="F3059" i="19"/>
  <c r="G3059" i="19"/>
  <c r="F3060" i="19"/>
  <c r="G3060" i="19"/>
  <c r="F3061" i="19"/>
  <c r="G3061" i="19"/>
  <c r="F3062" i="19"/>
  <c r="G3062" i="19"/>
  <c r="F3063" i="19"/>
  <c r="G3063" i="19"/>
  <c r="F3064" i="19"/>
  <c r="G3064" i="19"/>
  <c r="F3065" i="19"/>
  <c r="G3065" i="19"/>
  <c r="F3066" i="19"/>
  <c r="G3066" i="19"/>
  <c r="F3067" i="19"/>
  <c r="G3067" i="19"/>
  <c r="F3068" i="19"/>
  <c r="G3068" i="19"/>
  <c r="F3069" i="19"/>
  <c r="G3069" i="19"/>
  <c r="F3070" i="19"/>
  <c r="G3070" i="19"/>
  <c r="F3071" i="19"/>
  <c r="G3071" i="19"/>
  <c r="F3072" i="19"/>
  <c r="G3072" i="19"/>
  <c r="F3073" i="19"/>
  <c r="G3073" i="19"/>
  <c r="F3074" i="19"/>
  <c r="G3074" i="19"/>
  <c r="F3075" i="19"/>
  <c r="G3075" i="19"/>
  <c r="F3076" i="19"/>
  <c r="G3076" i="19"/>
  <c r="F3077" i="19"/>
  <c r="G3077" i="19"/>
  <c r="F3078" i="19"/>
  <c r="G3078" i="19"/>
  <c r="F3079" i="19"/>
  <c r="G3079" i="19"/>
  <c r="F3080" i="19"/>
  <c r="G3080" i="19"/>
  <c r="F3081" i="19"/>
  <c r="G3081" i="19"/>
  <c r="F3082" i="19"/>
  <c r="G3082" i="19"/>
  <c r="F3083" i="19"/>
  <c r="G3083" i="19"/>
  <c r="F3084" i="19"/>
  <c r="G3084" i="19"/>
  <c r="F3085" i="19"/>
  <c r="G3085" i="19"/>
  <c r="F3086" i="19"/>
  <c r="G3086" i="19"/>
  <c r="F3087" i="19"/>
  <c r="G3087" i="19"/>
  <c r="F3088" i="19"/>
  <c r="G3088" i="19"/>
  <c r="F3089" i="19"/>
  <c r="G3089" i="19"/>
  <c r="F3090" i="19"/>
  <c r="G3090" i="19"/>
  <c r="F3091" i="19"/>
  <c r="G3091" i="19"/>
  <c r="F3092" i="19"/>
  <c r="G3092" i="19"/>
  <c r="F3093" i="19"/>
  <c r="G3093" i="19"/>
  <c r="F3094" i="19"/>
  <c r="G3094" i="19"/>
  <c r="F3095" i="19"/>
  <c r="G3095" i="19"/>
  <c r="F3096" i="19"/>
  <c r="G3096" i="19"/>
  <c r="F3097" i="19"/>
  <c r="G3097" i="19"/>
  <c r="F3098" i="19"/>
  <c r="G3098" i="19"/>
  <c r="F3099" i="19"/>
  <c r="G3099" i="19"/>
  <c r="F3100" i="19"/>
  <c r="G3100" i="19"/>
  <c r="F3101" i="19"/>
  <c r="G3101" i="19"/>
  <c r="F3102" i="19"/>
  <c r="G3102" i="19"/>
  <c r="F3103" i="19"/>
  <c r="G3103" i="19"/>
  <c r="F3104" i="19"/>
  <c r="G3104" i="19"/>
  <c r="F3105" i="19"/>
  <c r="G3105" i="19"/>
  <c r="F3106" i="19"/>
  <c r="G3106" i="19"/>
  <c r="F3107" i="19"/>
  <c r="G3107" i="19"/>
  <c r="F3108" i="19"/>
  <c r="G3108" i="19"/>
  <c r="F3109" i="19"/>
  <c r="G3109" i="19"/>
  <c r="F3110" i="19"/>
  <c r="G3110" i="19"/>
  <c r="F3111" i="19"/>
  <c r="G3111" i="19"/>
  <c r="F3112" i="19"/>
  <c r="G3112" i="19"/>
  <c r="F3113" i="19"/>
  <c r="G3113" i="19"/>
  <c r="F3114" i="19"/>
  <c r="G3114" i="19"/>
  <c r="F3115" i="19"/>
  <c r="G3115" i="19"/>
  <c r="F3116" i="19"/>
  <c r="G3116" i="19"/>
  <c r="F3117" i="19"/>
  <c r="G3117" i="19"/>
  <c r="F3118" i="19"/>
  <c r="G3118" i="19"/>
  <c r="F3119" i="19"/>
  <c r="G3119" i="19"/>
  <c r="F3120" i="19"/>
  <c r="G3120" i="19"/>
  <c r="F3121" i="19"/>
  <c r="G3121" i="19"/>
  <c r="F3122" i="19"/>
  <c r="G3122" i="19"/>
  <c r="F3123" i="19"/>
  <c r="G3123" i="19"/>
  <c r="F3124" i="19"/>
  <c r="G3124" i="19"/>
  <c r="F3125" i="19"/>
  <c r="G3125" i="19"/>
  <c r="F3126" i="19"/>
  <c r="G3126" i="19"/>
  <c r="F3127" i="19"/>
  <c r="G3127" i="19"/>
  <c r="F3128" i="19"/>
  <c r="G3128" i="19"/>
  <c r="F3129" i="19"/>
  <c r="G3129" i="19"/>
  <c r="F3130" i="19"/>
  <c r="G3130" i="19"/>
  <c r="F3131" i="19"/>
  <c r="G3131" i="19"/>
  <c r="F3132" i="19"/>
  <c r="G3132" i="19"/>
  <c r="F3133" i="19"/>
  <c r="G3133" i="19"/>
  <c r="F3134" i="19"/>
  <c r="G3134" i="19"/>
  <c r="F3135" i="19"/>
  <c r="G3135" i="19"/>
  <c r="F3136" i="19"/>
  <c r="G3136" i="19"/>
  <c r="F3137" i="19"/>
  <c r="G3137" i="19"/>
  <c r="F3138" i="19"/>
  <c r="G3138" i="19"/>
  <c r="F3139" i="19"/>
  <c r="G3139" i="19"/>
  <c r="F3140" i="19"/>
  <c r="G3140" i="19"/>
  <c r="F3141" i="19"/>
  <c r="G3141" i="19"/>
  <c r="F3142" i="19"/>
  <c r="G3142" i="19"/>
  <c r="F3143" i="19"/>
  <c r="G3143" i="19"/>
  <c r="F3144" i="19"/>
  <c r="G3144" i="19"/>
  <c r="F3145" i="19"/>
  <c r="G3145" i="19"/>
  <c r="F3146" i="19"/>
  <c r="G3146" i="19"/>
  <c r="F3147" i="19"/>
  <c r="G3147" i="19"/>
  <c r="F3148" i="19"/>
  <c r="G3148" i="19"/>
  <c r="F3149" i="19"/>
  <c r="G3149" i="19"/>
  <c r="F3150" i="19"/>
  <c r="G3150" i="19"/>
  <c r="F3151" i="19"/>
  <c r="G3151" i="19"/>
  <c r="F3152" i="19"/>
  <c r="G3152" i="19"/>
  <c r="F3153" i="19"/>
  <c r="G3153" i="19"/>
  <c r="F3154" i="19"/>
  <c r="G3154" i="19"/>
  <c r="F3155" i="19"/>
  <c r="G3155" i="19"/>
  <c r="F3156" i="19"/>
  <c r="G3156" i="19"/>
  <c r="F3157" i="19"/>
  <c r="G3157" i="19"/>
  <c r="F3158" i="19"/>
  <c r="G3158" i="19"/>
  <c r="F3159" i="19"/>
  <c r="G3159" i="19"/>
  <c r="F3160" i="19"/>
  <c r="G3160" i="19"/>
  <c r="F3161" i="19"/>
  <c r="G3161" i="19"/>
  <c r="F3162" i="19"/>
  <c r="G3162" i="19"/>
  <c r="F3163" i="19"/>
  <c r="G3163" i="19"/>
  <c r="F3164" i="19"/>
  <c r="G3164" i="19"/>
  <c r="F3165" i="19"/>
  <c r="G3165" i="19"/>
  <c r="F3166" i="19"/>
  <c r="G3166" i="19"/>
  <c r="F3167" i="19"/>
  <c r="G3167" i="19"/>
  <c r="F3168" i="19"/>
  <c r="G3168" i="19"/>
  <c r="F3169" i="19"/>
  <c r="G3169" i="19"/>
  <c r="F3170" i="19"/>
  <c r="G3170" i="19"/>
  <c r="F3171" i="19"/>
  <c r="G3171" i="19"/>
  <c r="F3172" i="19"/>
  <c r="G3172" i="19"/>
  <c r="F3173" i="19"/>
  <c r="G3173" i="19"/>
  <c r="F3174" i="19"/>
  <c r="G3174" i="19"/>
  <c r="F3175" i="19"/>
  <c r="G3175" i="19"/>
  <c r="F3176" i="19"/>
  <c r="G3176" i="19"/>
  <c r="F3177" i="19"/>
  <c r="G3177" i="19"/>
  <c r="F3178" i="19"/>
  <c r="G3178" i="19"/>
  <c r="F3179" i="19"/>
  <c r="G3179" i="19"/>
  <c r="F3180" i="19"/>
  <c r="G3180" i="19"/>
  <c r="F3181" i="19"/>
  <c r="G3181" i="19"/>
  <c r="F3182" i="19"/>
  <c r="G3182" i="19"/>
  <c r="F3183" i="19"/>
  <c r="G3183" i="19"/>
  <c r="F3184" i="19"/>
  <c r="G3184" i="19"/>
  <c r="F3185" i="19"/>
  <c r="G3185" i="19"/>
  <c r="F3186" i="19"/>
  <c r="G3186" i="19"/>
  <c r="F3187" i="19"/>
  <c r="G3187" i="19"/>
  <c r="F3188" i="19"/>
  <c r="G3188" i="19"/>
  <c r="F3189" i="19"/>
  <c r="G3189" i="19"/>
  <c r="F3190" i="19"/>
  <c r="G3190" i="19"/>
  <c r="F3191" i="19"/>
  <c r="G3191" i="19"/>
  <c r="F3192" i="19"/>
  <c r="G3192" i="19"/>
  <c r="F3193" i="19"/>
  <c r="G3193" i="19"/>
  <c r="F3194" i="19"/>
  <c r="G3194" i="19"/>
  <c r="F3195" i="19"/>
  <c r="G3195" i="19"/>
  <c r="F3196" i="19"/>
  <c r="G3196" i="19"/>
  <c r="F3197" i="19"/>
  <c r="G3197" i="19"/>
  <c r="F3198" i="19"/>
  <c r="G3198" i="19"/>
  <c r="F3199" i="19"/>
  <c r="G3199" i="19"/>
  <c r="F3200" i="19"/>
  <c r="G3200" i="19"/>
  <c r="F3201" i="19"/>
  <c r="G3201" i="19"/>
  <c r="F3202" i="19"/>
  <c r="G3202" i="19"/>
  <c r="F3203" i="19"/>
  <c r="G3203" i="19"/>
  <c r="F3204" i="19"/>
  <c r="G3204" i="19"/>
  <c r="F3205" i="19"/>
  <c r="G3205" i="19"/>
  <c r="F3206" i="19"/>
  <c r="G3206" i="19"/>
  <c r="F3207" i="19"/>
  <c r="G3207" i="19"/>
  <c r="F3208" i="19"/>
  <c r="G3208" i="19"/>
  <c r="F3209" i="19"/>
  <c r="G3209" i="19"/>
  <c r="F3210" i="19"/>
  <c r="G3210" i="19"/>
  <c r="F3211" i="19"/>
  <c r="G3211" i="19"/>
  <c r="F3212" i="19"/>
  <c r="G3212" i="19"/>
  <c r="F3213" i="19"/>
  <c r="G3213" i="19"/>
  <c r="F3214" i="19"/>
  <c r="G3214" i="19"/>
  <c r="F3215" i="19"/>
  <c r="G3215" i="19"/>
  <c r="F3216" i="19"/>
  <c r="G3216" i="19"/>
  <c r="F3217" i="19"/>
  <c r="G3217" i="19"/>
  <c r="F3218" i="19"/>
  <c r="G3218" i="19"/>
  <c r="F3219" i="19"/>
  <c r="G3219" i="19"/>
  <c r="F3220" i="19"/>
  <c r="G3220" i="19"/>
  <c r="F3221" i="19"/>
  <c r="G3221" i="19"/>
  <c r="F3222" i="19"/>
  <c r="G3222" i="19"/>
  <c r="F3223" i="19"/>
  <c r="G3223" i="19"/>
  <c r="F3224" i="19"/>
  <c r="G3224" i="19"/>
  <c r="F3225" i="19"/>
  <c r="G3225" i="19"/>
  <c r="F3226" i="19"/>
  <c r="G3226" i="19"/>
  <c r="F3227" i="19"/>
  <c r="G3227" i="19"/>
  <c r="F3228" i="19"/>
  <c r="G3228" i="19"/>
  <c r="F3229" i="19"/>
  <c r="G3229" i="19"/>
  <c r="F3230" i="19"/>
  <c r="G3230" i="19"/>
  <c r="F3231" i="19"/>
  <c r="G3231" i="19"/>
  <c r="F3232" i="19"/>
  <c r="G3232" i="19"/>
  <c r="F3233" i="19"/>
  <c r="G3233" i="19"/>
  <c r="F3234" i="19"/>
  <c r="G3234" i="19"/>
  <c r="F3235" i="19"/>
  <c r="G3235" i="19"/>
  <c r="F3236" i="19"/>
  <c r="G3236" i="19"/>
  <c r="F3237" i="19"/>
  <c r="G3237" i="19"/>
  <c r="F3238" i="19"/>
  <c r="G3238" i="19"/>
  <c r="F3239" i="19"/>
  <c r="G3239" i="19"/>
  <c r="F3240" i="19"/>
  <c r="G3240" i="19"/>
  <c r="F3241" i="19"/>
  <c r="G3241" i="19"/>
  <c r="F3242" i="19"/>
  <c r="G3242" i="19"/>
  <c r="F3243" i="19"/>
  <c r="G3243" i="19"/>
  <c r="F3244" i="19"/>
  <c r="G3244" i="19"/>
  <c r="F3245" i="19"/>
  <c r="G3245" i="19"/>
  <c r="F3246" i="19"/>
  <c r="G3246" i="19"/>
  <c r="F3247" i="19"/>
  <c r="G3247" i="19"/>
  <c r="F3248" i="19"/>
  <c r="G3248" i="19"/>
  <c r="F3249" i="19"/>
  <c r="G3249" i="19"/>
  <c r="F3250" i="19"/>
  <c r="G3250" i="19"/>
  <c r="F3251" i="19"/>
  <c r="G3251" i="19"/>
  <c r="F3252" i="19"/>
  <c r="G3252" i="19"/>
  <c r="F3253" i="19"/>
  <c r="G3253" i="19"/>
  <c r="F3254" i="19"/>
  <c r="G3254" i="19"/>
  <c r="F3255" i="19"/>
  <c r="G3255" i="19"/>
  <c r="F3256" i="19"/>
  <c r="G3256" i="19"/>
  <c r="F3257" i="19"/>
  <c r="G3257" i="19"/>
  <c r="F3258" i="19"/>
  <c r="G3258" i="19"/>
  <c r="F3259" i="19"/>
  <c r="G3259" i="19"/>
  <c r="F3260" i="19"/>
  <c r="G3260" i="19"/>
  <c r="F3261" i="19"/>
  <c r="G3261" i="19"/>
  <c r="F3262" i="19"/>
  <c r="G3262" i="19"/>
  <c r="F3263" i="19"/>
  <c r="G3263" i="19"/>
  <c r="F3264" i="19"/>
  <c r="G3264" i="19"/>
  <c r="F3265" i="19"/>
  <c r="G3265" i="19"/>
  <c r="F3266" i="19"/>
  <c r="G3266" i="19"/>
  <c r="F3267" i="19"/>
  <c r="G3267" i="19"/>
  <c r="F3268" i="19"/>
  <c r="G3268" i="19"/>
  <c r="F3269" i="19"/>
  <c r="G3269" i="19"/>
  <c r="F3270" i="19"/>
  <c r="G3270" i="19"/>
  <c r="F3271" i="19"/>
  <c r="G3271" i="19"/>
  <c r="F3272" i="19"/>
  <c r="G3272" i="19"/>
  <c r="F3273" i="19"/>
  <c r="G3273" i="19"/>
  <c r="F3274" i="19"/>
  <c r="G3274" i="19"/>
  <c r="F3275" i="19"/>
  <c r="G3275" i="19"/>
  <c r="F3276" i="19"/>
  <c r="G3276" i="19"/>
  <c r="F3277" i="19"/>
  <c r="G3277" i="19"/>
  <c r="F3278" i="19"/>
  <c r="G3278" i="19"/>
  <c r="F3279" i="19"/>
  <c r="G3279" i="19"/>
  <c r="F3280" i="19"/>
  <c r="G3280" i="19"/>
  <c r="F3281" i="19"/>
  <c r="G3281" i="19"/>
  <c r="F3282" i="19"/>
  <c r="G3282" i="19"/>
  <c r="F3283" i="19"/>
  <c r="G3283" i="19"/>
  <c r="F3284" i="19"/>
  <c r="G3284" i="19"/>
  <c r="F3285" i="19"/>
  <c r="G3285" i="19"/>
  <c r="F3286" i="19"/>
  <c r="G3286" i="19"/>
  <c r="F3287" i="19"/>
  <c r="G3287" i="19"/>
  <c r="F3288" i="19"/>
  <c r="G3288" i="19"/>
  <c r="F3289" i="19"/>
  <c r="G3289" i="19"/>
  <c r="F3290" i="19"/>
  <c r="G3290" i="19"/>
  <c r="F3291" i="19"/>
  <c r="G3291" i="19"/>
  <c r="F3292" i="19"/>
  <c r="G3292" i="19"/>
  <c r="F3293" i="19"/>
  <c r="G3293" i="19"/>
  <c r="F3294" i="19"/>
  <c r="G3294" i="19"/>
  <c r="F3295" i="19"/>
  <c r="G3295" i="19"/>
  <c r="F3296" i="19"/>
  <c r="G3296" i="19"/>
  <c r="F3297" i="19"/>
  <c r="G3297" i="19"/>
  <c r="F3298" i="19"/>
  <c r="G3298" i="19"/>
  <c r="F3299" i="19"/>
  <c r="G3299" i="19"/>
  <c r="F3300" i="19"/>
  <c r="G3300" i="19"/>
  <c r="F3301" i="19"/>
  <c r="G3301" i="19"/>
  <c r="F3302" i="19"/>
  <c r="G3302" i="19"/>
  <c r="F3303" i="19"/>
  <c r="G3303" i="19"/>
  <c r="F3304" i="19"/>
  <c r="G3304" i="19"/>
  <c r="F3305" i="19"/>
  <c r="G3305" i="19"/>
  <c r="F3306" i="19"/>
  <c r="G3306" i="19"/>
  <c r="F3307" i="19"/>
  <c r="G3307" i="19"/>
  <c r="F3308" i="19"/>
  <c r="G3308" i="19"/>
  <c r="F3309" i="19"/>
  <c r="G3309" i="19"/>
  <c r="F3310" i="19"/>
  <c r="G3310" i="19"/>
  <c r="F3311" i="19"/>
  <c r="G3311" i="19"/>
  <c r="F3312" i="19"/>
  <c r="G3312" i="19"/>
  <c r="F3313" i="19"/>
  <c r="G3313" i="19"/>
  <c r="F3314" i="19"/>
  <c r="G3314" i="19"/>
  <c r="F3315" i="19"/>
  <c r="G3315" i="19"/>
  <c r="F3316" i="19"/>
  <c r="G3316" i="19"/>
  <c r="F3317" i="19"/>
  <c r="G3317" i="19"/>
  <c r="F3318" i="19"/>
  <c r="G3318" i="19"/>
  <c r="F3319" i="19"/>
  <c r="G3319" i="19"/>
  <c r="F3320" i="19"/>
  <c r="G3320" i="19"/>
  <c r="F3321" i="19"/>
  <c r="G3321" i="19"/>
  <c r="F3322" i="19"/>
  <c r="G3322" i="19"/>
  <c r="F3323" i="19"/>
  <c r="G3323" i="19"/>
  <c r="F3324" i="19"/>
  <c r="G3324" i="19"/>
  <c r="F3325" i="19"/>
  <c r="G3325" i="19"/>
  <c r="F3326" i="19"/>
  <c r="G3326" i="19"/>
  <c r="F3327" i="19"/>
  <c r="G3327" i="19"/>
  <c r="F3328" i="19"/>
  <c r="G3328" i="19"/>
  <c r="F3329" i="19"/>
  <c r="G3329" i="19"/>
  <c r="F3330" i="19"/>
  <c r="G3330" i="19"/>
  <c r="F3331" i="19"/>
  <c r="G3331" i="19"/>
  <c r="F3332" i="19"/>
  <c r="G3332" i="19"/>
  <c r="F3333" i="19"/>
  <c r="G3333" i="19"/>
  <c r="F3334" i="19"/>
  <c r="G3334" i="19"/>
  <c r="F3335" i="19"/>
  <c r="G3335" i="19"/>
  <c r="F3336" i="19"/>
  <c r="G3336" i="19"/>
  <c r="F3337" i="19"/>
  <c r="G3337" i="19"/>
  <c r="F3338" i="19"/>
  <c r="G3338" i="19"/>
  <c r="F3339" i="19"/>
  <c r="G3339" i="19"/>
  <c r="F3340" i="19"/>
  <c r="G3340" i="19"/>
  <c r="F3341" i="19"/>
  <c r="G3341" i="19"/>
  <c r="F3342" i="19"/>
  <c r="G3342" i="19"/>
  <c r="F3343" i="19"/>
  <c r="G3343" i="19"/>
  <c r="F3344" i="19"/>
  <c r="G3344" i="19"/>
  <c r="F3345" i="19"/>
  <c r="G3345" i="19"/>
  <c r="F3346" i="19"/>
  <c r="G3346" i="19"/>
  <c r="F3347" i="19"/>
  <c r="G3347" i="19"/>
  <c r="F3348" i="19"/>
  <c r="G3348" i="19"/>
  <c r="F3349" i="19"/>
  <c r="G3349" i="19"/>
  <c r="F3350" i="19"/>
  <c r="G3350" i="19"/>
  <c r="F3351" i="19"/>
  <c r="G3351" i="19"/>
  <c r="F3352" i="19"/>
  <c r="G3352" i="19"/>
  <c r="F3353" i="19"/>
  <c r="G3353" i="19"/>
  <c r="F3354" i="19"/>
  <c r="G3354" i="19"/>
  <c r="F3355" i="19"/>
  <c r="G3355" i="19"/>
  <c r="F3356" i="19"/>
  <c r="G3356" i="19"/>
  <c r="F3357" i="19"/>
  <c r="G3357" i="19"/>
  <c r="F3358" i="19"/>
  <c r="G3358" i="19"/>
  <c r="F3359" i="19"/>
  <c r="G3359" i="19"/>
  <c r="F3360" i="19"/>
  <c r="G3360" i="19"/>
  <c r="F3361" i="19"/>
  <c r="G3361" i="19"/>
  <c r="F3362" i="19"/>
  <c r="G3362" i="19"/>
  <c r="F3363" i="19"/>
  <c r="G3363" i="19"/>
  <c r="F3364" i="19"/>
  <c r="G3364" i="19"/>
  <c r="F3365" i="19"/>
  <c r="G3365" i="19"/>
  <c r="F3366" i="19"/>
  <c r="G3366" i="19"/>
  <c r="F3367" i="19"/>
  <c r="G3367" i="19"/>
  <c r="F3368" i="19"/>
  <c r="G3368" i="19"/>
  <c r="F3369" i="19"/>
  <c r="G3369" i="19"/>
  <c r="F3370" i="19"/>
  <c r="G3370" i="19"/>
  <c r="F3371" i="19"/>
  <c r="G3371" i="19"/>
  <c r="F3372" i="19"/>
  <c r="G3372" i="19"/>
  <c r="F3373" i="19"/>
  <c r="G3373" i="19"/>
  <c r="F3374" i="19"/>
  <c r="G3374" i="19"/>
  <c r="F3375" i="19"/>
  <c r="G3375" i="19"/>
  <c r="F3376" i="19"/>
  <c r="G3376" i="19"/>
  <c r="F3377" i="19"/>
  <c r="G3377" i="19"/>
  <c r="F3378" i="19"/>
  <c r="G3378" i="19"/>
  <c r="F3379" i="19"/>
  <c r="G3379" i="19"/>
  <c r="F3380" i="19"/>
  <c r="G3380" i="19"/>
  <c r="F3381" i="19"/>
  <c r="G3381" i="19"/>
  <c r="F3382" i="19"/>
  <c r="G3382" i="19"/>
  <c r="F3383" i="19"/>
  <c r="G3383" i="19"/>
  <c r="F3384" i="19"/>
  <c r="G3384" i="19"/>
  <c r="F3385" i="19"/>
  <c r="G3385" i="19"/>
  <c r="F3386" i="19"/>
  <c r="G3386" i="19"/>
  <c r="F3387" i="19"/>
  <c r="G3387" i="19"/>
  <c r="F3388" i="19"/>
  <c r="G3388" i="19"/>
  <c r="F3389" i="19"/>
  <c r="G3389" i="19"/>
  <c r="F3390" i="19"/>
  <c r="G3390" i="19"/>
  <c r="F3391" i="19"/>
  <c r="G3391" i="19"/>
  <c r="F3392" i="19"/>
  <c r="G3392" i="19"/>
  <c r="F3393" i="19"/>
  <c r="G3393" i="19"/>
  <c r="F3394" i="19"/>
  <c r="G3394" i="19"/>
  <c r="F3395" i="19"/>
  <c r="G3395" i="19"/>
  <c r="F3396" i="19"/>
  <c r="G3396" i="19"/>
  <c r="F3397" i="19"/>
  <c r="G3397" i="19"/>
  <c r="F3398" i="19"/>
  <c r="G3398" i="19"/>
  <c r="F3399" i="19"/>
  <c r="G3399" i="19"/>
  <c r="F3400" i="19"/>
  <c r="G3400" i="19"/>
  <c r="F3401" i="19"/>
  <c r="G3401" i="19"/>
  <c r="F3402" i="19"/>
  <c r="G3402" i="19"/>
  <c r="F3403" i="19"/>
  <c r="G3403" i="19"/>
  <c r="F3404" i="19"/>
  <c r="G3404" i="19"/>
  <c r="F3405" i="19"/>
  <c r="G3405" i="19"/>
  <c r="F3406" i="19"/>
  <c r="G3406" i="19"/>
  <c r="F3407" i="19"/>
  <c r="G3407" i="19"/>
  <c r="F3408" i="19"/>
  <c r="G3408" i="19"/>
  <c r="F3409" i="19"/>
  <c r="G3409" i="19"/>
  <c r="F3410" i="19"/>
  <c r="G3410" i="19"/>
  <c r="F3411" i="19"/>
  <c r="G3411" i="19"/>
  <c r="F3412" i="19"/>
  <c r="G3412" i="19"/>
  <c r="F3413" i="19"/>
  <c r="G3413" i="19"/>
  <c r="F3414" i="19"/>
  <c r="G3414" i="19"/>
  <c r="F3415" i="19"/>
  <c r="G3415" i="19"/>
  <c r="F3416" i="19"/>
  <c r="G3416" i="19"/>
  <c r="F3417" i="19"/>
  <c r="G3417" i="19"/>
  <c r="F3418" i="19"/>
  <c r="G3418" i="19"/>
  <c r="F3419" i="19"/>
  <c r="G3419" i="19"/>
  <c r="F3420" i="19"/>
  <c r="G3420" i="19"/>
  <c r="F3421" i="19"/>
  <c r="G3421" i="19"/>
  <c r="F3422" i="19"/>
  <c r="G3422" i="19"/>
  <c r="F3423" i="19"/>
  <c r="G3423" i="19"/>
  <c r="F3424" i="19"/>
  <c r="G3424" i="19"/>
  <c r="F3425" i="19"/>
  <c r="G3425" i="19"/>
  <c r="F3426" i="19"/>
  <c r="G3426" i="19"/>
  <c r="F3427" i="19"/>
  <c r="G3427" i="19"/>
  <c r="F3428" i="19"/>
  <c r="G3428" i="19"/>
  <c r="F3429" i="19"/>
  <c r="G3429" i="19"/>
  <c r="F3430" i="19"/>
  <c r="G3430" i="19"/>
  <c r="F3431" i="19"/>
  <c r="G3431" i="19"/>
  <c r="F3432" i="19"/>
  <c r="G3432" i="19"/>
  <c r="F3433" i="19"/>
  <c r="G3433" i="19"/>
  <c r="F3434" i="19"/>
  <c r="G3434" i="19"/>
  <c r="F3435" i="19"/>
  <c r="G3435" i="19"/>
  <c r="F3436" i="19"/>
  <c r="G3436" i="19"/>
  <c r="F3437" i="19"/>
  <c r="G3437" i="19"/>
  <c r="F3438" i="19"/>
  <c r="G3438" i="19"/>
  <c r="F3439" i="19"/>
  <c r="G3439" i="19"/>
  <c r="F3440" i="19"/>
  <c r="G3440" i="19"/>
  <c r="F3441" i="19"/>
  <c r="G3441" i="19"/>
  <c r="F3442" i="19"/>
  <c r="G3442" i="19"/>
  <c r="F3443" i="19"/>
  <c r="G3443" i="19"/>
  <c r="F3444" i="19"/>
  <c r="G3444" i="19"/>
  <c r="F3445" i="19"/>
  <c r="G3445" i="19"/>
  <c r="F3446" i="19"/>
  <c r="G3446" i="19"/>
  <c r="F3447" i="19"/>
  <c r="G3447" i="19"/>
  <c r="F3448" i="19"/>
  <c r="G3448" i="19"/>
  <c r="F3449" i="19"/>
  <c r="G3449" i="19"/>
  <c r="F3450" i="19"/>
  <c r="G3450" i="19"/>
  <c r="F3451" i="19"/>
  <c r="G3451" i="19"/>
  <c r="F3452" i="19"/>
  <c r="G3452" i="19"/>
  <c r="F3453" i="19"/>
  <c r="G3453" i="19"/>
  <c r="F3454" i="19"/>
  <c r="G3454" i="19"/>
  <c r="F3455" i="19"/>
  <c r="G3455" i="19"/>
  <c r="F3456" i="19"/>
  <c r="G3456" i="19"/>
  <c r="F3457" i="19"/>
  <c r="G3457" i="19"/>
  <c r="F3458" i="19"/>
  <c r="G3458" i="19"/>
  <c r="F3459" i="19"/>
  <c r="G3459" i="19"/>
  <c r="F3460" i="19"/>
  <c r="G3460" i="19"/>
  <c r="F3461" i="19"/>
  <c r="G3461" i="19"/>
  <c r="F3462" i="19"/>
  <c r="G3462" i="19"/>
  <c r="F3463" i="19"/>
  <c r="G3463" i="19"/>
  <c r="F3464" i="19"/>
  <c r="G3464" i="19"/>
  <c r="F3465" i="19"/>
  <c r="G3465" i="19"/>
  <c r="F3466" i="19"/>
  <c r="G3466" i="19"/>
  <c r="F3467" i="19"/>
  <c r="G3467" i="19"/>
  <c r="F3468" i="19"/>
  <c r="G3468" i="19"/>
  <c r="F3469" i="19"/>
  <c r="G3469" i="19"/>
  <c r="F3470" i="19"/>
  <c r="G3470" i="19"/>
  <c r="F3471" i="19"/>
  <c r="G3471" i="19"/>
  <c r="F3472" i="19"/>
  <c r="G3472" i="19"/>
  <c r="F3473" i="19"/>
  <c r="G3473" i="19"/>
  <c r="F3474" i="19"/>
  <c r="G3474" i="19"/>
  <c r="F3475" i="19"/>
  <c r="G3475" i="19"/>
  <c r="F3476" i="19"/>
  <c r="G3476" i="19"/>
  <c r="F3477" i="19"/>
  <c r="G3477" i="19"/>
  <c r="F3478" i="19"/>
  <c r="G3478" i="19"/>
  <c r="F3479" i="19"/>
  <c r="G3479" i="19"/>
  <c r="F3480" i="19"/>
  <c r="G3480" i="19"/>
  <c r="F3481" i="19"/>
  <c r="G3481" i="19"/>
  <c r="F3482" i="19"/>
  <c r="G3482" i="19"/>
  <c r="F3483" i="19"/>
  <c r="G3483" i="19"/>
  <c r="F3484" i="19"/>
  <c r="G3484" i="19"/>
  <c r="F3485" i="19"/>
  <c r="G3485" i="19"/>
  <c r="F3486" i="19"/>
  <c r="G3486" i="19"/>
  <c r="F3487" i="19"/>
  <c r="G3487" i="19"/>
  <c r="F3488" i="19"/>
  <c r="G3488" i="19"/>
  <c r="F3489" i="19"/>
  <c r="G3489" i="19"/>
  <c r="F3490" i="19"/>
  <c r="G3490" i="19"/>
  <c r="F3491" i="19"/>
  <c r="G3491" i="19"/>
  <c r="F3492" i="19"/>
  <c r="G3492" i="19"/>
  <c r="F3493" i="19"/>
  <c r="G3493" i="19"/>
  <c r="F3494" i="19"/>
  <c r="G3494" i="19"/>
  <c r="F3495" i="19"/>
  <c r="G3495" i="19"/>
  <c r="F3496" i="19"/>
  <c r="G3496" i="19"/>
  <c r="F3497" i="19"/>
  <c r="G3497" i="19"/>
  <c r="F3498" i="19"/>
  <c r="G3498" i="19"/>
  <c r="F3499" i="19"/>
  <c r="G3499" i="19"/>
  <c r="F3500" i="19"/>
  <c r="G3500" i="19"/>
  <c r="F3501" i="19"/>
  <c r="G3501" i="19"/>
  <c r="F3502" i="19"/>
  <c r="G3502" i="19"/>
  <c r="F3503" i="19"/>
  <c r="G3503" i="19"/>
  <c r="F3504" i="19"/>
  <c r="G3504" i="19"/>
  <c r="F3505" i="19"/>
  <c r="G3505" i="19"/>
  <c r="F3506" i="19"/>
  <c r="G3506" i="19"/>
  <c r="F3507" i="19"/>
  <c r="G3507" i="19"/>
  <c r="F3508" i="19"/>
  <c r="G3508" i="19"/>
  <c r="F3509" i="19"/>
  <c r="G3509" i="19"/>
  <c r="F3510" i="19"/>
  <c r="G3510" i="19"/>
  <c r="F3511" i="19"/>
  <c r="G3511" i="19"/>
  <c r="F3512" i="19"/>
  <c r="G3512" i="19"/>
  <c r="F3513" i="19"/>
  <c r="G3513" i="19"/>
  <c r="F3514" i="19"/>
  <c r="G3514" i="19"/>
  <c r="F3515" i="19"/>
  <c r="G3515" i="19"/>
  <c r="F3516" i="19"/>
  <c r="G3516" i="19"/>
  <c r="F3517" i="19"/>
  <c r="G3517" i="19"/>
  <c r="F3518" i="19"/>
  <c r="G3518" i="19"/>
  <c r="F3519" i="19"/>
  <c r="G3519" i="19"/>
  <c r="F3520" i="19"/>
  <c r="G3520" i="19"/>
  <c r="F3521" i="19"/>
  <c r="G3521" i="19"/>
  <c r="F3522" i="19"/>
  <c r="G3522" i="19"/>
  <c r="F3523" i="19"/>
  <c r="G3523" i="19"/>
  <c r="F3524" i="19"/>
  <c r="G3524" i="19"/>
  <c r="F3525" i="19"/>
  <c r="G3525" i="19"/>
  <c r="F3526" i="19"/>
  <c r="G3526" i="19"/>
  <c r="F3527" i="19"/>
  <c r="G3527" i="19"/>
  <c r="F3528" i="19"/>
  <c r="G3528" i="19"/>
  <c r="F3529" i="19"/>
  <c r="G3529" i="19"/>
  <c r="F3530" i="19"/>
  <c r="G3530" i="19"/>
  <c r="F3531" i="19"/>
  <c r="G3531" i="19"/>
  <c r="F3532" i="19"/>
  <c r="G3532" i="19"/>
  <c r="F3533" i="19"/>
  <c r="G3533" i="19"/>
  <c r="F3534" i="19"/>
  <c r="G3534" i="19"/>
  <c r="F3535" i="19"/>
  <c r="G3535" i="19"/>
  <c r="F3536" i="19"/>
  <c r="G3536" i="19"/>
  <c r="F3537" i="19"/>
  <c r="G3537" i="19"/>
  <c r="F3538" i="19"/>
  <c r="G3538" i="19"/>
  <c r="F3539" i="19"/>
  <c r="G3539" i="19"/>
  <c r="F3540" i="19"/>
  <c r="G3540" i="19"/>
  <c r="F3541" i="19"/>
  <c r="G3541" i="19"/>
  <c r="F3542" i="19"/>
  <c r="G3542" i="19"/>
  <c r="F3543" i="19"/>
  <c r="G3543" i="19"/>
  <c r="F3544" i="19"/>
  <c r="G3544" i="19"/>
  <c r="F3545" i="19"/>
  <c r="G3545" i="19"/>
  <c r="F3546" i="19"/>
  <c r="G3546" i="19"/>
  <c r="F3547" i="19"/>
  <c r="G3547" i="19"/>
  <c r="F3548" i="19"/>
  <c r="G3548" i="19"/>
  <c r="F3549" i="19"/>
  <c r="G3549" i="19"/>
  <c r="F3550" i="19"/>
  <c r="G3550" i="19"/>
  <c r="F3551" i="19"/>
  <c r="G3551" i="19"/>
  <c r="F3552" i="19"/>
  <c r="G3552" i="19"/>
  <c r="F3553" i="19"/>
  <c r="G3553" i="19"/>
  <c r="F3554" i="19"/>
  <c r="G3554" i="19"/>
  <c r="F3555" i="19"/>
  <c r="G3555" i="19"/>
  <c r="F3556" i="19"/>
  <c r="G3556" i="19"/>
  <c r="F3557" i="19"/>
  <c r="G3557" i="19"/>
  <c r="F3558" i="19"/>
  <c r="G3558" i="19"/>
  <c r="F3559" i="19"/>
  <c r="G3559" i="19"/>
  <c r="F3560" i="19"/>
  <c r="G3560" i="19"/>
  <c r="F3561" i="19"/>
  <c r="G3561" i="19"/>
  <c r="F3562" i="19"/>
  <c r="G3562" i="19"/>
  <c r="F3563" i="19"/>
  <c r="G3563" i="19"/>
  <c r="F3564" i="19"/>
  <c r="G3564" i="19"/>
  <c r="F3565" i="19"/>
  <c r="G3565" i="19"/>
  <c r="F3566" i="19"/>
  <c r="G3566" i="19"/>
  <c r="F3567" i="19"/>
  <c r="G3567" i="19"/>
  <c r="F3568" i="19"/>
  <c r="G3568" i="19"/>
  <c r="F3569" i="19"/>
  <c r="G3569" i="19"/>
  <c r="F3570" i="19"/>
  <c r="G3570" i="19"/>
  <c r="F3571" i="19"/>
  <c r="G3571" i="19"/>
  <c r="F3572" i="19"/>
  <c r="G3572" i="19"/>
  <c r="F3573" i="19"/>
  <c r="G3573" i="19"/>
  <c r="F3574" i="19"/>
  <c r="G3574" i="19"/>
  <c r="F3575" i="19"/>
  <c r="G3575" i="19"/>
  <c r="F3576" i="19"/>
  <c r="G3576" i="19"/>
  <c r="F3577" i="19"/>
  <c r="G3577" i="19"/>
  <c r="F3578" i="19"/>
  <c r="G3578" i="19"/>
  <c r="F3579" i="19"/>
  <c r="G3579" i="19"/>
  <c r="F3580" i="19"/>
  <c r="G3580" i="19"/>
  <c r="F3581" i="19"/>
  <c r="G3581" i="19"/>
  <c r="F3582" i="19"/>
  <c r="G3582" i="19"/>
  <c r="F3583" i="19"/>
  <c r="G3583" i="19"/>
  <c r="F3584" i="19"/>
  <c r="G3584" i="19"/>
  <c r="F3585" i="19"/>
  <c r="G3585" i="19"/>
  <c r="F3586" i="19"/>
  <c r="G3586" i="19"/>
  <c r="F3587" i="19"/>
  <c r="G3587" i="19"/>
  <c r="F3588" i="19"/>
  <c r="G3588" i="19"/>
  <c r="F3589" i="19"/>
  <c r="G3589" i="19"/>
  <c r="F3590" i="19"/>
  <c r="G3590" i="19"/>
  <c r="F3591" i="19"/>
  <c r="G3591" i="19"/>
  <c r="F3592" i="19"/>
  <c r="G3592" i="19"/>
  <c r="F3593" i="19"/>
  <c r="G3593" i="19"/>
  <c r="F3594" i="19"/>
  <c r="G3594" i="19"/>
  <c r="F3595" i="19"/>
  <c r="G3595" i="19"/>
  <c r="F3596" i="19"/>
  <c r="G3596" i="19"/>
  <c r="F3597" i="19"/>
  <c r="G3597" i="19"/>
  <c r="F3598" i="19"/>
  <c r="G3598" i="19"/>
  <c r="F3599" i="19"/>
  <c r="G3599" i="19"/>
  <c r="F3600" i="19"/>
  <c r="G3600" i="19"/>
  <c r="F3601" i="19"/>
  <c r="G3601" i="19"/>
  <c r="F3602" i="19"/>
  <c r="G3602" i="19"/>
  <c r="F3603" i="19"/>
  <c r="G3603" i="19"/>
  <c r="F3604" i="19"/>
  <c r="G3604" i="19"/>
  <c r="F3605" i="19"/>
  <c r="G3605" i="19"/>
  <c r="F3606" i="19"/>
  <c r="G3606" i="19"/>
  <c r="F3607" i="19"/>
  <c r="G3607" i="19"/>
  <c r="F3608" i="19"/>
  <c r="G3608" i="19"/>
  <c r="F3609" i="19"/>
  <c r="G3609" i="19"/>
  <c r="F3610" i="19"/>
  <c r="G3610" i="19"/>
  <c r="F3611" i="19"/>
  <c r="G3611" i="19"/>
  <c r="F3612" i="19"/>
  <c r="G3612" i="19"/>
  <c r="F3613" i="19"/>
  <c r="G3613" i="19"/>
  <c r="F3614" i="19"/>
  <c r="G3614" i="19"/>
  <c r="F3615" i="19"/>
  <c r="G3615" i="19"/>
  <c r="F3616" i="19"/>
  <c r="G3616" i="19"/>
  <c r="F3617" i="19"/>
  <c r="G3617" i="19"/>
  <c r="F3618" i="19"/>
  <c r="G3618" i="19"/>
  <c r="F3619" i="19"/>
  <c r="G3619" i="19"/>
  <c r="F3620" i="19"/>
  <c r="G3620" i="19"/>
  <c r="F3621" i="19"/>
  <c r="G3621" i="19"/>
  <c r="F3622" i="19"/>
  <c r="G3622" i="19"/>
  <c r="F3623" i="19"/>
  <c r="G3623" i="19"/>
  <c r="F3624" i="19"/>
  <c r="G3624" i="19"/>
  <c r="F3625" i="19"/>
  <c r="G3625" i="19"/>
  <c r="F3626" i="19"/>
  <c r="G3626" i="19"/>
  <c r="F3627" i="19"/>
  <c r="G3627" i="19"/>
  <c r="F3628" i="19"/>
  <c r="G3628" i="19"/>
  <c r="F3629" i="19"/>
  <c r="G3629" i="19"/>
  <c r="F3630" i="19"/>
  <c r="G3630" i="19"/>
  <c r="F3631" i="19"/>
  <c r="G3631" i="19"/>
  <c r="F3632" i="19"/>
  <c r="G3632" i="19"/>
  <c r="F3633" i="19"/>
  <c r="G3633" i="19"/>
  <c r="F3634" i="19"/>
  <c r="G3634" i="19"/>
  <c r="F3635" i="19"/>
  <c r="G3635" i="19"/>
  <c r="F3636" i="19"/>
  <c r="G3636" i="19"/>
  <c r="F3637" i="19"/>
  <c r="G3637" i="19"/>
  <c r="F3638" i="19"/>
  <c r="G3638" i="19"/>
  <c r="F3639" i="19"/>
  <c r="G3639" i="19"/>
  <c r="F3640" i="19"/>
  <c r="G3640" i="19"/>
  <c r="F3641" i="19"/>
  <c r="G3641" i="19"/>
  <c r="F3642" i="19"/>
  <c r="G3642" i="19"/>
  <c r="F3643" i="19"/>
  <c r="G3643" i="19"/>
  <c r="F3644" i="19"/>
  <c r="G3644" i="19"/>
  <c r="F3645" i="19"/>
  <c r="G3645" i="19"/>
  <c r="F3646" i="19"/>
  <c r="G3646" i="19"/>
  <c r="F3647" i="19"/>
  <c r="G3647" i="19"/>
  <c r="F3648" i="19"/>
  <c r="G3648" i="19"/>
  <c r="F3649" i="19"/>
  <c r="G3649" i="19"/>
  <c r="F3650" i="19"/>
  <c r="G3650" i="19"/>
  <c r="F3651" i="19"/>
  <c r="G3651" i="19"/>
  <c r="F3652" i="19"/>
  <c r="G3652" i="19"/>
  <c r="F3653" i="19"/>
  <c r="G3653" i="19"/>
  <c r="F3654" i="19"/>
  <c r="G3654" i="19"/>
  <c r="F3655" i="19"/>
  <c r="G3655" i="19"/>
  <c r="F3656" i="19"/>
  <c r="G3656" i="19"/>
  <c r="F3657" i="19"/>
  <c r="G3657" i="19"/>
  <c r="F3658" i="19"/>
  <c r="G3658" i="19"/>
  <c r="F3659" i="19"/>
  <c r="G3659" i="19"/>
  <c r="F3660" i="19"/>
  <c r="G3660" i="19"/>
  <c r="F3661" i="19"/>
  <c r="G3661" i="19"/>
  <c r="F3662" i="19"/>
  <c r="G3662" i="19"/>
  <c r="F3663" i="19"/>
  <c r="G3663" i="19"/>
  <c r="F3664" i="19"/>
  <c r="G3664" i="19"/>
  <c r="F3665" i="19"/>
  <c r="G3665" i="19"/>
  <c r="F3666" i="19"/>
  <c r="G3666" i="19"/>
  <c r="F3667" i="19"/>
  <c r="G3667" i="19"/>
  <c r="F3668" i="19"/>
  <c r="G3668" i="19"/>
  <c r="F3669" i="19"/>
  <c r="G3669" i="19"/>
  <c r="F3670" i="19"/>
  <c r="G3670" i="19"/>
  <c r="F3671" i="19"/>
  <c r="G3671" i="19"/>
  <c r="F3672" i="19"/>
  <c r="G3672" i="19"/>
  <c r="F3673" i="19"/>
  <c r="G3673" i="19"/>
  <c r="F3674" i="19"/>
  <c r="G3674" i="19"/>
  <c r="F3675" i="19"/>
  <c r="G3675" i="19"/>
  <c r="F3676" i="19"/>
  <c r="G3676" i="19"/>
  <c r="F3677" i="19"/>
  <c r="G3677" i="19"/>
  <c r="F3678" i="19"/>
  <c r="G3678" i="19"/>
  <c r="F3679" i="19"/>
  <c r="G3679" i="19"/>
  <c r="F3680" i="19"/>
  <c r="G3680" i="19"/>
  <c r="F3681" i="19"/>
  <c r="G3681" i="19"/>
  <c r="F3682" i="19"/>
  <c r="G3682" i="19"/>
  <c r="F3683" i="19"/>
  <c r="G3683" i="19"/>
  <c r="F3684" i="19"/>
  <c r="G3684" i="19"/>
  <c r="F3685" i="19"/>
  <c r="G3685" i="19"/>
  <c r="F3686" i="19"/>
  <c r="G3686" i="19"/>
  <c r="F3687" i="19"/>
  <c r="G3687" i="19"/>
  <c r="F3688" i="19"/>
  <c r="G3688" i="19"/>
  <c r="F3689" i="19"/>
  <c r="G3689" i="19"/>
  <c r="F3690" i="19"/>
  <c r="G3690" i="19"/>
  <c r="F3691" i="19"/>
  <c r="G3691" i="19"/>
  <c r="F3692" i="19"/>
  <c r="G3692" i="19"/>
  <c r="F3693" i="19"/>
  <c r="G3693" i="19"/>
  <c r="F3694" i="19"/>
  <c r="G3694" i="19"/>
  <c r="F3695" i="19"/>
  <c r="G3695" i="19"/>
  <c r="F3696" i="19"/>
  <c r="G3696" i="19"/>
  <c r="F3697" i="19"/>
  <c r="G3697" i="19"/>
  <c r="F3698" i="19"/>
  <c r="G3698" i="19"/>
  <c r="F3699" i="19"/>
  <c r="G3699" i="19"/>
  <c r="F3700" i="19"/>
  <c r="G3700" i="19"/>
  <c r="F3701" i="19"/>
  <c r="G3701" i="19"/>
  <c r="F3702" i="19"/>
  <c r="G3702" i="19"/>
  <c r="F3703" i="19"/>
  <c r="G3703" i="19"/>
  <c r="F3704" i="19"/>
  <c r="G3704" i="19"/>
  <c r="F3705" i="19"/>
  <c r="G3705" i="19"/>
  <c r="F3706" i="19"/>
  <c r="G3706" i="19"/>
  <c r="F3707" i="19"/>
  <c r="G3707" i="19"/>
  <c r="F3708" i="19"/>
  <c r="G3708" i="19"/>
  <c r="F3709" i="19"/>
  <c r="G3709" i="19"/>
  <c r="F3710" i="19"/>
  <c r="G3710" i="19"/>
  <c r="F3711" i="19"/>
  <c r="G3711" i="19"/>
  <c r="F3712" i="19"/>
  <c r="G3712" i="19"/>
  <c r="F3713" i="19"/>
  <c r="G3713" i="19"/>
  <c r="F3714" i="19"/>
  <c r="G3714" i="19"/>
  <c r="F3715" i="19"/>
  <c r="G3715" i="19"/>
  <c r="F3716" i="19"/>
  <c r="G3716" i="19"/>
  <c r="F3717" i="19"/>
  <c r="G3717" i="19"/>
  <c r="F3718" i="19"/>
  <c r="G3718" i="19"/>
  <c r="F3719" i="19"/>
  <c r="G3719" i="19"/>
  <c r="F3720" i="19"/>
  <c r="G3720" i="19"/>
  <c r="F3721" i="19"/>
  <c r="G3721" i="19"/>
  <c r="F3722" i="19"/>
  <c r="G3722" i="19"/>
  <c r="F3723" i="19"/>
  <c r="G3723" i="19"/>
  <c r="F3724" i="19"/>
  <c r="G3724" i="19"/>
  <c r="F3725" i="19"/>
  <c r="G3725" i="19"/>
  <c r="F3726" i="19"/>
  <c r="G3726" i="19"/>
  <c r="F3727" i="19"/>
  <c r="G3727" i="19"/>
  <c r="F3728" i="19"/>
  <c r="G3728" i="19"/>
  <c r="F3729" i="19"/>
  <c r="G3729" i="19"/>
  <c r="F3730" i="19"/>
  <c r="G3730" i="19"/>
  <c r="F3731" i="19"/>
  <c r="G3731" i="19"/>
  <c r="F3732" i="19"/>
  <c r="G3732" i="19"/>
  <c r="F3733" i="19"/>
  <c r="G3733" i="19"/>
  <c r="F3734" i="19"/>
  <c r="G3734" i="19"/>
  <c r="F3735" i="19"/>
  <c r="G3735" i="19"/>
  <c r="F3736" i="19"/>
  <c r="G3736" i="19"/>
  <c r="F3737" i="19"/>
  <c r="G3737" i="19"/>
  <c r="F3738" i="19"/>
  <c r="G3738" i="19"/>
  <c r="F3739" i="19"/>
  <c r="G3739" i="19"/>
  <c r="F3740" i="19"/>
  <c r="G3740" i="19"/>
  <c r="F3741" i="19"/>
  <c r="G3741" i="19"/>
  <c r="F3742" i="19"/>
  <c r="G3742" i="19"/>
  <c r="F3743" i="19"/>
  <c r="G3743" i="19"/>
  <c r="F3744" i="19"/>
  <c r="G3744" i="19"/>
  <c r="F3745" i="19"/>
  <c r="G3745" i="19"/>
  <c r="F3746" i="19"/>
  <c r="G3746" i="19"/>
  <c r="F3747" i="19"/>
  <c r="G3747" i="19"/>
  <c r="F3748" i="19"/>
  <c r="G3748" i="19"/>
  <c r="F3749" i="19"/>
  <c r="G3749" i="19"/>
  <c r="F3750" i="19"/>
  <c r="G3750" i="19"/>
  <c r="F3751" i="19"/>
  <c r="G3751" i="19"/>
  <c r="F3752" i="19"/>
  <c r="G3752" i="19"/>
  <c r="F3753" i="19"/>
  <c r="G3753" i="19"/>
  <c r="F3754" i="19"/>
  <c r="G3754" i="19"/>
  <c r="F3755" i="19"/>
  <c r="G3755" i="19"/>
  <c r="F3756" i="19"/>
  <c r="G3756" i="19"/>
  <c r="F3757" i="19"/>
  <c r="G3757" i="19"/>
  <c r="F3758" i="19"/>
  <c r="G3758" i="19"/>
  <c r="F3759" i="19"/>
  <c r="G3759" i="19"/>
  <c r="F3760" i="19"/>
  <c r="G3760" i="19"/>
  <c r="F3761" i="19"/>
  <c r="G3761" i="19"/>
  <c r="F3762" i="19"/>
  <c r="G3762" i="19"/>
  <c r="F3763" i="19"/>
  <c r="G3763" i="19"/>
  <c r="F3764" i="19"/>
  <c r="G3764" i="19"/>
  <c r="F3765" i="19"/>
  <c r="G3765" i="19"/>
  <c r="F3766" i="19"/>
  <c r="G3766" i="19"/>
  <c r="F3767" i="19"/>
  <c r="G3767" i="19"/>
  <c r="F3768" i="19"/>
  <c r="G3768" i="19"/>
  <c r="F3769" i="19"/>
  <c r="G3769" i="19"/>
  <c r="F3770" i="19"/>
  <c r="G3770" i="19"/>
  <c r="F3771" i="19"/>
  <c r="G3771" i="19"/>
  <c r="F3772" i="19"/>
  <c r="G3772" i="19"/>
  <c r="F3773" i="19"/>
  <c r="G3773" i="19"/>
  <c r="F3774" i="19"/>
  <c r="G3774" i="19"/>
  <c r="F3775" i="19"/>
  <c r="G3775" i="19"/>
  <c r="F3776" i="19"/>
  <c r="G3776" i="19"/>
  <c r="F3777" i="19"/>
  <c r="G3777" i="19"/>
  <c r="F3778" i="19"/>
  <c r="G3778" i="19"/>
  <c r="F3779" i="19"/>
  <c r="G3779" i="19"/>
  <c r="F3780" i="19"/>
  <c r="G3780" i="19"/>
  <c r="F3781" i="19"/>
  <c r="G3781" i="19"/>
  <c r="F3782" i="19"/>
  <c r="G3782" i="19"/>
  <c r="F3783" i="19"/>
  <c r="G3783" i="19"/>
  <c r="F3784" i="19"/>
  <c r="G3784" i="19"/>
  <c r="F3785" i="19"/>
  <c r="G3785" i="19"/>
  <c r="F3786" i="19"/>
  <c r="G3786" i="19"/>
  <c r="F3787" i="19"/>
  <c r="G3787" i="19"/>
  <c r="F3788" i="19"/>
  <c r="G3788" i="19"/>
  <c r="F3789" i="19"/>
  <c r="G3789" i="19"/>
  <c r="F3790" i="19"/>
  <c r="G3790" i="19"/>
  <c r="F3791" i="19"/>
  <c r="G3791" i="19"/>
  <c r="F3792" i="19"/>
  <c r="G3792" i="19"/>
  <c r="F3793" i="19"/>
  <c r="G3793" i="19"/>
  <c r="F3794" i="19"/>
  <c r="G3794" i="19"/>
  <c r="F3795" i="19"/>
  <c r="G3795" i="19"/>
  <c r="F3796" i="19"/>
  <c r="G3796" i="19"/>
  <c r="F3797" i="19"/>
  <c r="G3797" i="19"/>
  <c r="F3798" i="19"/>
  <c r="G3798" i="19"/>
  <c r="F3799" i="19"/>
  <c r="G3799" i="19"/>
  <c r="F3800" i="19"/>
  <c r="G3800" i="19"/>
  <c r="F3801" i="19"/>
  <c r="G3801" i="19"/>
  <c r="F3802" i="19"/>
  <c r="G3802" i="19"/>
  <c r="F3803" i="19"/>
  <c r="G3803" i="19"/>
  <c r="F3804" i="19"/>
  <c r="G3804" i="19"/>
  <c r="F3805" i="19"/>
  <c r="G3805" i="19"/>
  <c r="F3806" i="19"/>
  <c r="G3806" i="19"/>
  <c r="F3807" i="19"/>
  <c r="G3807" i="19"/>
  <c r="F3808" i="19"/>
  <c r="G3808" i="19"/>
  <c r="F3809" i="19"/>
  <c r="G3809" i="19"/>
  <c r="F3810" i="19"/>
  <c r="G3810" i="19"/>
  <c r="F3811" i="19"/>
  <c r="G3811" i="19"/>
  <c r="F3812" i="19"/>
  <c r="G3812" i="19"/>
  <c r="F3813" i="19"/>
  <c r="G3813" i="19"/>
  <c r="F3814" i="19"/>
  <c r="G3814" i="19"/>
  <c r="F3815" i="19"/>
  <c r="G3815" i="19"/>
  <c r="F3816" i="19"/>
  <c r="G3816" i="19"/>
  <c r="F3817" i="19"/>
  <c r="G3817" i="19"/>
  <c r="F3818" i="19"/>
  <c r="G3818" i="19"/>
  <c r="F3819" i="19"/>
  <c r="G3819" i="19"/>
  <c r="F3820" i="19"/>
  <c r="G3820" i="19"/>
  <c r="F3821" i="19"/>
  <c r="G3821" i="19"/>
  <c r="F3822" i="19"/>
  <c r="G3822" i="19"/>
  <c r="F3823" i="19"/>
  <c r="G3823" i="19"/>
  <c r="F3824" i="19"/>
  <c r="G3824" i="19"/>
  <c r="F3825" i="19"/>
  <c r="G3825" i="19"/>
  <c r="F3826" i="19"/>
  <c r="G3826" i="19"/>
  <c r="F3827" i="19"/>
  <c r="G3827" i="19"/>
  <c r="F3828" i="19"/>
  <c r="G3828" i="19"/>
  <c r="F3829" i="19"/>
  <c r="G3829" i="19"/>
  <c r="F3830" i="19"/>
  <c r="G3830" i="19"/>
  <c r="F3831" i="19"/>
  <c r="G3831" i="19"/>
  <c r="F3832" i="19"/>
  <c r="G3832" i="19"/>
  <c r="F3833" i="19"/>
  <c r="G3833" i="19"/>
  <c r="F3834" i="19"/>
  <c r="G3834" i="19"/>
  <c r="F3835" i="19"/>
  <c r="G3835" i="19"/>
  <c r="F3836" i="19"/>
  <c r="G3836" i="19"/>
  <c r="F3837" i="19"/>
  <c r="G3837" i="19"/>
  <c r="F3838" i="19"/>
  <c r="G3838" i="19"/>
  <c r="F3839" i="19"/>
  <c r="G3839" i="19"/>
  <c r="F3840" i="19"/>
  <c r="G3840" i="19"/>
  <c r="F3841" i="19"/>
  <c r="G3841" i="19"/>
  <c r="F3842" i="19"/>
  <c r="G3842" i="19"/>
  <c r="F3843" i="19"/>
  <c r="G3843" i="19"/>
  <c r="F3844" i="19"/>
  <c r="G3844" i="19"/>
  <c r="F3845" i="19"/>
  <c r="G3845" i="19"/>
  <c r="F3846" i="19"/>
  <c r="G3846" i="19"/>
  <c r="F3847" i="19"/>
  <c r="G3847" i="19"/>
  <c r="F3848" i="19"/>
  <c r="G3848" i="19"/>
  <c r="F3849" i="19"/>
  <c r="G3849" i="19"/>
  <c r="F3850" i="19"/>
  <c r="G3850" i="19"/>
  <c r="F3851" i="19"/>
  <c r="G3851" i="19"/>
  <c r="F3852" i="19"/>
  <c r="G3852" i="19"/>
  <c r="F3853" i="19"/>
  <c r="G3853" i="19"/>
  <c r="F3854" i="19"/>
  <c r="G3854" i="19"/>
  <c r="F3855" i="19"/>
  <c r="G3855" i="19"/>
  <c r="F3856" i="19"/>
  <c r="G3856" i="19"/>
  <c r="F3857" i="19"/>
  <c r="G3857" i="19"/>
  <c r="F3858" i="19"/>
  <c r="G3858" i="19"/>
  <c r="F3859" i="19"/>
  <c r="G3859" i="19"/>
  <c r="F3860" i="19"/>
  <c r="G3860" i="19"/>
  <c r="F3861" i="19"/>
  <c r="G3861" i="19"/>
  <c r="F3862" i="19"/>
  <c r="G3862" i="19"/>
  <c r="F3863" i="19"/>
  <c r="G3863" i="19"/>
  <c r="F3864" i="19"/>
  <c r="G3864" i="19"/>
  <c r="F3865" i="19"/>
  <c r="G3865" i="19"/>
  <c r="F3866" i="19"/>
  <c r="G3866" i="19"/>
  <c r="F3867" i="19"/>
  <c r="G3867" i="19"/>
  <c r="F3868" i="19"/>
  <c r="G3868" i="19"/>
  <c r="F3869" i="19"/>
  <c r="G3869" i="19"/>
  <c r="F3870" i="19"/>
  <c r="G3870" i="19"/>
  <c r="F3871" i="19"/>
  <c r="G3871" i="19"/>
  <c r="F3872" i="19"/>
  <c r="G3872" i="19"/>
  <c r="F3873" i="19"/>
  <c r="G3873" i="19"/>
  <c r="F3874" i="19"/>
  <c r="G3874" i="19"/>
  <c r="F3875" i="19"/>
  <c r="G3875" i="19"/>
  <c r="F3876" i="19"/>
  <c r="G3876" i="19"/>
  <c r="F3877" i="19"/>
  <c r="G3877" i="19"/>
  <c r="F3878" i="19"/>
  <c r="G3878" i="19"/>
  <c r="F3879" i="19"/>
  <c r="G3879" i="19"/>
  <c r="F3880" i="19"/>
  <c r="G3880" i="19"/>
  <c r="F3881" i="19"/>
  <c r="G3881" i="19"/>
  <c r="F3882" i="19"/>
  <c r="G3882" i="19"/>
  <c r="F3883" i="19"/>
  <c r="G3883" i="19"/>
  <c r="F3884" i="19"/>
  <c r="G3884" i="19"/>
  <c r="F3885" i="19"/>
  <c r="G3885" i="19"/>
  <c r="F3886" i="19"/>
  <c r="G3886" i="19"/>
  <c r="F3887" i="19"/>
  <c r="G3887" i="19"/>
  <c r="F3888" i="19"/>
  <c r="G3888" i="19"/>
  <c r="F3889" i="19"/>
  <c r="G3889" i="19"/>
  <c r="F3890" i="19"/>
  <c r="G3890" i="19"/>
  <c r="F3891" i="19"/>
  <c r="G3891" i="19"/>
  <c r="F3892" i="19"/>
  <c r="G3892" i="19"/>
  <c r="F3893" i="19"/>
  <c r="G3893" i="19"/>
  <c r="F3894" i="19"/>
  <c r="G3894" i="19"/>
  <c r="F3895" i="19"/>
  <c r="G3895" i="19"/>
  <c r="F3896" i="19"/>
  <c r="G3896" i="19"/>
  <c r="F3897" i="19"/>
  <c r="G3897" i="19"/>
  <c r="F3898" i="19"/>
  <c r="G3898" i="19"/>
  <c r="F3899" i="19"/>
  <c r="G3899" i="19"/>
  <c r="F3900" i="19"/>
  <c r="G3900" i="19"/>
  <c r="F3901" i="19"/>
  <c r="G3901" i="19"/>
  <c r="F3902" i="19"/>
  <c r="G3902" i="19"/>
  <c r="F3903" i="19"/>
  <c r="G3903" i="19"/>
  <c r="F3904" i="19"/>
  <c r="G3904" i="19"/>
  <c r="F3905" i="19"/>
  <c r="G3905" i="19"/>
  <c r="F3906" i="19"/>
  <c r="G3906" i="19"/>
  <c r="F3907" i="19"/>
  <c r="G3907" i="19"/>
  <c r="F3908" i="19"/>
  <c r="G3908" i="19"/>
  <c r="F3909" i="19"/>
  <c r="G3909" i="19"/>
  <c r="F3910" i="19"/>
  <c r="G3910" i="19"/>
  <c r="F3911" i="19"/>
  <c r="G3911" i="19"/>
  <c r="F3912" i="19"/>
  <c r="G3912" i="19"/>
  <c r="F3913" i="19"/>
  <c r="G3913" i="19"/>
  <c r="F3914" i="19"/>
  <c r="G3914" i="19"/>
  <c r="F3915" i="19"/>
  <c r="G3915" i="19"/>
  <c r="F3916" i="19"/>
  <c r="G3916" i="19"/>
  <c r="F3917" i="19"/>
  <c r="G3917" i="19"/>
  <c r="F3918" i="19"/>
  <c r="G3918" i="19"/>
  <c r="F3919" i="19"/>
  <c r="G3919" i="19"/>
  <c r="F3920" i="19"/>
  <c r="G3920" i="19"/>
  <c r="F3921" i="19"/>
  <c r="G3921" i="19"/>
  <c r="F3922" i="19"/>
  <c r="G3922" i="19"/>
  <c r="F3923" i="19"/>
  <c r="G3923" i="19"/>
  <c r="F3924" i="19"/>
  <c r="G3924" i="19"/>
  <c r="F3925" i="19"/>
  <c r="G3925" i="19"/>
  <c r="F3926" i="19"/>
  <c r="G3926" i="19"/>
  <c r="F3927" i="19"/>
  <c r="G3927" i="19"/>
  <c r="F3928" i="19"/>
  <c r="G3928" i="19"/>
  <c r="F3929" i="19"/>
  <c r="G3929" i="19"/>
  <c r="F3930" i="19"/>
  <c r="G3930" i="19"/>
  <c r="F3931" i="19"/>
  <c r="G3931" i="19"/>
  <c r="F3932" i="19"/>
  <c r="G3932" i="19"/>
  <c r="F3933" i="19"/>
  <c r="G3933" i="19"/>
  <c r="F3934" i="19"/>
  <c r="G3934" i="19"/>
  <c r="F3935" i="19"/>
  <c r="G3935" i="19"/>
  <c r="F3936" i="19"/>
  <c r="G3936" i="19"/>
  <c r="F3937" i="19"/>
  <c r="G3937" i="19"/>
  <c r="F3938" i="19"/>
  <c r="G3938" i="19"/>
  <c r="F3939" i="19"/>
  <c r="G3939" i="19"/>
  <c r="F3940" i="19"/>
  <c r="G3940" i="19"/>
  <c r="F3941" i="19"/>
  <c r="G3941" i="19"/>
  <c r="F3942" i="19"/>
  <c r="G3942" i="19"/>
  <c r="F3943" i="19"/>
  <c r="G3943" i="19"/>
  <c r="F3944" i="19"/>
  <c r="G3944" i="19"/>
  <c r="F3945" i="19"/>
  <c r="G3945" i="19"/>
  <c r="F3946" i="19"/>
  <c r="G3946" i="19"/>
  <c r="F3947" i="19"/>
  <c r="G3947" i="19"/>
  <c r="F3948" i="19"/>
  <c r="G3948" i="19"/>
  <c r="F3949" i="19"/>
  <c r="G3949" i="19"/>
  <c r="F3950" i="19"/>
  <c r="G3950" i="19"/>
  <c r="F3951" i="19"/>
  <c r="G3951" i="19"/>
  <c r="F3952" i="19"/>
  <c r="G3952" i="19"/>
  <c r="F3953" i="19"/>
  <c r="G3953" i="19"/>
  <c r="F3954" i="19"/>
  <c r="G3954" i="19"/>
  <c r="F3955" i="19"/>
  <c r="G3955" i="19"/>
  <c r="F3956" i="19"/>
  <c r="G3956" i="19"/>
  <c r="F3957" i="19"/>
  <c r="G3957" i="19"/>
  <c r="F3958" i="19"/>
  <c r="G3958" i="19"/>
  <c r="F3959" i="19"/>
  <c r="G3959" i="19"/>
  <c r="F3960" i="19"/>
  <c r="G3960" i="19"/>
  <c r="F3961" i="19"/>
  <c r="G3961" i="19"/>
  <c r="F3962" i="19"/>
  <c r="G3962" i="19"/>
  <c r="F3963" i="19"/>
  <c r="G3963" i="19"/>
  <c r="F3964" i="19"/>
  <c r="G3964" i="19"/>
  <c r="F3965" i="19"/>
  <c r="G3965" i="19"/>
  <c r="F3966" i="19"/>
  <c r="G3966" i="19"/>
  <c r="F3967" i="19"/>
  <c r="G3967" i="19"/>
  <c r="F3968" i="19"/>
  <c r="G3968" i="19"/>
  <c r="F3969" i="19"/>
  <c r="G3969" i="19"/>
  <c r="F3970" i="19"/>
  <c r="G3970" i="19"/>
  <c r="F3971" i="19"/>
  <c r="G3971" i="19"/>
  <c r="F3972" i="19"/>
  <c r="G3972" i="19"/>
  <c r="F3973" i="19"/>
  <c r="G3973" i="19"/>
  <c r="F3974" i="19"/>
  <c r="G3974" i="19"/>
  <c r="F3975" i="19"/>
  <c r="G3975" i="19"/>
  <c r="F3976" i="19"/>
  <c r="G3976" i="19"/>
  <c r="F3977" i="19"/>
  <c r="G3977" i="19"/>
  <c r="F3978" i="19"/>
  <c r="G3978" i="19"/>
  <c r="F3979" i="19"/>
  <c r="G3979" i="19"/>
  <c r="F3980" i="19"/>
  <c r="G3980" i="19"/>
  <c r="F3981" i="19"/>
  <c r="G3981" i="19"/>
  <c r="F3982" i="19"/>
  <c r="G3982" i="19"/>
  <c r="F3983" i="19"/>
  <c r="G3983" i="19"/>
  <c r="F3984" i="19"/>
  <c r="G3984" i="19"/>
  <c r="F3985" i="19"/>
  <c r="G3985" i="19"/>
  <c r="F3986" i="19"/>
  <c r="G3986" i="19"/>
  <c r="F3987" i="19"/>
  <c r="G3987" i="19"/>
  <c r="F3988" i="19"/>
  <c r="G3988" i="19"/>
  <c r="F3989" i="19"/>
  <c r="G3989" i="19"/>
  <c r="F3990" i="19"/>
  <c r="G3990" i="19"/>
  <c r="F3991" i="19"/>
  <c r="G3991" i="19"/>
  <c r="F3992" i="19"/>
  <c r="G3992" i="19"/>
  <c r="F3993" i="19"/>
  <c r="G3993" i="19"/>
  <c r="F3994" i="19"/>
  <c r="G3994" i="19"/>
  <c r="F3995" i="19"/>
  <c r="G3995" i="19"/>
  <c r="F3996" i="19"/>
  <c r="G3996" i="19"/>
  <c r="F3997" i="19"/>
  <c r="G3997" i="19"/>
  <c r="F3998" i="19"/>
  <c r="G3998" i="19"/>
  <c r="F3999" i="19"/>
  <c r="G3999" i="19"/>
  <c r="F4000" i="19"/>
  <c r="G4000" i="19"/>
  <c r="F4001" i="19"/>
  <c r="G4001" i="19"/>
  <c r="F4002" i="19"/>
  <c r="G4002" i="19"/>
  <c r="F4003" i="19"/>
  <c r="G4003" i="19"/>
  <c r="F4004" i="19"/>
  <c r="G4004" i="19"/>
  <c r="F4005" i="19"/>
  <c r="G4005" i="19"/>
  <c r="F4006" i="19"/>
  <c r="G4006" i="19"/>
  <c r="F4007" i="19"/>
  <c r="G4007" i="19"/>
  <c r="F4008" i="19"/>
  <c r="G4008" i="19"/>
  <c r="F4009" i="19"/>
  <c r="G4009" i="19"/>
  <c r="F4010" i="19"/>
  <c r="G4010" i="19"/>
  <c r="F4011" i="19"/>
  <c r="G4011" i="19"/>
  <c r="F4012" i="19"/>
  <c r="G4012" i="19"/>
  <c r="F4013" i="19"/>
  <c r="G4013" i="19"/>
  <c r="F4014" i="19"/>
  <c r="G4014" i="19"/>
  <c r="F4015" i="19"/>
  <c r="G4015" i="19"/>
  <c r="F4016" i="19"/>
  <c r="G4016" i="19"/>
  <c r="F4017" i="19"/>
  <c r="G4017" i="19"/>
  <c r="F4018" i="19"/>
  <c r="G4018" i="19"/>
  <c r="F4019" i="19"/>
  <c r="G4019" i="19"/>
  <c r="F4020" i="19"/>
  <c r="G4020" i="19"/>
  <c r="F4021" i="19"/>
  <c r="G4021" i="19"/>
  <c r="F4022" i="19"/>
  <c r="G4022" i="19"/>
  <c r="F4023" i="19"/>
  <c r="G4023" i="19"/>
  <c r="F4024" i="19"/>
  <c r="G4024" i="19"/>
  <c r="F4025" i="19"/>
  <c r="G4025" i="19"/>
  <c r="F4026" i="19"/>
  <c r="G4026" i="19"/>
  <c r="F4027" i="19"/>
  <c r="G4027" i="19"/>
  <c r="F4028" i="19"/>
  <c r="G4028" i="19"/>
  <c r="F4029" i="19"/>
  <c r="G4029" i="19"/>
  <c r="F4030" i="19"/>
  <c r="G4030" i="19"/>
  <c r="F4031" i="19"/>
  <c r="G4031" i="19"/>
  <c r="F4032" i="19"/>
  <c r="G4032" i="19"/>
  <c r="F4033" i="19"/>
  <c r="G4033" i="19"/>
  <c r="F4034" i="19"/>
  <c r="G4034" i="19"/>
  <c r="F4035" i="19"/>
  <c r="G4035" i="19"/>
  <c r="F4036" i="19"/>
  <c r="G4036" i="19"/>
  <c r="F4037" i="19"/>
  <c r="G4037" i="19"/>
  <c r="F4038" i="19"/>
  <c r="G4038" i="19"/>
  <c r="F4039" i="19"/>
  <c r="G4039" i="19"/>
  <c r="F4040" i="19"/>
  <c r="G4040" i="19"/>
  <c r="F4041" i="19"/>
  <c r="G4041" i="19"/>
  <c r="F4042" i="19"/>
  <c r="G4042" i="19"/>
  <c r="F4043" i="19"/>
  <c r="G4043" i="19"/>
  <c r="F4044" i="19"/>
  <c r="G4044" i="19"/>
  <c r="F4045" i="19"/>
  <c r="G4045" i="19"/>
  <c r="F4046" i="19"/>
  <c r="G4046" i="19"/>
  <c r="F4047" i="19"/>
  <c r="G4047" i="19"/>
  <c r="F4048" i="19"/>
  <c r="G4048" i="19"/>
  <c r="F4049" i="19"/>
  <c r="G4049" i="19"/>
  <c r="F4050" i="19"/>
  <c r="G4050" i="19"/>
  <c r="F4051" i="19"/>
  <c r="G4051" i="19"/>
  <c r="F4052" i="19"/>
  <c r="G4052" i="19"/>
  <c r="F4053" i="19"/>
  <c r="G4053" i="19"/>
  <c r="F4054" i="19"/>
  <c r="G4054" i="19"/>
  <c r="F4055" i="19"/>
  <c r="G4055" i="19"/>
  <c r="F4056" i="19"/>
  <c r="G4056" i="19"/>
  <c r="F4057" i="19"/>
  <c r="G4057" i="19"/>
  <c r="F4058" i="19"/>
  <c r="G4058" i="19"/>
  <c r="F4059" i="19"/>
  <c r="G4059" i="19"/>
  <c r="F4060" i="19"/>
  <c r="G4060" i="19"/>
  <c r="F4061" i="19"/>
  <c r="G4061" i="19"/>
  <c r="F4062" i="19"/>
  <c r="G4062" i="19"/>
  <c r="F4063" i="19"/>
  <c r="G4063" i="19"/>
  <c r="F4064" i="19"/>
  <c r="G4064" i="19"/>
  <c r="F4065" i="19"/>
  <c r="G4065" i="19"/>
  <c r="F4066" i="19"/>
  <c r="G4066" i="19"/>
  <c r="F4067" i="19"/>
  <c r="G4067" i="19"/>
  <c r="F4068" i="19"/>
  <c r="G4068" i="19"/>
  <c r="F4069" i="19"/>
  <c r="G4069" i="19"/>
  <c r="F4070" i="19"/>
  <c r="G4070" i="19"/>
  <c r="F4071" i="19"/>
  <c r="G4071" i="19"/>
  <c r="F4072" i="19"/>
  <c r="G4072" i="19"/>
  <c r="F4073" i="19"/>
  <c r="G4073" i="19"/>
  <c r="F4074" i="19"/>
  <c r="G4074" i="19"/>
  <c r="F4075" i="19"/>
  <c r="G4075" i="19"/>
  <c r="F4076" i="19"/>
  <c r="G4076" i="19"/>
  <c r="F4077" i="19"/>
  <c r="G4077" i="19"/>
  <c r="F4078" i="19"/>
  <c r="G4078" i="19"/>
  <c r="F4079" i="19"/>
  <c r="G4079" i="19"/>
  <c r="F4080" i="19"/>
  <c r="G4080" i="19"/>
  <c r="F4081" i="19"/>
  <c r="G4081" i="19"/>
  <c r="F4082" i="19"/>
  <c r="G4082" i="19"/>
  <c r="F4083" i="19"/>
  <c r="G4083" i="19"/>
  <c r="F4084" i="19"/>
  <c r="G4084" i="19"/>
  <c r="F4085" i="19"/>
  <c r="G4085" i="19"/>
  <c r="F4086" i="19"/>
  <c r="G4086" i="19"/>
  <c r="F4087" i="19"/>
  <c r="G4087" i="19"/>
  <c r="F4088" i="19"/>
  <c r="G4088" i="19"/>
  <c r="F4089" i="19"/>
  <c r="G4089" i="19"/>
  <c r="F4090" i="19"/>
  <c r="G4090" i="19"/>
  <c r="F4091" i="19"/>
  <c r="G4091" i="19"/>
  <c r="F4092" i="19"/>
  <c r="G4092" i="19"/>
  <c r="F4093" i="19"/>
  <c r="G4093" i="19"/>
  <c r="F4094" i="19"/>
  <c r="G4094" i="19"/>
  <c r="F4095" i="19"/>
  <c r="G4095" i="19"/>
  <c r="F4096" i="19"/>
  <c r="G4096" i="19"/>
  <c r="F4097" i="19"/>
  <c r="G4097" i="19"/>
  <c r="F4098" i="19"/>
  <c r="G4098" i="19"/>
  <c r="F4099" i="19"/>
  <c r="G4099" i="19"/>
  <c r="F4100" i="19"/>
  <c r="G4100" i="19"/>
  <c r="F4101" i="19"/>
  <c r="G4101" i="19"/>
  <c r="F4102" i="19"/>
  <c r="G4102" i="19"/>
  <c r="F4103" i="19"/>
  <c r="G4103" i="19"/>
  <c r="F4104" i="19"/>
  <c r="G4104" i="19"/>
  <c r="F4105" i="19"/>
  <c r="G4105" i="19"/>
  <c r="F4106" i="19"/>
  <c r="G4106" i="19"/>
  <c r="F4107" i="19"/>
  <c r="G4107" i="19"/>
  <c r="F4108" i="19"/>
  <c r="G4108" i="19"/>
  <c r="F4109" i="19"/>
  <c r="G4109" i="19"/>
  <c r="F4110" i="19"/>
  <c r="G4110" i="19"/>
  <c r="F4111" i="19"/>
  <c r="G4111" i="19"/>
  <c r="F4112" i="19"/>
  <c r="G4112" i="19"/>
  <c r="F4113" i="19"/>
  <c r="G4113" i="19"/>
  <c r="F4114" i="19"/>
  <c r="G4114" i="19"/>
  <c r="F4115" i="19"/>
  <c r="G4115" i="19"/>
  <c r="F4116" i="19"/>
  <c r="G4116" i="19"/>
  <c r="F4117" i="19"/>
  <c r="G4117" i="19"/>
  <c r="F4118" i="19"/>
  <c r="G4118" i="19"/>
  <c r="F4119" i="19"/>
  <c r="G4119" i="19"/>
  <c r="F4120" i="19"/>
  <c r="G4120" i="19"/>
  <c r="F4121" i="19"/>
  <c r="G4121" i="19"/>
  <c r="F4122" i="19"/>
  <c r="G4122" i="19"/>
  <c r="F4123" i="19"/>
  <c r="G4123" i="19"/>
  <c r="F4124" i="19"/>
  <c r="G4124" i="19"/>
  <c r="F4125" i="19"/>
  <c r="G4125" i="19"/>
  <c r="F4126" i="19"/>
  <c r="G4126" i="19"/>
  <c r="F4127" i="19"/>
  <c r="G4127" i="19"/>
  <c r="F4128" i="19"/>
  <c r="G4128" i="19"/>
  <c r="F4129" i="19"/>
  <c r="G4129" i="19"/>
  <c r="F4130" i="19"/>
  <c r="G4130" i="19"/>
  <c r="F4131" i="19"/>
  <c r="G4131" i="19"/>
  <c r="F4132" i="19"/>
  <c r="G4132" i="19"/>
  <c r="F4133" i="19"/>
  <c r="G4133" i="19"/>
  <c r="F4134" i="19"/>
  <c r="G4134" i="19"/>
  <c r="F4135" i="19"/>
  <c r="G4135" i="19"/>
  <c r="F4136" i="19"/>
  <c r="G4136" i="19"/>
  <c r="F4137" i="19"/>
  <c r="G4137" i="19"/>
  <c r="F4138" i="19"/>
  <c r="G4138" i="19"/>
  <c r="F4139" i="19"/>
  <c r="G4139" i="19"/>
  <c r="F4140" i="19"/>
  <c r="G4140" i="19"/>
  <c r="F4141" i="19"/>
  <c r="G4141" i="19"/>
  <c r="F4142" i="19"/>
  <c r="G4142" i="19"/>
  <c r="F4143" i="19"/>
  <c r="G4143" i="19"/>
  <c r="F4144" i="19"/>
  <c r="G4144" i="19"/>
  <c r="F4145" i="19"/>
  <c r="G4145" i="19"/>
  <c r="F4146" i="19"/>
  <c r="G4146" i="19"/>
  <c r="F4147" i="19"/>
  <c r="G4147" i="19"/>
  <c r="F4148" i="19"/>
  <c r="G4148" i="19"/>
  <c r="F4149" i="19"/>
  <c r="G4149" i="19"/>
  <c r="F4150" i="19"/>
  <c r="G4150" i="19"/>
  <c r="F4151" i="19"/>
  <c r="G4151" i="19"/>
  <c r="F4152" i="19"/>
  <c r="G4152" i="19"/>
  <c r="F4153" i="19"/>
  <c r="G4153" i="19"/>
  <c r="F4154" i="19"/>
  <c r="G4154" i="19"/>
  <c r="F4155" i="19"/>
  <c r="G4155" i="19"/>
  <c r="F4156" i="19"/>
  <c r="G4156" i="19"/>
  <c r="F4157" i="19"/>
  <c r="G4157" i="19"/>
  <c r="F4158" i="19"/>
  <c r="G4158" i="19"/>
  <c r="F4159" i="19"/>
  <c r="G4159" i="19"/>
  <c r="F4160" i="19"/>
  <c r="G4160" i="19"/>
  <c r="F4161" i="19"/>
  <c r="G4161" i="19"/>
  <c r="F4162" i="19"/>
  <c r="G4162" i="19"/>
  <c r="F4163" i="19"/>
  <c r="G4163" i="19"/>
  <c r="F4164" i="19"/>
  <c r="G4164" i="19"/>
  <c r="F4165" i="19"/>
  <c r="G4165" i="19"/>
  <c r="F4166" i="19"/>
  <c r="G4166" i="19"/>
  <c r="F4167" i="19"/>
  <c r="G4167" i="19"/>
  <c r="F4168" i="19"/>
  <c r="G4168" i="19"/>
  <c r="F4169" i="19"/>
  <c r="G4169" i="19"/>
  <c r="F4170" i="19"/>
  <c r="G4170" i="19"/>
  <c r="F4171" i="19"/>
  <c r="G4171" i="19"/>
  <c r="F4172" i="19"/>
  <c r="G4172" i="19"/>
  <c r="F4173" i="19"/>
  <c r="G4173" i="19"/>
  <c r="F4174" i="19"/>
  <c r="G4174" i="19"/>
  <c r="F4175" i="19"/>
  <c r="G4175" i="19"/>
  <c r="F4176" i="19"/>
  <c r="G4176" i="19"/>
  <c r="F4177" i="19"/>
  <c r="G4177" i="19"/>
  <c r="F4178" i="19"/>
  <c r="G4178" i="19"/>
  <c r="F4179" i="19"/>
  <c r="G4179" i="19"/>
  <c r="F4180" i="19"/>
  <c r="G4180" i="19"/>
  <c r="F4181" i="19"/>
  <c r="G4181" i="19"/>
  <c r="F4182" i="19"/>
  <c r="G4182" i="19"/>
  <c r="F4183" i="19"/>
  <c r="G4183" i="19"/>
  <c r="F4184" i="19"/>
  <c r="G4184" i="19"/>
  <c r="F4185" i="19"/>
  <c r="G4185" i="19"/>
  <c r="F4186" i="19"/>
  <c r="G4186" i="19"/>
  <c r="F4187" i="19"/>
  <c r="G4187" i="19"/>
  <c r="F4188" i="19"/>
  <c r="G4188" i="19"/>
  <c r="F4189" i="19"/>
  <c r="G4189" i="19"/>
  <c r="F4190" i="19"/>
  <c r="G4190" i="19"/>
  <c r="F4191" i="19"/>
  <c r="G4191" i="19"/>
  <c r="F4192" i="19"/>
  <c r="G4192" i="19"/>
  <c r="F4193" i="19"/>
  <c r="G4193" i="19"/>
  <c r="F4194" i="19"/>
  <c r="G4194" i="19"/>
  <c r="F4195" i="19"/>
  <c r="G4195" i="19"/>
  <c r="F4196" i="19"/>
  <c r="G4196" i="19"/>
  <c r="F4197" i="19"/>
  <c r="G4197" i="19"/>
  <c r="F4198" i="19"/>
  <c r="G4198" i="19"/>
  <c r="F4199" i="19"/>
  <c r="G4199" i="19"/>
  <c r="F4200" i="19"/>
  <c r="G4200" i="19"/>
  <c r="F4201" i="19"/>
  <c r="G4201" i="19"/>
  <c r="F4202" i="19"/>
  <c r="G4202" i="19"/>
  <c r="F4203" i="19"/>
  <c r="G4203" i="19"/>
  <c r="F4204" i="19"/>
  <c r="G4204" i="19"/>
  <c r="F4205" i="19"/>
  <c r="G4205" i="19"/>
  <c r="F4206" i="19"/>
  <c r="G4206" i="19"/>
  <c r="F4207" i="19"/>
  <c r="G4207" i="19"/>
  <c r="F4208" i="19"/>
  <c r="G4208" i="19"/>
  <c r="F4209" i="19"/>
  <c r="G4209" i="19"/>
  <c r="F4210" i="19"/>
  <c r="G4210" i="19"/>
  <c r="F4211" i="19"/>
  <c r="G4211" i="19"/>
  <c r="F4212" i="19"/>
  <c r="G4212" i="19"/>
  <c r="F4213" i="19"/>
  <c r="G4213" i="19"/>
  <c r="F4214" i="19"/>
  <c r="G4214" i="19"/>
  <c r="F4215" i="19"/>
  <c r="G4215" i="19"/>
  <c r="F4216" i="19"/>
  <c r="G4216" i="19"/>
  <c r="F4217" i="19"/>
  <c r="G4217" i="19"/>
  <c r="F4218" i="19"/>
  <c r="G4218" i="19"/>
  <c r="F4219" i="19"/>
  <c r="G4219" i="19"/>
  <c r="F4220" i="19"/>
  <c r="G4220" i="19"/>
  <c r="F4221" i="19"/>
  <c r="G4221" i="19"/>
  <c r="F4222" i="19"/>
  <c r="G4222" i="19"/>
  <c r="F4223" i="19"/>
  <c r="G4223" i="19"/>
  <c r="F4224" i="19"/>
  <c r="G4224" i="19"/>
  <c r="F4225" i="19"/>
  <c r="G4225" i="19"/>
  <c r="F4226" i="19"/>
  <c r="G4226" i="19"/>
  <c r="F4227" i="19"/>
  <c r="G4227" i="19"/>
  <c r="F4228" i="19"/>
  <c r="G4228" i="19"/>
  <c r="F4229" i="19"/>
  <c r="G4229" i="19"/>
  <c r="F4230" i="19"/>
  <c r="G4230" i="19"/>
  <c r="F4231" i="19"/>
  <c r="G4231" i="19"/>
  <c r="F4232" i="19"/>
  <c r="G4232" i="19"/>
  <c r="F4233" i="19"/>
  <c r="G4233" i="19"/>
  <c r="F4234" i="19"/>
  <c r="G4234" i="19"/>
  <c r="F4235" i="19"/>
  <c r="G4235" i="19"/>
  <c r="F4236" i="19"/>
  <c r="G4236" i="19"/>
  <c r="F4237" i="19"/>
  <c r="G4237" i="19"/>
  <c r="F4238" i="19"/>
  <c r="G4238" i="19"/>
  <c r="F4239" i="19"/>
  <c r="G4239" i="19"/>
  <c r="F4240" i="19"/>
  <c r="G4240" i="19"/>
  <c r="F4241" i="19"/>
  <c r="G4241" i="19"/>
  <c r="F4242" i="19"/>
  <c r="G4242" i="19"/>
  <c r="F4243" i="19"/>
  <c r="G4243" i="19"/>
  <c r="F4244" i="19"/>
  <c r="G4244" i="19"/>
  <c r="F4245" i="19"/>
  <c r="G4245" i="19"/>
  <c r="F4246" i="19"/>
  <c r="G4246" i="19"/>
  <c r="F4247" i="19"/>
  <c r="G4247" i="19"/>
  <c r="F4248" i="19"/>
  <c r="G4248" i="19"/>
  <c r="F4249" i="19"/>
  <c r="G4249" i="19"/>
  <c r="F4250" i="19"/>
  <c r="G4250" i="19"/>
  <c r="F4251" i="19"/>
  <c r="G4251" i="19"/>
  <c r="F4252" i="19"/>
  <c r="G4252" i="19"/>
  <c r="F4253" i="19"/>
  <c r="G4253" i="19"/>
  <c r="F4254" i="19"/>
  <c r="G4254" i="19"/>
  <c r="F4255" i="19"/>
  <c r="G4255" i="19"/>
  <c r="F4256" i="19"/>
  <c r="G4256" i="19"/>
  <c r="F4257" i="19"/>
  <c r="G4257" i="19"/>
  <c r="F4258" i="19"/>
  <c r="G4258" i="19"/>
  <c r="F4259" i="19"/>
  <c r="G4259" i="19"/>
  <c r="F4260" i="19"/>
  <c r="G4260" i="19"/>
  <c r="F4261" i="19"/>
  <c r="G4261" i="19"/>
  <c r="F4262" i="19"/>
  <c r="G4262" i="19"/>
  <c r="F4263" i="19"/>
  <c r="G4263" i="19"/>
  <c r="F4264" i="19"/>
  <c r="G4264" i="19"/>
  <c r="F4265" i="19"/>
  <c r="G4265" i="19"/>
  <c r="F4266" i="19"/>
  <c r="G4266" i="19"/>
  <c r="F4267" i="19"/>
  <c r="G4267" i="19"/>
  <c r="F4268" i="19"/>
  <c r="G4268" i="19"/>
  <c r="F4269" i="19"/>
  <c r="G4269" i="19"/>
  <c r="F4270" i="19"/>
  <c r="G4270" i="19"/>
  <c r="F4271" i="19"/>
  <c r="G4271" i="19"/>
  <c r="F4272" i="19"/>
  <c r="G4272" i="19"/>
  <c r="F4273" i="19"/>
  <c r="G4273" i="19"/>
  <c r="F4274" i="19"/>
  <c r="G4274" i="19"/>
  <c r="F4275" i="19"/>
  <c r="G4275" i="19"/>
  <c r="F4276" i="19"/>
  <c r="G4276" i="19"/>
  <c r="F4277" i="19"/>
  <c r="G4277" i="19"/>
  <c r="F4278" i="19"/>
  <c r="G4278" i="19"/>
  <c r="F4279" i="19"/>
  <c r="G4279" i="19"/>
  <c r="F4280" i="19"/>
  <c r="G4280" i="19"/>
  <c r="F4281" i="19"/>
  <c r="G4281" i="19"/>
  <c r="F4282" i="19"/>
  <c r="G4282" i="19"/>
  <c r="F4283" i="19"/>
  <c r="G4283" i="19"/>
  <c r="F4284" i="19"/>
  <c r="G4284" i="19"/>
  <c r="F4285" i="19"/>
  <c r="G4285" i="19"/>
  <c r="F4286" i="19"/>
  <c r="G4286" i="19"/>
  <c r="F4287" i="19"/>
  <c r="G4287" i="19"/>
  <c r="F4288" i="19"/>
  <c r="G4288" i="19"/>
  <c r="F4289" i="19"/>
  <c r="G4289" i="19"/>
  <c r="F4290" i="19"/>
  <c r="G4290" i="19"/>
  <c r="F4291" i="19"/>
  <c r="G4291" i="19"/>
  <c r="F4292" i="19"/>
  <c r="G4292" i="19"/>
  <c r="F4293" i="19"/>
  <c r="G4293" i="19"/>
  <c r="F4294" i="19"/>
  <c r="G4294" i="19"/>
  <c r="F4295" i="19"/>
  <c r="G4295" i="19"/>
  <c r="F4296" i="19"/>
  <c r="G4296" i="19"/>
  <c r="F4297" i="19"/>
  <c r="G4297" i="19"/>
  <c r="F4298" i="19"/>
  <c r="G4298" i="19"/>
  <c r="F4299" i="19"/>
  <c r="G4299" i="19"/>
  <c r="F4300" i="19"/>
  <c r="G4300" i="19"/>
  <c r="F4301" i="19"/>
  <c r="G4301" i="19"/>
  <c r="F4302" i="19"/>
  <c r="G4302" i="19"/>
  <c r="F4303" i="19"/>
  <c r="G4303" i="19"/>
  <c r="F4304" i="19"/>
  <c r="G4304" i="19"/>
  <c r="F4305" i="19"/>
  <c r="G4305" i="19"/>
  <c r="F4306" i="19"/>
  <c r="G4306" i="19"/>
  <c r="F4307" i="19"/>
  <c r="G4307" i="19"/>
  <c r="F4308" i="19"/>
  <c r="G4308" i="19"/>
  <c r="F4309" i="19"/>
  <c r="G4309" i="19"/>
  <c r="F4310" i="19"/>
  <c r="G4310" i="19"/>
  <c r="F4311" i="19"/>
  <c r="G4311" i="19"/>
  <c r="F4312" i="19"/>
  <c r="G4312" i="19"/>
  <c r="F4313" i="19"/>
  <c r="G4313" i="19"/>
  <c r="F4314" i="19"/>
  <c r="G4314" i="19"/>
  <c r="F4315" i="19"/>
  <c r="G4315" i="19"/>
  <c r="F4316" i="19"/>
  <c r="G4316" i="19"/>
  <c r="F4317" i="19"/>
  <c r="G4317" i="19"/>
  <c r="F4318" i="19"/>
  <c r="G4318" i="19"/>
  <c r="F4319" i="19"/>
  <c r="G4319" i="19"/>
  <c r="F4320" i="19"/>
  <c r="G4320" i="19"/>
  <c r="F4321" i="19"/>
  <c r="G4321" i="19"/>
  <c r="F4322" i="19"/>
  <c r="G4322" i="19"/>
  <c r="F4323" i="19"/>
  <c r="G4323" i="19"/>
  <c r="F4324" i="19"/>
  <c r="G4324" i="19"/>
  <c r="F4325" i="19"/>
  <c r="G4325" i="19"/>
  <c r="F4326" i="19"/>
  <c r="G4326" i="19"/>
  <c r="F4327" i="19"/>
  <c r="G4327" i="19"/>
  <c r="F4328" i="19"/>
  <c r="G4328" i="19"/>
  <c r="F4329" i="19"/>
  <c r="G4329" i="19"/>
  <c r="F4330" i="19"/>
  <c r="G4330" i="19"/>
  <c r="F4331" i="19"/>
  <c r="G4331" i="19"/>
  <c r="F4332" i="19"/>
  <c r="G4332" i="19"/>
  <c r="F4333" i="19"/>
  <c r="G4333" i="19"/>
  <c r="F4334" i="19"/>
  <c r="G4334" i="19"/>
  <c r="F4335" i="19"/>
  <c r="G4335" i="19"/>
  <c r="F4336" i="19"/>
  <c r="G4336" i="19"/>
  <c r="F4337" i="19"/>
  <c r="G4337" i="19"/>
  <c r="F4338" i="19"/>
  <c r="G4338" i="19"/>
  <c r="F4339" i="19"/>
  <c r="G4339" i="19"/>
  <c r="F4340" i="19"/>
  <c r="G4340" i="19"/>
  <c r="F4341" i="19"/>
  <c r="G4341" i="19"/>
  <c r="F4342" i="19"/>
  <c r="G4342" i="19"/>
  <c r="F4343" i="19"/>
  <c r="G4343" i="19"/>
  <c r="F4344" i="19"/>
  <c r="G4344" i="19"/>
  <c r="F4345" i="19"/>
  <c r="G4345" i="19"/>
  <c r="F4346" i="19"/>
  <c r="G4346" i="19"/>
  <c r="F4347" i="19"/>
  <c r="G4347" i="19"/>
  <c r="F4348" i="19"/>
  <c r="G4348" i="19"/>
  <c r="F4349" i="19"/>
  <c r="G4349" i="19"/>
  <c r="F4350" i="19"/>
  <c r="G4350" i="19"/>
  <c r="F4351" i="19"/>
  <c r="G4351" i="19"/>
  <c r="F4352" i="19"/>
  <c r="G4352" i="19"/>
  <c r="F4353" i="19"/>
  <c r="G4353" i="19"/>
  <c r="F4354" i="19"/>
  <c r="G4354" i="19"/>
  <c r="F4355" i="19"/>
  <c r="G4355" i="19"/>
  <c r="F4356" i="19"/>
  <c r="G4356" i="19"/>
  <c r="F4357" i="19"/>
  <c r="G4357" i="19"/>
  <c r="F4358" i="19"/>
  <c r="G4358" i="19"/>
  <c r="F4359" i="19"/>
  <c r="G4359" i="19"/>
  <c r="F4360" i="19"/>
  <c r="G4360" i="19"/>
  <c r="F4361" i="19"/>
  <c r="G4361" i="19"/>
  <c r="F4362" i="19"/>
  <c r="G4362" i="19"/>
  <c r="F4363" i="19"/>
  <c r="G4363" i="19"/>
  <c r="F4364" i="19"/>
  <c r="G4364" i="19"/>
  <c r="F4365" i="19"/>
  <c r="G4365" i="19"/>
  <c r="F4366" i="19"/>
  <c r="G4366" i="19"/>
  <c r="F4367" i="19"/>
  <c r="G4367" i="19"/>
  <c r="F4368" i="19"/>
  <c r="G4368" i="19"/>
  <c r="F4369" i="19"/>
  <c r="G4369" i="19"/>
  <c r="F4370" i="19"/>
  <c r="G4370" i="19"/>
  <c r="F4371" i="19"/>
  <c r="G4371" i="19"/>
  <c r="F4372" i="19"/>
  <c r="G4372" i="19"/>
  <c r="F4373" i="19"/>
  <c r="G4373" i="19"/>
  <c r="F4374" i="19"/>
  <c r="G4374" i="19"/>
  <c r="F4375" i="19"/>
  <c r="G4375" i="19"/>
  <c r="F4376" i="19"/>
  <c r="G4376" i="19"/>
  <c r="F4377" i="19"/>
  <c r="G4377" i="19"/>
  <c r="F4378" i="19"/>
  <c r="G4378" i="19"/>
  <c r="F4379" i="19"/>
  <c r="G4379" i="19"/>
  <c r="F4380" i="19"/>
  <c r="G4380" i="19"/>
  <c r="F4381" i="19"/>
  <c r="G4381" i="19"/>
  <c r="F4382" i="19"/>
  <c r="G4382" i="19"/>
  <c r="F4383" i="19"/>
  <c r="G4383" i="19"/>
  <c r="F4384" i="19"/>
  <c r="G4384" i="19"/>
  <c r="F4385" i="19"/>
  <c r="G4385" i="19"/>
  <c r="F4386" i="19"/>
  <c r="G4386" i="19"/>
  <c r="F4387" i="19"/>
  <c r="G4387" i="19"/>
  <c r="F4388" i="19"/>
  <c r="G4388" i="19"/>
  <c r="F4389" i="19"/>
  <c r="G4389" i="19"/>
  <c r="F4390" i="19"/>
  <c r="G4390" i="19"/>
  <c r="F4391" i="19"/>
  <c r="G4391" i="19"/>
  <c r="F4392" i="19"/>
  <c r="G4392" i="19"/>
  <c r="F4393" i="19"/>
  <c r="G4393" i="19"/>
  <c r="F4394" i="19"/>
  <c r="G4394" i="19"/>
  <c r="F4395" i="19"/>
  <c r="G4395" i="19"/>
  <c r="F4396" i="19"/>
  <c r="G4396" i="19"/>
  <c r="F4397" i="19"/>
  <c r="G4397" i="19"/>
  <c r="F4398" i="19"/>
  <c r="G4398" i="19"/>
  <c r="F4399" i="19"/>
  <c r="G4399" i="19"/>
  <c r="F4400" i="19"/>
  <c r="G4400" i="19"/>
  <c r="F4401" i="19"/>
  <c r="G4401" i="19"/>
  <c r="F4402" i="19"/>
  <c r="G4402" i="19"/>
  <c r="F4403" i="19"/>
  <c r="G4403" i="19"/>
  <c r="F4404" i="19"/>
  <c r="G4404" i="19"/>
  <c r="F4405" i="19"/>
  <c r="G4405" i="19"/>
  <c r="F4406" i="19"/>
  <c r="G4406" i="19"/>
  <c r="F4407" i="19"/>
  <c r="G4407" i="19"/>
  <c r="F4408" i="19"/>
  <c r="G4408" i="19"/>
  <c r="F4409" i="19"/>
  <c r="G4409" i="19"/>
  <c r="F4410" i="19"/>
  <c r="G4410" i="19"/>
  <c r="F4411" i="19"/>
  <c r="G4411" i="19"/>
  <c r="F4412" i="19"/>
  <c r="G4412" i="19"/>
  <c r="F4413" i="19"/>
  <c r="G4413" i="19"/>
  <c r="F4414" i="19"/>
  <c r="G4414" i="19"/>
  <c r="F4415" i="19"/>
  <c r="G4415" i="19"/>
  <c r="F4416" i="19"/>
  <c r="G4416" i="19"/>
  <c r="F4417" i="19"/>
  <c r="G4417" i="19"/>
  <c r="F4418" i="19"/>
  <c r="G4418" i="19"/>
  <c r="F4419" i="19"/>
  <c r="G4419" i="19"/>
  <c r="F4420" i="19"/>
  <c r="G4420" i="19"/>
  <c r="F4421" i="19"/>
  <c r="G4421" i="19"/>
  <c r="F4422" i="19"/>
  <c r="G4422" i="19"/>
  <c r="F4423" i="19"/>
  <c r="G4423" i="19"/>
  <c r="F4424" i="19"/>
  <c r="G4424" i="19"/>
  <c r="F4425" i="19"/>
  <c r="G4425" i="19"/>
  <c r="F4426" i="19"/>
  <c r="G4426" i="19"/>
  <c r="F4427" i="19"/>
  <c r="G4427" i="19"/>
  <c r="F4428" i="19"/>
  <c r="G4428" i="19"/>
  <c r="F4429" i="19"/>
  <c r="G4429" i="19"/>
  <c r="F4430" i="19"/>
  <c r="G4430" i="19"/>
  <c r="F4431" i="19"/>
  <c r="G4431" i="19"/>
  <c r="F4432" i="19"/>
  <c r="G4432" i="19"/>
  <c r="F4433" i="19"/>
  <c r="G4433" i="19"/>
  <c r="F4434" i="19"/>
  <c r="G4434" i="19"/>
  <c r="F4435" i="19"/>
  <c r="G4435" i="19"/>
  <c r="F4436" i="19"/>
  <c r="G4436" i="19"/>
  <c r="F4437" i="19"/>
  <c r="G4437" i="19"/>
  <c r="F4438" i="19"/>
  <c r="G4438" i="19"/>
  <c r="F4439" i="19"/>
  <c r="G4439" i="19"/>
  <c r="F4440" i="19"/>
  <c r="G4440" i="19"/>
  <c r="F4441" i="19"/>
  <c r="G4441" i="19"/>
  <c r="F4442" i="19"/>
  <c r="G4442" i="19"/>
  <c r="F4443" i="19"/>
  <c r="G4443" i="19"/>
  <c r="F4444" i="19"/>
  <c r="G4444" i="19"/>
  <c r="F4445" i="19"/>
  <c r="G4445" i="19"/>
  <c r="F4446" i="19"/>
  <c r="G4446" i="19"/>
  <c r="F4447" i="19"/>
  <c r="G4447" i="19"/>
  <c r="F4448" i="19"/>
  <c r="G4448" i="19"/>
  <c r="F4449" i="19"/>
  <c r="G4449" i="19"/>
  <c r="F4450" i="19"/>
  <c r="G4450" i="19"/>
  <c r="F4451" i="19"/>
  <c r="G4451" i="19"/>
  <c r="F4452" i="19"/>
  <c r="G4452" i="19"/>
  <c r="F4453" i="19"/>
  <c r="G4453" i="19"/>
  <c r="F4454" i="19"/>
  <c r="G4454" i="19"/>
  <c r="F4455" i="19"/>
  <c r="G4455" i="19"/>
  <c r="F4456" i="19"/>
  <c r="G4456" i="19"/>
  <c r="F4457" i="19"/>
  <c r="G4457" i="19"/>
  <c r="F4458" i="19"/>
  <c r="G4458" i="19"/>
  <c r="F4459" i="19"/>
  <c r="G4459" i="19"/>
  <c r="F4460" i="19"/>
  <c r="G4460" i="19"/>
  <c r="F4461" i="19"/>
  <c r="G4461" i="19"/>
  <c r="F4462" i="19"/>
  <c r="G4462" i="19"/>
  <c r="F4463" i="19"/>
  <c r="G4463" i="19"/>
  <c r="F4464" i="19"/>
  <c r="G4464" i="19"/>
  <c r="F4465" i="19"/>
  <c r="G4465" i="19"/>
  <c r="F4466" i="19"/>
  <c r="G4466" i="19"/>
  <c r="F4467" i="19"/>
  <c r="G4467" i="19"/>
  <c r="F4468" i="19"/>
  <c r="G4468" i="19"/>
  <c r="F4469" i="19"/>
  <c r="G4469" i="19"/>
  <c r="F4470" i="19"/>
  <c r="G4470" i="19"/>
  <c r="F4471" i="19"/>
  <c r="G4471" i="19"/>
  <c r="F4472" i="19"/>
  <c r="G4472" i="19"/>
  <c r="F4473" i="19"/>
  <c r="G4473" i="19"/>
  <c r="F4474" i="19"/>
  <c r="G4474" i="19"/>
  <c r="F4475" i="19"/>
  <c r="G4475" i="19"/>
  <c r="F4476" i="19"/>
  <c r="G4476" i="19"/>
  <c r="F4477" i="19"/>
  <c r="G4477" i="19"/>
  <c r="F4478" i="19"/>
  <c r="G4478" i="19"/>
  <c r="F4479" i="19"/>
  <c r="G4479" i="19"/>
  <c r="F4480" i="19"/>
  <c r="G4480" i="19"/>
  <c r="F4481" i="19"/>
  <c r="G4481" i="19"/>
  <c r="F4482" i="19"/>
  <c r="G4482" i="19"/>
  <c r="F4483" i="19"/>
  <c r="G4483" i="19"/>
  <c r="F4484" i="19"/>
  <c r="G4484" i="19"/>
  <c r="F4485" i="19"/>
  <c r="G4485" i="19"/>
  <c r="F4486" i="19"/>
  <c r="G4486" i="19"/>
  <c r="F4487" i="19"/>
  <c r="G4487" i="19"/>
  <c r="F65" i="18"/>
  <c r="F160" i="18" s="1"/>
  <c r="L65" i="18"/>
  <c r="L160" i="18" s="1"/>
  <c r="N65" i="18"/>
  <c r="N160" i="18" s="1"/>
  <c r="O65" i="18"/>
  <c r="O160" i="18" s="1"/>
  <c r="Q65" i="18"/>
  <c r="Q160" i="18" s="1"/>
  <c r="R65" i="18"/>
  <c r="R160" i="18" s="1"/>
  <c r="S65" i="18"/>
  <c r="S160" i="18" s="1"/>
  <c r="T65" i="18"/>
  <c r="T160" i="18" s="1"/>
  <c r="V65" i="18"/>
  <c r="V160" i="18" s="1"/>
  <c r="W65" i="18"/>
  <c r="W160" i="18" s="1"/>
  <c r="X65" i="18"/>
  <c r="X160" i="18" s="1"/>
  <c r="Y65" i="18"/>
  <c r="Y160" i="18" s="1"/>
  <c r="F66" i="18"/>
  <c r="F161" i="18" s="1"/>
  <c r="L66" i="18"/>
  <c r="L161" i="18" s="1"/>
  <c r="N66" i="18"/>
  <c r="N161" i="18" s="1"/>
  <c r="O66" i="18"/>
  <c r="O161" i="18" s="1"/>
  <c r="Q66" i="18"/>
  <c r="Q161" i="18" s="1"/>
  <c r="R66" i="18"/>
  <c r="R161" i="18" s="1"/>
  <c r="S66" i="18"/>
  <c r="S161" i="18" s="1"/>
  <c r="T66" i="18"/>
  <c r="T161" i="18" s="1"/>
  <c r="V66" i="18"/>
  <c r="V161" i="18" s="1"/>
  <c r="W66" i="18"/>
  <c r="W161" i="18" s="1"/>
  <c r="X66" i="18"/>
  <c r="Y66" i="18"/>
  <c r="Y161" i="18" s="1"/>
  <c r="F67" i="18"/>
  <c r="F162" i="18" s="1"/>
  <c r="L67" i="18"/>
  <c r="L162" i="18" s="1"/>
  <c r="N67" i="18"/>
  <c r="N162" i="18" s="1"/>
  <c r="O67" i="18"/>
  <c r="O162" i="18" s="1"/>
  <c r="Q67" i="18"/>
  <c r="Q162" i="18" s="1"/>
  <c r="R67" i="18"/>
  <c r="R162" i="18" s="1"/>
  <c r="S67" i="18"/>
  <c r="S162" i="18" s="1"/>
  <c r="T67" i="18"/>
  <c r="T162" i="18" s="1"/>
  <c r="V67" i="18"/>
  <c r="V162" i="18" s="1"/>
  <c r="W67" i="18"/>
  <c r="W162" i="18" s="1"/>
  <c r="X67" i="18"/>
  <c r="X162" i="18" s="1"/>
  <c r="Y67" i="18"/>
  <c r="Y162" i="18" s="1"/>
  <c r="F68" i="18"/>
  <c r="F163" i="18" s="1"/>
  <c r="L68" i="18"/>
  <c r="L163" i="18" s="1"/>
  <c r="N68" i="18"/>
  <c r="N163" i="18" s="1"/>
  <c r="O68" i="18"/>
  <c r="O163" i="18" s="1"/>
  <c r="Q68" i="18"/>
  <c r="Q163" i="18" s="1"/>
  <c r="R68" i="18"/>
  <c r="R163" i="18" s="1"/>
  <c r="S68" i="18"/>
  <c r="S163" i="18" s="1"/>
  <c r="T68" i="18"/>
  <c r="T163" i="18" s="1"/>
  <c r="V68" i="18"/>
  <c r="V163" i="18" s="1"/>
  <c r="W68" i="18"/>
  <c r="W163" i="18" s="1"/>
  <c r="X68" i="18"/>
  <c r="X163" i="18" s="1"/>
  <c r="Y68" i="18"/>
  <c r="Y163" i="18" s="1"/>
  <c r="F69" i="18"/>
  <c r="F164" i="18" s="1"/>
  <c r="L69" i="18"/>
  <c r="L164" i="18" s="1"/>
  <c r="N69" i="18"/>
  <c r="N164" i="18" s="1"/>
  <c r="O69" i="18"/>
  <c r="O164" i="18" s="1"/>
  <c r="Q69" i="18"/>
  <c r="Q164" i="18" s="1"/>
  <c r="R69" i="18"/>
  <c r="R164" i="18" s="1"/>
  <c r="S69" i="18"/>
  <c r="T69" i="18"/>
  <c r="T164" i="18" s="1"/>
  <c r="V69" i="18"/>
  <c r="V164" i="18" s="1"/>
  <c r="W69" i="18"/>
  <c r="W164" i="18" s="1"/>
  <c r="X69" i="18"/>
  <c r="X164" i="18" s="1"/>
  <c r="Y69" i="18"/>
  <c r="Y164" i="18" s="1"/>
  <c r="F70" i="18"/>
  <c r="F165" i="18" s="1"/>
  <c r="L70" i="18"/>
  <c r="L165" i="18" s="1"/>
  <c r="N70" i="18"/>
  <c r="N165" i="18" s="1"/>
  <c r="O70" i="18"/>
  <c r="O165" i="18" s="1"/>
  <c r="Q70" i="18"/>
  <c r="Q165" i="18" s="1"/>
  <c r="R70" i="18"/>
  <c r="R165" i="18" s="1"/>
  <c r="S70" i="18"/>
  <c r="S165" i="18" s="1"/>
  <c r="T70" i="18"/>
  <c r="T165" i="18" s="1"/>
  <c r="V70" i="18"/>
  <c r="V165" i="18" s="1"/>
  <c r="W70" i="18"/>
  <c r="X70" i="18"/>
  <c r="X165" i="18" s="1"/>
  <c r="Y70" i="18"/>
  <c r="Y165" i="18" s="1"/>
  <c r="F71" i="18"/>
  <c r="F166" i="18" s="1"/>
  <c r="L71" i="18"/>
  <c r="L166" i="18" s="1"/>
  <c r="N71" i="18"/>
  <c r="N166" i="18" s="1"/>
  <c r="O71" i="18"/>
  <c r="O166" i="18" s="1"/>
  <c r="Q71" i="18"/>
  <c r="Q166" i="18" s="1"/>
  <c r="R71" i="18"/>
  <c r="R166" i="18" s="1"/>
  <c r="S71" i="18"/>
  <c r="S166" i="18" s="1"/>
  <c r="T71" i="18"/>
  <c r="T166" i="18" s="1"/>
  <c r="V71" i="18"/>
  <c r="V166" i="18" s="1"/>
  <c r="W71" i="18"/>
  <c r="W166" i="18" s="1"/>
  <c r="X71" i="18"/>
  <c r="X166" i="18" s="1"/>
  <c r="Y71" i="18"/>
  <c r="Y166" i="18" s="1"/>
  <c r="F72" i="18"/>
  <c r="F167" i="18" s="1"/>
  <c r="L72" i="18"/>
  <c r="L167" i="18" s="1"/>
  <c r="N72" i="18"/>
  <c r="N167" i="18" s="1"/>
  <c r="O72" i="18"/>
  <c r="O167" i="18" s="1"/>
  <c r="Q72" i="18"/>
  <c r="Q167" i="18" s="1"/>
  <c r="R72" i="18"/>
  <c r="R167" i="18" s="1"/>
  <c r="S72" i="18"/>
  <c r="S167" i="18" s="1"/>
  <c r="T72" i="18"/>
  <c r="T167" i="18" s="1"/>
  <c r="V72" i="18"/>
  <c r="V167" i="18" s="1"/>
  <c r="W72" i="18"/>
  <c r="W167" i="18" s="1"/>
  <c r="X72" i="18"/>
  <c r="X167" i="18" s="1"/>
  <c r="Y72" i="18"/>
  <c r="Y167" i="18" s="1"/>
  <c r="F73" i="18"/>
  <c r="F168" i="18" s="1"/>
  <c r="L73" i="18"/>
  <c r="L168" i="18" s="1"/>
  <c r="N73" i="18"/>
  <c r="N168" i="18" s="1"/>
  <c r="O73" i="18"/>
  <c r="O168" i="18" s="1"/>
  <c r="Q73" i="18"/>
  <c r="Q168" i="18" s="1"/>
  <c r="R73" i="18"/>
  <c r="R168" i="18" s="1"/>
  <c r="S73" i="18"/>
  <c r="S168" i="18" s="1"/>
  <c r="T73" i="18"/>
  <c r="T168" i="18" s="1"/>
  <c r="V73" i="18"/>
  <c r="V168" i="18" s="1"/>
  <c r="W73" i="18"/>
  <c r="W168" i="18" s="1"/>
  <c r="X73" i="18"/>
  <c r="X168" i="18" s="1"/>
  <c r="Y73" i="18"/>
  <c r="Y168" i="18" s="1"/>
  <c r="F74" i="18"/>
  <c r="F169" i="18" s="1"/>
  <c r="L74" i="18"/>
  <c r="L169" i="18" s="1"/>
  <c r="N74" i="18"/>
  <c r="N169" i="18" s="1"/>
  <c r="O74" i="18"/>
  <c r="O169" i="18" s="1"/>
  <c r="Q74" i="18"/>
  <c r="Q169" i="18" s="1"/>
  <c r="R74" i="18"/>
  <c r="R169" i="18" s="1"/>
  <c r="S74" i="18"/>
  <c r="S169" i="18" s="1"/>
  <c r="T74" i="18"/>
  <c r="T169" i="18" s="1"/>
  <c r="V74" i="18"/>
  <c r="V169" i="18" s="1"/>
  <c r="W74" i="18"/>
  <c r="W169" i="18" s="1"/>
  <c r="X74" i="18"/>
  <c r="X169" i="18" s="1"/>
  <c r="Y74" i="18"/>
  <c r="Y169" i="18" s="1"/>
  <c r="F75" i="18"/>
  <c r="F170" i="18" s="1"/>
  <c r="L75" i="18"/>
  <c r="L170" i="18" s="1"/>
  <c r="N75" i="18"/>
  <c r="N170" i="18" s="1"/>
  <c r="O75" i="18"/>
  <c r="O170" i="18" s="1"/>
  <c r="Q75" i="18"/>
  <c r="Q170" i="18" s="1"/>
  <c r="R75" i="18"/>
  <c r="R170" i="18" s="1"/>
  <c r="S75" i="18"/>
  <c r="S170" i="18" s="1"/>
  <c r="T75" i="18"/>
  <c r="T170" i="18" s="1"/>
  <c r="V75" i="18"/>
  <c r="V170" i="18" s="1"/>
  <c r="W75" i="18"/>
  <c r="W170" i="18" s="1"/>
  <c r="X75" i="18"/>
  <c r="X170" i="18" s="1"/>
  <c r="Y75" i="18"/>
  <c r="Y170" i="18" s="1"/>
  <c r="F76" i="18"/>
  <c r="F171" i="18" s="1"/>
  <c r="L76" i="18"/>
  <c r="L171" i="18" s="1"/>
  <c r="N76" i="18"/>
  <c r="N171" i="18" s="1"/>
  <c r="O76" i="18"/>
  <c r="O171" i="18" s="1"/>
  <c r="Q76" i="18"/>
  <c r="Q171" i="18" s="1"/>
  <c r="R76" i="18"/>
  <c r="R171" i="18" s="1"/>
  <c r="S76" i="18"/>
  <c r="S171" i="18" s="1"/>
  <c r="T76" i="18"/>
  <c r="T171" i="18" s="1"/>
  <c r="V76" i="18"/>
  <c r="V171" i="18" s="1"/>
  <c r="W76" i="18"/>
  <c r="W171" i="18" s="1"/>
  <c r="X76" i="18"/>
  <c r="X171" i="18" s="1"/>
  <c r="Y76" i="18"/>
  <c r="Y171" i="18" s="1"/>
  <c r="F77" i="18"/>
  <c r="F172" i="18" s="1"/>
  <c r="L77" i="18"/>
  <c r="L172" i="18" s="1"/>
  <c r="N77" i="18"/>
  <c r="N172" i="18" s="1"/>
  <c r="O77" i="18"/>
  <c r="O172" i="18" s="1"/>
  <c r="Q77" i="18"/>
  <c r="Q172" i="18" s="1"/>
  <c r="R77" i="18"/>
  <c r="R172" i="18" s="1"/>
  <c r="S77" i="18"/>
  <c r="S172" i="18" s="1"/>
  <c r="T77" i="18"/>
  <c r="T172" i="18" s="1"/>
  <c r="V77" i="18"/>
  <c r="V172" i="18" s="1"/>
  <c r="W77" i="18"/>
  <c r="W172" i="18" s="1"/>
  <c r="X77" i="18"/>
  <c r="X172" i="18" s="1"/>
  <c r="Y77" i="18"/>
  <c r="Y172" i="18" s="1"/>
  <c r="F78" i="18"/>
  <c r="F173" i="18" s="1"/>
  <c r="L78" i="18"/>
  <c r="N78" i="18"/>
  <c r="N173" i="18" s="1"/>
  <c r="O78" i="18"/>
  <c r="O173" i="18" s="1"/>
  <c r="Q78" i="18"/>
  <c r="Q173" i="18" s="1"/>
  <c r="R78" i="18"/>
  <c r="R173" i="18" s="1"/>
  <c r="S78" i="18"/>
  <c r="S173" i="18" s="1"/>
  <c r="T78" i="18"/>
  <c r="T173" i="18" s="1"/>
  <c r="V78" i="18"/>
  <c r="V173" i="18" s="1"/>
  <c r="W78" i="18"/>
  <c r="X78" i="18"/>
  <c r="X173" i="18" s="1"/>
  <c r="Y78" i="18"/>
  <c r="Y173" i="18" s="1"/>
  <c r="F79" i="18"/>
  <c r="F174" i="18" s="1"/>
  <c r="L79" i="18"/>
  <c r="L174" i="18" s="1"/>
  <c r="N79" i="18"/>
  <c r="N174" i="18" s="1"/>
  <c r="O79" i="18"/>
  <c r="O174" i="18" s="1"/>
  <c r="Q79" i="18"/>
  <c r="Q174" i="18" s="1"/>
  <c r="R79" i="18"/>
  <c r="R174" i="18" s="1"/>
  <c r="S79" i="18"/>
  <c r="S174" i="18" s="1"/>
  <c r="T79" i="18"/>
  <c r="T174" i="18" s="1"/>
  <c r="V79" i="18"/>
  <c r="V174" i="18" s="1"/>
  <c r="W79" i="18"/>
  <c r="W174" i="18" s="1"/>
  <c r="X79" i="18"/>
  <c r="X174" i="18" s="1"/>
  <c r="Y79" i="18"/>
  <c r="Y174" i="18" s="1"/>
  <c r="F80" i="18"/>
  <c r="F175" i="18" s="1"/>
  <c r="L80" i="18"/>
  <c r="L175" i="18" s="1"/>
  <c r="N80" i="18"/>
  <c r="N175" i="18" s="1"/>
  <c r="O80" i="18"/>
  <c r="O175" i="18" s="1"/>
  <c r="Q80" i="18"/>
  <c r="Q175" i="18" s="1"/>
  <c r="R80" i="18"/>
  <c r="R175" i="18" s="1"/>
  <c r="S80" i="18"/>
  <c r="S175" i="18" s="1"/>
  <c r="T80" i="18"/>
  <c r="T175" i="18" s="1"/>
  <c r="V80" i="18"/>
  <c r="V175" i="18" s="1"/>
  <c r="W80" i="18"/>
  <c r="W175" i="18" s="1"/>
  <c r="X80" i="18"/>
  <c r="X175" i="18" s="1"/>
  <c r="Y80" i="18"/>
  <c r="Y175" i="18" s="1"/>
  <c r="F81" i="18"/>
  <c r="F176" i="18" s="1"/>
  <c r="L81" i="18"/>
  <c r="L176" i="18" s="1"/>
  <c r="N81" i="18"/>
  <c r="N176" i="18" s="1"/>
  <c r="O81" i="18"/>
  <c r="O176" i="18" s="1"/>
  <c r="Q81" i="18"/>
  <c r="Q176" i="18" s="1"/>
  <c r="R81" i="18"/>
  <c r="S81" i="18"/>
  <c r="S176" i="18" s="1"/>
  <c r="T81" i="18"/>
  <c r="T176" i="18" s="1"/>
  <c r="V81" i="18"/>
  <c r="V176" i="18" s="1"/>
  <c r="W81" i="18"/>
  <c r="W176" i="18" s="1"/>
  <c r="X81" i="18"/>
  <c r="X176" i="18" s="1"/>
  <c r="Y81" i="18"/>
  <c r="Y176" i="18" s="1"/>
  <c r="F82" i="18"/>
  <c r="F177" i="18" s="1"/>
  <c r="L82" i="18"/>
  <c r="L177" i="18" s="1"/>
  <c r="N82" i="18"/>
  <c r="N177" i="18" s="1"/>
  <c r="O82" i="18"/>
  <c r="O177" i="18" s="1"/>
  <c r="Q82" i="18"/>
  <c r="Q177" i="18" s="1"/>
  <c r="R82" i="18"/>
  <c r="R177" i="18" s="1"/>
  <c r="S82" i="18"/>
  <c r="S177" i="18" s="1"/>
  <c r="T82" i="18"/>
  <c r="T177" i="18" s="1"/>
  <c r="V82" i="18"/>
  <c r="V177" i="18" s="1"/>
  <c r="W82" i="18"/>
  <c r="X82" i="18"/>
  <c r="X177" i="18" s="1"/>
  <c r="Y82" i="18"/>
  <c r="Y177" i="18" s="1"/>
  <c r="C97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Z97" i="18"/>
  <c r="B98" i="18"/>
  <c r="C98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Z98" i="18"/>
  <c r="B99" i="18"/>
  <c r="C99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B100" i="18"/>
  <c r="C100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B101" i="18"/>
  <c r="C101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B102" i="18"/>
  <c r="C102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B103" i="18"/>
  <c r="C103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B104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B106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B107" i="18"/>
  <c r="C107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B108" i="18"/>
  <c r="C108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B109" i="18"/>
  <c r="C109" i="18"/>
  <c r="D109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B110" i="18"/>
  <c r="C110" i="18"/>
  <c r="D110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B111" i="18"/>
  <c r="C111" i="18"/>
  <c r="D111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B112" i="18"/>
  <c r="C112" i="18"/>
  <c r="D112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B113" i="18"/>
  <c r="C113" i="18"/>
  <c r="D113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B114" i="18"/>
  <c r="C114" i="18"/>
  <c r="D114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B115" i="18"/>
  <c r="C115" i="18"/>
  <c r="D115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B116" i="18"/>
  <c r="C116" i="18"/>
  <c r="D116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B117" i="18"/>
  <c r="C117" i="18"/>
  <c r="D117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B118" i="18"/>
  <c r="C118" i="18"/>
  <c r="D118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B119" i="18"/>
  <c r="C119" i="18"/>
  <c r="D119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B120" i="18"/>
  <c r="C120" i="18"/>
  <c r="D120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B121" i="18"/>
  <c r="C121" i="18"/>
  <c r="D121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B122" i="18"/>
  <c r="C122" i="18"/>
  <c r="D122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B123" i="18"/>
  <c r="C123" i="18"/>
  <c r="D123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B124" i="18"/>
  <c r="C124" i="18"/>
  <c r="D124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B125" i="18"/>
  <c r="C125" i="18"/>
  <c r="D125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B126" i="18"/>
  <c r="C126" i="18"/>
  <c r="D126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B127" i="18"/>
  <c r="C127" i="18"/>
  <c r="D127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B128" i="18"/>
  <c r="C128" i="18"/>
  <c r="D128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B129" i="18"/>
  <c r="C129" i="18"/>
  <c r="D129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B130" i="18"/>
  <c r="C130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B131" i="18"/>
  <c r="C131" i="18"/>
  <c r="D131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B132" i="18"/>
  <c r="C132" i="18"/>
  <c r="D132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B133" i="18"/>
  <c r="C133" i="18"/>
  <c r="D133" i="18"/>
  <c r="E133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B134" i="18"/>
  <c r="C134" i="18"/>
  <c r="D134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B135" i="18"/>
  <c r="C135" i="18"/>
  <c r="D135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B136" i="18"/>
  <c r="C136" i="18"/>
  <c r="D136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B137" i="18"/>
  <c r="C137" i="18"/>
  <c r="D137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B138" i="18"/>
  <c r="C138" i="18"/>
  <c r="D138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B139" i="18"/>
  <c r="C139" i="18"/>
  <c r="D139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B140" i="18"/>
  <c r="C140" i="18"/>
  <c r="D140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B141" i="18"/>
  <c r="C141" i="18"/>
  <c r="D141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B142" i="18"/>
  <c r="C142" i="18"/>
  <c r="D142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B143" i="18"/>
  <c r="C143" i="18"/>
  <c r="D143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B144" i="18"/>
  <c r="C144" i="18"/>
  <c r="D144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B145" i="18"/>
  <c r="C145" i="18"/>
  <c r="D145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B146" i="18"/>
  <c r="C146" i="18"/>
  <c r="D146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B147" i="18"/>
  <c r="C147" i="18"/>
  <c r="D147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B148" i="18"/>
  <c r="C148" i="18"/>
  <c r="D148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B149" i="18"/>
  <c r="C149" i="18"/>
  <c r="D149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B150" i="18"/>
  <c r="C150" i="18"/>
  <c r="D150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B151" i="18"/>
  <c r="C151" i="18"/>
  <c r="D151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B152" i="18"/>
  <c r="C152" i="18"/>
  <c r="D152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B153" i="18"/>
  <c r="C153" i="18"/>
  <c r="D153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B154" i="18"/>
  <c r="C154" i="18"/>
  <c r="D154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B155" i="18"/>
  <c r="C155" i="18"/>
  <c r="D155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B156" i="18"/>
  <c r="C156" i="18"/>
  <c r="D156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B157" i="18"/>
  <c r="C157" i="18"/>
  <c r="D157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B158" i="18"/>
  <c r="C158" i="18"/>
  <c r="D158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B159" i="18"/>
  <c r="C159" i="18"/>
  <c r="D159" i="18"/>
  <c r="E159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B160" i="18"/>
  <c r="C160" i="18"/>
  <c r="D160" i="18"/>
  <c r="E160" i="18"/>
  <c r="G160" i="18"/>
  <c r="H160" i="18"/>
  <c r="I160" i="18"/>
  <c r="J160" i="18"/>
  <c r="K160" i="18"/>
  <c r="M160" i="18"/>
  <c r="P160" i="18"/>
  <c r="U160" i="18"/>
  <c r="Z160" i="18"/>
  <c r="B161" i="18"/>
  <c r="C161" i="18"/>
  <c r="D161" i="18"/>
  <c r="E161" i="18"/>
  <c r="G161" i="18"/>
  <c r="H161" i="18"/>
  <c r="I161" i="18"/>
  <c r="J161" i="18"/>
  <c r="K161" i="18"/>
  <c r="M161" i="18"/>
  <c r="P161" i="18"/>
  <c r="U161" i="18"/>
  <c r="X161" i="18"/>
  <c r="Z161" i="18"/>
  <c r="B162" i="18"/>
  <c r="C162" i="18"/>
  <c r="D162" i="18"/>
  <c r="E162" i="18"/>
  <c r="G162" i="18"/>
  <c r="H162" i="18"/>
  <c r="I162" i="18"/>
  <c r="J162" i="18"/>
  <c r="K162" i="18"/>
  <c r="M162" i="18"/>
  <c r="P162" i="18"/>
  <c r="U162" i="18"/>
  <c r="Z162" i="18"/>
  <c r="B163" i="18"/>
  <c r="C163" i="18"/>
  <c r="D163" i="18"/>
  <c r="E163" i="18"/>
  <c r="G163" i="18"/>
  <c r="H163" i="18"/>
  <c r="I163" i="18"/>
  <c r="J163" i="18"/>
  <c r="K163" i="18"/>
  <c r="M163" i="18"/>
  <c r="P163" i="18"/>
  <c r="U163" i="18"/>
  <c r="Z163" i="18"/>
  <c r="B164" i="18"/>
  <c r="C164" i="18"/>
  <c r="D164" i="18"/>
  <c r="E164" i="18"/>
  <c r="G164" i="18"/>
  <c r="H164" i="18"/>
  <c r="I164" i="18"/>
  <c r="J164" i="18"/>
  <c r="K164" i="18"/>
  <c r="M164" i="18"/>
  <c r="P164" i="18"/>
  <c r="S164" i="18"/>
  <c r="U164" i="18"/>
  <c r="Z164" i="18"/>
  <c r="B165" i="18"/>
  <c r="C165" i="18"/>
  <c r="D165" i="18"/>
  <c r="E165" i="18"/>
  <c r="G165" i="18"/>
  <c r="H165" i="18"/>
  <c r="I165" i="18"/>
  <c r="J165" i="18"/>
  <c r="K165" i="18"/>
  <c r="M165" i="18"/>
  <c r="P165" i="18"/>
  <c r="U165" i="18"/>
  <c r="W165" i="18"/>
  <c r="Z165" i="18"/>
  <c r="B166" i="18"/>
  <c r="C166" i="18"/>
  <c r="D166" i="18"/>
  <c r="E166" i="18"/>
  <c r="G166" i="18"/>
  <c r="H166" i="18"/>
  <c r="I166" i="18"/>
  <c r="J166" i="18"/>
  <c r="K166" i="18"/>
  <c r="M166" i="18"/>
  <c r="P166" i="18"/>
  <c r="U166" i="18"/>
  <c r="Z166" i="18"/>
  <c r="B167" i="18"/>
  <c r="C167" i="18"/>
  <c r="D167" i="18"/>
  <c r="E167" i="18"/>
  <c r="G167" i="18"/>
  <c r="H167" i="18"/>
  <c r="I167" i="18"/>
  <c r="J167" i="18"/>
  <c r="K167" i="18"/>
  <c r="M167" i="18"/>
  <c r="P167" i="18"/>
  <c r="U167" i="18"/>
  <c r="Z167" i="18"/>
  <c r="B168" i="18"/>
  <c r="C168" i="18"/>
  <c r="D168" i="18"/>
  <c r="E168" i="18"/>
  <c r="G168" i="18"/>
  <c r="H168" i="18"/>
  <c r="I168" i="18"/>
  <c r="J168" i="18"/>
  <c r="K168" i="18"/>
  <c r="M168" i="18"/>
  <c r="P168" i="18"/>
  <c r="U168" i="18"/>
  <c r="Z168" i="18"/>
  <c r="B169" i="18"/>
  <c r="C169" i="18"/>
  <c r="D169" i="18"/>
  <c r="E169" i="18"/>
  <c r="G169" i="18"/>
  <c r="H169" i="18"/>
  <c r="I169" i="18"/>
  <c r="J169" i="18"/>
  <c r="K169" i="18"/>
  <c r="M169" i="18"/>
  <c r="P169" i="18"/>
  <c r="U169" i="18"/>
  <c r="Z169" i="18"/>
  <c r="B170" i="18"/>
  <c r="C170" i="18"/>
  <c r="D170" i="18"/>
  <c r="E170" i="18"/>
  <c r="G170" i="18"/>
  <c r="H170" i="18"/>
  <c r="I170" i="18"/>
  <c r="J170" i="18"/>
  <c r="K170" i="18"/>
  <c r="M170" i="18"/>
  <c r="P170" i="18"/>
  <c r="U170" i="18"/>
  <c r="Z170" i="18"/>
  <c r="B171" i="18"/>
  <c r="C171" i="18"/>
  <c r="D171" i="18"/>
  <c r="E171" i="18"/>
  <c r="G171" i="18"/>
  <c r="H171" i="18"/>
  <c r="I171" i="18"/>
  <c r="J171" i="18"/>
  <c r="K171" i="18"/>
  <c r="M171" i="18"/>
  <c r="P171" i="18"/>
  <c r="U171" i="18"/>
  <c r="Z171" i="18"/>
  <c r="B172" i="18"/>
  <c r="C172" i="18"/>
  <c r="D172" i="18"/>
  <c r="E172" i="18"/>
  <c r="G172" i="18"/>
  <c r="H172" i="18"/>
  <c r="I172" i="18"/>
  <c r="J172" i="18"/>
  <c r="K172" i="18"/>
  <c r="M172" i="18"/>
  <c r="P172" i="18"/>
  <c r="U172" i="18"/>
  <c r="Z172" i="18"/>
  <c r="B173" i="18"/>
  <c r="C173" i="18"/>
  <c r="D173" i="18"/>
  <c r="E173" i="18"/>
  <c r="G173" i="18"/>
  <c r="H173" i="18"/>
  <c r="I173" i="18"/>
  <c r="J173" i="18"/>
  <c r="K173" i="18"/>
  <c r="L173" i="18"/>
  <c r="M173" i="18"/>
  <c r="P173" i="18"/>
  <c r="U173" i="18"/>
  <c r="W173" i="18"/>
  <c r="Z173" i="18"/>
  <c r="B174" i="18"/>
  <c r="C174" i="18"/>
  <c r="D174" i="18"/>
  <c r="E174" i="18"/>
  <c r="G174" i="18"/>
  <c r="H174" i="18"/>
  <c r="I174" i="18"/>
  <c r="J174" i="18"/>
  <c r="K174" i="18"/>
  <c r="M174" i="18"/>
  <c r="P174" i="18"/>
  <c r="U174" i="18"/>
  <c r="Z174" i="18"/>
  <c r="B175" i="18"/>
  <c r="C175" i="18"/>
  <c r="D175" i="18"/>
  <c r="E175" i="18"/>
  <c r="G175" i="18"/>
  <c r="H175" i="18"/>
  <c r="I175" i="18"/>
  <c r="J175" i="18"/>
  <c r="K175" i="18"/>
  <c r="M175" i="18"/>
  <c r="P175" i="18"/>
  <c r="U175" i="18"/>
  <c r="Z175" i="18"/>
  <c r="B176" i="18"/>
  <c r="C176" i="18"/>
  <c r="D176" i="18"/>
  <c r="E176" i="18"/>
  <c r="G176" i="18"/>
  <c r="H176" i="18"/>
  <c r="I176" i="18"/>
  <c r="J176" i="18"/>
  <c r="K176" i="18"/>
  <c r="M176" i="18"/>
  <c r="P176" i="18"/>
  <c r="R176" i="18"/>
  <c r="U176" i="18"/>
  <c r="Z176" i="18"/>
  <c r="B177" i="18"/>
  <c r="C177" i="18"/>
  <c r="D177" i="18"/>
  <c r="E177" i="18"/>
  <c r="G177" i="18"/>
  <c r="H177" i="18"/>
  <c r="I177" i="18"/>
  <c r="J177" i="18"/>
  <c r="K177" i="18"/>
  <c r="M177" i="18"/>
  <c r="P177" i="18"/>
  <c r="U177" i="18"/>
  <c r="W177" i="18"/>
  <c r="Z177" i="18"/>
  <c r="A166" i="18" l="1"/>
  <c r="A5" i="18"/>
  <c r="A75" i="18"/>
  <c r="D128" i="21"/>
  <c r="E73" i="19"/>
  <c r="F72" i="19"/>
  <c r="B72" i="19"/>
  <c r="G111" i="19"/>
  <c r="F89" i="19"/>
  <c r="C62" i="19"/>
  <c r="D264" i="19"/>
  <c r="G72" i="19"/>
  <c r="F107" i="19"/>
  <c r="G11" i="19"/>
  <c r="C99" i="19"/>
  <c r="C73" i="19"/>
  <c r="F104" i="19"/>
  <c r="D76" i="19"/>
  <c r="D89" i="19"/>
  <c r="B137" i="21"/>
  <c r="C137" i="21"/>
  <c r="E270" i="19"/>
  <c r="C86" i="19"/>
  <c r="E53" i="19"/>
  <c r="D174" i="21"/>
  <c r="C152" i="21"/>
  <c r="G45" i="19"/>
  <c r="G7" i="19"/>
  <c r="G69" i="19"/>
  <c r="F51" i="19"/>
  <c r="G25" i="19"/>
  <c r="B19" i="19"/>
  <c r="D246" i="21"/>
  <c r="D224" i="21"/>
  <c r="E107" i="19"/>
  <c r="D72" i="19"/>
  <c r="G270" i="19"/>
  <c r="G81" i="19"/>
  <c r="C72" i="19"/>
  <c r="D67" i="19"/>
  <c r="E54" i="19"/>
  <c r="B113" i="21"/>
  <c r="F270" i="19"/>
  <c r="F34" i="19"/>
  <c r="C118" i="19"/>
  <c r="D118" i="19"/>
  <c r="E118" i="19"/>
  <c r="F118" i="19"/>
  <c r="C92" i="19"/>
  <c r="F92" i="19"/>
  <c r="G92" i="19"/>
  <c r="B66" i="19"/>
  <c r="D66" i="19"/>
  <c r="F66" i="19"/>
  <c r="D98" i="19"/>
  <c r="E98" i="19"/>
  <c r="D278" i="19"/>
  <c r="G278" i="19"/>
  <c r="D219" i="19"/>
  <c r="F219" i="19"/>
  <c r="F158" i="19"/>
  <c r="D158" i="19"/>
  <c r="E158" i="19"/>
  <c r="B116" i="19"/>
  <c r="C116" i="19"/>
  <c r="D116" i="19"/>
  <c r="E116" i="19"/>
  <c r="F116" i="19"/>
  <c r="G116" i="19"/>
  <c r="B157" i="19"/>
  <c r="C157" i="19"/>
  <c r="D157" i="19"/>
  <c r="E157" i="19"/>
  <c r="F157" i="19"/>
  <c r="G157" i="19"/>
  <c r="D115" i="19"/>
  <c r="C115" i="19"/>
  <c r="F115" i="19"/>
  <c r="B254" i="21"/>
  <c r="D254" i="21"/>
  <c r="D89" i="21"/>
  <c r="C89" i="21"/>
  <c r="F113" i="19"/>
  <c r="D113" i="19"/>
  <c r="B50" i="19"/>
  <c r="F50" i="19"/>
  <c r="B238" i="21"/>
  <c r="D238" i="21"/>
  <c r="C265" i="19"/>
  <c r="B265" i="19"/>
  <c r="F230" i="19"/>
  <c r="E230" i="19"/>
  <c r="D281" i="19"/>
  <c r="E281" i="19"/>
  <c r="F281" i="19"/>
  <c r="E264" i="19"/>
  <c r="D198" i="19"/>
  <c r="B145" i="19"/>
  <c r="C95" i="19"/>
  <c r="C57" i="19"/>
  <c r="F53" i="19"/>
  <c r="C23" i="19"/>
  <c r="B212" i="21"/>
  <c r="D152" i="21"/>
  <c r="B106" i="21"/>
  <c r="D75" i="21"/>
  <c r="C45" i="19"/>
  <c r="C11" i="19"/>
  <c r="C93" i="21"/>
  <c r="C263" i="19"/>
  <c r="G145" i="19"/>
  <c r="E100" i="19"/>
  <c r="F73" i="19"/>
  <c r="G68" i="19"/>
  <c r="E55" i="19"/>
  <c r="C203" i="21"/>
  <c r="B190" i="21"/>
  <c r="C73" i="21"/>
  <c r="G273" i="19"/>
  <c r="F145" i="19"/>
  <c r="E97" i="19"/>
  <c r="D93" i="19"/>
  <c r="G20" i="19"/>
  <c r="E145" i="19"/>
  <c r="G147" i="19"/>
  <c r="D145" i="19"/>
  <c r="C104" i="19"/>
  <c r="D99" i="19"/>
  <c r="F23" i="19"/>
  <c r="C142" i="21"/>
  <c r="C118" i="21"/>
  <c r="D71" i="21"/>
  <c r="D95" i="19"/>
  <c r="D23" i="19"/>
  <c r="D140" i="19"/>
  <c r="G140" i="19"/>
  <c r="C140" i="19"/>
  <c r="B140" i="19"/>
  <c r="F140" i="19"/>
  <c r="B132" i="19"/>
  <c r="C132" i="19"/>
  <c r="G132" i="19"/>
  <c r="E112" i="19"/>
  <c r="D112" i="19"/>
  <c r="C112" i="19"/>
  <c r="B87" i="19"/>
  <c r="F87" i="19"/>
  <c r="B231" i="19"/>
  <c r="C231" i="19"/>
  <c r="D231" i="19"/>
  <c r="G231" i="19"/>
  <c r="E139" i="19"/>
  <c r="F139" i="19"/>
  <c r="C139" i="19"/>
  <c r="G139" i="19"/>
  <c r="B139" i="19"/>
  <c r="D139" i="19"/>
  <c r="B131" i="19"/>
  <c r="C131" i="19"/>
  <c r="D131" i="19"/>
  <c r="E131" i="19"/>
  <c r="F131" i="19"/>
  <c r="G131" i="19"/>
  <c r="D125" i="19"/>
  <c r="B125" i="19"/>
  <c r="C125" i="19"/>
  <c r="E125" i="19"/>
  <c r="F125" i="19"/>
  <c r="G125" i="19"/>
  <c r="B119" i="19"/>
  <c r="C119" i="19"/>
  <c r="D119" i="19"/>
  <c r="E119" i="19"/>
  <c r="F119" i="19"/>
  <c r="G119" i="19"/>
  <c r="D213" i="19"/>
  <c r="G213" i="19"/>
  <c r="E207" i="19"/>
  <c r="D207" i="19"/>
  <c r="D192" i="19"/>
  <c r="E192" i="19"/>
  <c r="D186" i="19"/>
  <c r="E186" i="19"/>
  <c r="F180" i="19"/>
  <c r="D180" i="19"/>
  <c r="E180" i="19"/>
  <c r="F174" i="19"/>
  <c r="D174" i="19"/>
  <c r="E174" i="19"/>
  <c r="F168" i="19"/>
  <c r="D168" i="19"/>
  <c r="E168" i="19"/>
  <c r="F162" i="19"/>
  <c r="D162" i="19"/>
  <c r="E162" i="19"/>
  <c r="B138" i="19"/>
  <c r="C138" i="19"/>
  <c r="B130" i="19"/>
  <c r="C130" i="19"/>
  <c r="G130" i="19"/>
  <c r="D130" i="19"/>
  <c r="E130" i="19"/>
  <c r="F130" i="19"/>
  <c r="D124" i="19"/>
  <c r="B124" i="19"/>
  <c r="C124" i="19"/>
  <c r="E124" i="19"/>
  <c r="F124" i="19"/>
  <c r="G124" i="19"/>
  <c r="D274" i="19"/>
  <c r="G274" i="19"/>
  <c r="B161" i="19"/>
  <c r="C161" i="19"/>
  <c r="D161" i="19"/>
  <c r="E161" i="19"/>
  <c r="F161" i="19"/>
  <c r="G161" i="19"/>
  <c r="D144" i="19"/>
  <c r="C144" i="19"/>
  <c r="B144" i="19"/>
  <c r="G144" i="19"/>
  <c r="B137" i="19"/>
  <c r="C137" i="19"/>
  <c r="D137" i="19"/>
  <c r="E137" i="19"/>
  <c r="F137" i="19"/>
  <c r="G137" i="19"/>
  <c r="B106" i="19"/>
  <c r="D106" i="19"/>
  <c r="E106" i="19"/>
  <c r="B160" i="19"/>
  <c r="C160" i="19"/>
  <c r="D160" i="19"/>
  <c r="G160" i="19"/>
  <c r="E160" i="19"/>
  <c r="F160" i="19"/>
  <c r="G143" i="19"/>
  <c r="B143" i="19"/>
  <c r="E143" i="19"/>
  <c r="F143" i="19"/>
  <c r="B136" i="19"/>
  <c r="C136" i="19"/>
  <c r="G136" i="19"/>
  <c r="D136" i="19"/>
  <c r="E136" i="19"/>
  <c r="F136" i="19"/>
  <c r="E105" i="19"/>
  <c r="B105" i="19"/>
  <c r="C105" i="19"/>
  <c r="D105" i="19"/>
  <c r="F105" i="19"/>
  <c r="B234" i="19"/>
  <c r="E234" i="19"/>
  <c r="D195" i="19"/>
  <c r="E195" i="19"/>
  <c r="D159" i="19"/>
  <c r="B159" i="19"/>
  <c r="D148" i="19"/>
  <c r="B148" i="19"/>
  <c r="C148" i="19"/>
  <c r="F148" i="19"/>
  <c r="G148" i="19"/>
  <c r="B135" i="19"/>
  <c r="F135" i="19"/>
  <c r="G135" i="19"/>
  <c r="B128" i="19"/>
  <c r="C128" i="19"/>
  <c r="D128" i="19"/>
  <c r="E128" i="19"/>
  <c r="F128" i="19"/>
  <c r="G128" i="19"/>
  <c r="F122" i="19"/>
  <c r="B122" i="19"/>
  <c r="C122" i="19"/>
  <c r="D122" i="19"/>
  <c r="E122" i="19"/>
  <c r="G122" i="19"/>
  <c r="B65" i="19"/>
  <c r="G65" i="19"/>
  <c r="C65" i="19"/>
  <c r="F65" i="19"/>
  <c r="E65" i="19"/>
  <c r="D65" i="19"/>
  <c r="D277" i="19"/>
  <c r="E277" i="19"/>
  <c r="F277" i="19"/>
  <c r="G277" i="19"/>
  <c r="B228" i="19"/>
  <c r="F228" i="19"/>
  <c r="D204" i="19"/>
  <c r="E204" i="19"/>
  <c r="G204" i="19"/>
  <c r="D189" i="19"/>
  <c r="E189" i="19"/>
  <c r="F183" i="19"/>
  <c r="D183" i="19"/>
  <c r="E183" i="19"/>
  <c r="F177" i="19"/>
  <c r="D177" i="19"/>
  <c r="E177" i="19"/>
  <c r="F171" i="19"/>
  <c r="D171" i="19"/>
  <c r="E171" i="19"/>
  <c r="F165" i="19"/>
  <c r="D165" i="19"/>
  <c r="E165" i="19"/>
  <c r="E134" i="19"/>
  <c r="F134" i="19"/>
  <c r="C134" i="19"/>
  <c r="G134" i="19"/>
  <c r="B134" i="19"/>
  <c r="D134" i="19"/>
  <c r="B127" i="19"/>
  <c r="C127" i="19"/>
  <c r="D127" i="19"/>
  <c r="E127" i="19"/>
  <c r="F127" i="19"/>
  <c r="G127" i="19"/>
  <c r="F121" i="19"/>
  <c r="B121" i="19"/>
  <c r="C121" i="19"/>
  <c r="D121" i="19"/>
  <c r="E121" i="19"/>
  <c r="G121" i="19"/>
  <c r="C96" i="19"/>
  <c r="G96" i="19"/>
  <c r="B82" i="19"/>
  <c r="C82" i="19"/>
  <c r="F82" i="19"/>
  <c r="G82" i="19"/>
  <c r="F43" i="19"/>
  <c r="E43" i="19"/>
  <c r="D152" i="19"/>
  <c r="F152" i="19"/>
  <c r="G152" i="19"/>
  <c r="C152" i="19"/>
  <c r="B152" i="19"/>
  <c r="E152" i="19"/>
  <c r="E133" i="19"/>
  <c r="F133" i="19"/>
  <c r="G133" i="19"/>
  <c r="C133" i="19"/>
  <c r="B133" i="19"/>
  <c r="D133" i="19"/>
  <c r="G269" i="19"/>
  <c r="G261" i="19"/>
  <c r="G219" i="19"/>
  <c r="B151" i="19"/>
  <c r="B149" i="19"/>
  <c r="C117" i="19"/>
  <c r="E113" i="19"/>
  <c r="C102" i="19"/>
  <c r="E39" i="19"/>
  <c r="E37" i="19"/>
  <c r="F37" i="19"/>
  <c r="D37" i="19"/>
  <c r="D211" i="21"/>
  <c r="C211" i="21"/>
  <c r="B179" i="21"/>
  <c r="D179" i="21"/>
  <c r="C78" i="19"/>
  <c r="G78" i="19"/>
  <c r="B47" i="19"/>
  <c r="E47" i="19"/>
  <c r="G24" i="19"/>
  <c r="B24" i="19"/>
  <c r="C24" i="19"/>
  <c r="F24" i="19"/>
  <c r="D16" i="19"/>
  <c r="B16" i="19"/>
  <c r="C16" i="19"/>
  <c r="E16" i="19"/>
  <c r="F16" i="19"/>
  <c r="G16" i="19"/>
  <c r="C267" i="21"/>
  <c r="B267" i="21"/>
  <c r="C259" i="21"/>
  <c r="B259" i="21"/>
  <c r="C223" i="21"/>
  <c r="B223" i="21"/>
  <c r="D197" i="21"/>
  <c r="C197" i="21"/>
  <c r="B156" i="21"/>
  <c r="C156" i="21"/>
  <c r="D156" i="21"/>
  <c r="F273" i="19"/>
  <c r="F268" i="19"/>
  <c r="D265" i="19"/>
  <c r="F260" i="19"/>
  <c r="E219" i="19"/>
  <c r="F147" i="19"/>
  <c r="E142" i="19"/>
  <c r="E115" i="19"/>
  <c r="C113" i="19"/>
  <c r="F111" i="19"/>
  <c r="E108" i="19"/>
  <c r="C108" i="19"/>
  <c r="E104" i="19"/>
  <c r="G86" i="19"/>
  <c r="D77" i="19"/>
  <c r="C69" i="19"/>
  <c r="B67" i="19"/>
  <c r="E67" i="19"/>
  <c r="G62" i="19"/>
  <c r="D62" i="19"/>
  <c r="G54" i="19"/>
  <c r="C54" i="19"/>
  <c r="D54" i="19"/>
  <c r="F38" i="19"/>
  <c r="C30" i="19"/>
  <c r="F30" i="19"/>
  <c r="G30" i="19"/>
  <c r="B30" i="19"/>
  <c r="D26" i="19"/>
  <c r="E26" i="19"/>
  <c r="F26" i="19"/>
  <c r="C26" i="19"/>
  <c r="C276" i="21"/>
  <c r="B276" i="21"/>
  <c r="D216" i="21"/>
  <c r="B216" i="21"/>
  <c r="D99" i="21"/>
  <c r="C99" i="21"/>
  <c r="B99" i="21"/>
  <c r="E273" i="19"/>
  <c r="E237" i="19"/>
  <c r="E201" i="19"/>
  <c r="B147" i="19"/>
  <c r="D142" i="19"/>
  <c r="B113" i="19"/>
  <c r="G107" i="19"/>
  <c r="F98" i="19"/>
  <c r="C61" i="19"/>
  <c r="B275" i="21"/>
  <c r="C275" i="21"/>
  <c r="C269" i="21"/>
  <c r="B269" i="21"/>
  <c r="C261" i="21"/>
  <c r="B261" i="21"/>
  <c r="B240" i="21"/>
  <c r="C240" i="21"/>
  <c r="G149" i="19"/>
  <c r="B111" i="19"/>
  <c r="D111" i="19"/>
  <c r="E69" i="19"/>
  <c r="F69" i="19"/>
  <c r="D69" i="19"/>
  <c r="C38" i="19"/>
  <c r="G38" i="19"/>
  <c r="C251" i="21"/>
  <c r="B251" i="21"/>
  <c r="C188" i="21"/>
  <c r="D188" i="21"/>
  <c r="B188" i="21"/>
  <c r="B183" i="21"/>
  <c r="C183" i="21"/>
  <c r="D183" i="21"/>
  <c r="B132" i="21"/>
  <c r="C132" i="21"/>
  <c r="B25" i="21"/>
  <c r="C25" i="21"/>
  <c r="D25" i="21"/>
  <c r="F151" i="19"/>
  <c r="F149" i="19"/>
  <c r="B115" i="19"/>
  <c r="G115" i="19"/>
  <c r="G104" i="19"/>
  <c r="B104" i="19"/>
  <c r="F86" i="19"/>
  <c r="B86" i="19"/>
  <c r="E86" i="19"/>
  <c r="G50" i="19"/>
  <c r="D50" i="19"/>
  <c r="E50" i="19"/>
  <c r="C50" i="19"/>
  <c r="G42" i="19"/>
  <c r="B42" i="19"/>
  <c r="C42" i="19"/>
  <c r="E42" i="19"/>
  <c r="F42" i="19"/>
  <c r="G37" i="19"/>
  <c r="C29" i="19"/>
  <c r="D29" i="19"/>
  <c r="F29" i="19"/>
  <c r="G29" i="19"/>
  <c r="B29" i="19"/>
  <c r="B12" i="19"/>
  <c r="C12" i="19"/>
  <c r="F12" i="19"/>
  <c r="G12" i="19"/>
  <c r="D8" i="19"/>
  <c r="B8" i="19"/>
  <c r="C8" i="19"/>
  <c r="E8" i="19"/>
  <c r="F8" i="19"/>
  <c r="C263" i="21"/>
  <c r="B263" i="21"/>
  <c r="C182" i="21"/>
  <c r="D182" i="21"/>
  <c r="C159" i="21"/>
  <c r="D159" i="21"/>
  <c r="B159" i="21"/>
  <c r="B131" i="21"/>
  <c r="C131" i="21"/>
  <c r="D131" i="21"/>
  <c r="B58" i="19"/>
  <c r="F58" i="19"/>
  <c r="E151" i="19"/>
  <c r="D149" i="19"/>
  <c r="B118" i="19"/>
  <c r="G118" i="19"/>
  <c r="D107" i="19"/>
  <c r="F76" i="19"/>
  <c r="G76" i="19"/>
  <c r="B76" i="19"/>
  <c r="E76" i="19"/>
  <c r="D73" i="19"/>
  <c r="G73" i="19"/>
  <c r="E66" i="19"/>
  <c r="C66" i="19"/>
  <c r="F62" i="19"/>
  <c r="C53" i="19"/>
  <c r="D53" i="19"/>
  <c r="G53" i="19"/>
  <c r="C37" i="19"/>
  <c r="D34" i="19"/>
  <c r="C34" i="19"/>
  <c r="E34" i="19"/>
  <c r="C225" i="21"/>
  <c r="B225" i="21"/>
  <c r="C148" i="21"/>
  <c r="B148" i="21"/>
  <c r="D148" i="21"/>
  <c r="C124" i="21"/>
  <c r="B124" i="21"/>
  <c r="D124" i="21"/>
  <c r="B24" i="21"/>
  <c r="D24" i="21"/>
  <c r="G281" i="19"/>
  <c r="G264" i="19"/>
  <c r="D151" i="19"/>
  <c r="C149" i="19"/>
  <c r="B114" i="19"/>
  <c r="G114" i="19"/>
  <c r="B107" i="19"/>
  <c r="F99" i="19"/>
  <c r="B68" i="19"/>
  <c r="E68" i="19"/>
  <c r="F68" i="19"/>
  <c r="D68" i="19"/>
  <c r="E62" i="19"/>
  <c r="F54" i="19"/>
  <c r="E45" i="19"/>
  <c r="F45" i="19"/>
  <c r="D45" i="19"/>
  <c r="B37" i="19"/>
  <c r="G33" i="19"/>
  <c r="C33" i="19"/>
  <c r="E24" i="19"/>
  <c r="G22" i="19"/>
  <c r="C22" i="19"/>
  <c r="D17" i="19"/>
  <c r="E17" i="19"/>
  <c r="F17" i="19"/>
  <c r="B17" i="19"/>
  <c r="C265" i="21"/>
  <c r="B265" i="21"/>
  <c r="C243" i="21"/>
  <c r="B243" i="21"/>
  <c r="B164" i="21"/>
  <c r="C164" i="21"/>
  <c r="B23" i="21"/>
  <c r="C23" i="21"/>
  <c r="D23" i="21"/>
  <c r="C19" i="19"/>
  <c r="D142" i="21"/>
  <c r="D118" i="21"/>
  <c r="C106" i="21"/>
  <c r="G15" i="19"/>
  <c r="F7" i="19"/>
  <c r="D178" i="21"/>
  <c r="D155" i="21"/>
  <c r="B23" i="19"/>
  <c r="C20" i="19"/>
  <c r="D15" i="19"/>
  <c r="D7" i="19"/>
  <c r="C224" i="21"/>
  <c r="C202" i="21"/>
  <c r="D198" i="21"/>
  <c r="C187" i="21"/>
  <c r="C178" i="21"/>
  <c r="C155" i="21"/>
  <c r="C100" i="21"/>
  <c r="C72" i="21"/>
  <c r="B20" i="19"/>
  <c r="B268" i="21"/>
  <c r="B266" i="21"/>
  <c r="B264" i="21"/>
  <c r="B262" i="21"/>
  <c r="B260" i="21"/>
  <c r="D219" i="21"/>
  <c r="C198" i="21"/>
  <c r="B187" i="21"/>
  <c r="B100" i="21"/>
  <c r="D97" i="19"/>
  <c r="F79" i="19"/>
  <c r="E48" i="19"/>
  <c r="C200" i="21"/>
  <c r="C174" i="21"/>
  <c r="C128" i="21"/>
  <c r="D84" i="21"/>
  <c r="D81" i="21"/>
  <c r="B75" i="21"/>
  <c r="C71" i="21"/>
  <c r="G23" i="19"/>
  <c r="G19" i="19"/>
  <c r="D169" i="21"/>
  <c r="B81" i="21"/>
  <c r="B262" i="19"/>
  <c r="C262" i="19"/>
  <c r="F262" i="19"/>
  <c r="G262" i="19"/>
  <c r="D262" i="19"/>
  <c r="E262" i="19"/>
  <c r="B272" i="19"/>
  <c r="C272" i="19"/>
  <c r="F272" i="19"/>
  <c r="G272" i="19"/>
  <c r="D272" i="19"/>
  <c r="E272" i="19"/>
  <c r="F256" i="19"/>
  <c r="G256" i="19"/>
  <c r="D256" i="19"/>
  <c r="E256" i="19"/>
  <c r="B256" i="19"/>
  <c r="C256" i="19"/>
  <c r="F252" i="19"/>
  <c r="G252" i="19"/>
  <c r="D252" i="19"/>
  <c r="E252" i="19"/>
  <c r="B252" i="19"/>
  <c r="C252" i="19"/>
  <c r="E259" i="19"/>
  <c r="F259" i="19"/>
  <c r="C259" i="19"/>
  <c r="D259" i="19"/>
  <c r="G259" i="19"/>
  <c r="F255" i="19"/>
  <c r="G255" i="19"/>
  <c r="D255" i="19"/>
  <c r="E255" i="19"/>
  <c r="B255" i="19"/>
  <c r="C255" i="19"/>
  <c r="F251" i="19"/>
  <c r="G251" i="19"/>
  <c r="C251" i="19"/>
  <c r="D251" i="19"/>
  <c r="E251" i="19"/>
  <c r="B276" i="19"/>
  <c r="C276" i="19"/>
  <c r="F276" i="19"/>
  <c r="G276" i="19"/>
  <c r="D276" i="19"/>
  <c r="E276" i="19"/>
  <c r="J259" i="19"/>
  <c r="F250" i="19"/>
  <c r="G250" i="19"/>
  <c r="C250" i="19"/>
  <c r="D250" i="19"/>
  <c r="E250" i="19"/>
  <c r="B250" i="19"/>
  <c r="B280" i="19"/>
  <c r="C280" i="19"/>
  <c r="F280" i="19"/>
  <c r="G280" i="19"/>
  <c r="D280" i="19"/>
  <c r="E280" i="19"/>
  <c r="F257" i="19"/>
  <c r="G257" i="19"/>
  <c r="D257" i="19"/>
  <c r="E257" i="19"/>
  <c r="B257" i="19"/>
  <c r="C257" i="19"/>
  <c r="F253" i="19"/>
  <c r="G253" i="19"/>
  <c r="D253" i="19"/>
  <c r="E253" i="19"/>
  <c r="B253" i="19"/>
  <c r="C253" i="19"/>
  <c r="E267" i="19"/>
  <c r="F267" i="19"/>
  <c r="C267" i="19"/>
  <c r="D267" i="19"/>
  <c r="G267" i="19"/>
  <c r="F258" i="19"/>
  <c r="G258" i="19"/>
  <c r="D258" i="19"/>
  <c r="E258" i="19"/>
  <c r="B258" i="19"/>
  <c r="C258" i="19"/>
  <c r="F254" i="19"/>
  <c r="G254" i="19"/>
  <c r="D254" i="19"/>
  <c r="E254" i="19"/>
  <c r="B254" i="19"/>
  <c r="C254" i="19"/>
  <c r="F245" i="19"/>
  <c r="G245" i="19"/>
  <c r="B245" i="19"/>
  <c r="C245" i="19"/>
  <c r="D245" i="19"/>
  <c r="E245" i="19"/>
  <c r="B279" i="19"/>
  <c r="C279" i="19"/>
  <c r="B275" i="19"/>
  <c r="C275" i="19"/>
  <c r="B271" i="19"/>
  <c r="C271" i="19"/>
  <c r="D268" i="19"/>
  <c r="E268" i="19"/>
  <c r="B268" i="19"/>
  <c r="B263" i="19"/>
  <c r="G263" i="19"/>
  <c r="D260" i="19"/>
  <c r="E260" i="19"/>
  <c r="B260" i="19"/>
  <c r="F243" i="19"/>
  <c r="G243" i="19"/>
  <c r="B243" i="19"/>
  <c r="C243" i="19"/>
  <c r="D243" i="19"/>
  <c r="E243" i="19"/>
  <c r="F235" i="19"/>
  <c r="G235" i="19"/>
  <c r="B235" i="19"/>
  <c r="C235" i="19"/>
  <c r="D235" i="19"/>
  <c r="E235" i="19"/>
  <c r="D215" i="19"/>
  <c r="F215" i="19"/>
  <c r="G215" i="19"/>
  <c r="C215" i="19"/>
  <c r="E215" i="19"/>
  <c r="B215" i="19"/>
  <c r="B191" i="19"/>
  <c r="C191" i="19"/>
  <c r="D191" i="19"/>
  <c r="F191" i="19"/>
  <c r="G191" i="19"/>
  <c r="E191" i="19"/>
  <c r="B188" i="19"/>
  <c r="C188" i="19"/>
  <c r="D188" i="19"/>
  <c r="F188" i="19"/>
  <c r="G188" i="19"/>
  <c r="E188" i="19"/>
  <c r="B185" i="19"/>
  <c r="C185" i="19"/>
  <c r="D185" i="19"/>
  <c r="F185" i="19"/>
  <c r="G185" i="19"/>
  <c r="E185" i="19"/>
  <c r="G265" i="19"/>
  <c r="E265" i="19"/>
  <c r="F248" i="19"/>
  <c r="G248" i="19"/>
  <c r="B248" i="19"/>
  <c r="C248" i="19"/>
  <c r="D248" i="19"/>
  <c r="E248" i="19"/>
  <c r="F240" i="19"/>
  <c r="G240" i="19"/>
  <c r="B240" i="19"/>
  <c r="C240" i="19"/>
  <c r="D240" i="19"/>
  <c r="E240" i="19"/>
  <c r="F232" i="19"/>
  <c r="E232" i="19"/>
  <c r="G232" i="19"/>
  <c r="B232" i="19"/>
  <c r="C232" i="19"/>
  <c r="D232" i="19"/>
  <c r="F227" i="19"/>
  <c r="E227" i="19"/>
  <c r="G227" i="19"/>
  <c r="B227" i="19"/>
  <c r="C227" i="19"/>
  <c r="D227" i="19"/>
  <c r="F223" i="19"/>
  <c r="G223" i="19"/>
  <c r="B223" i="19"/>
  <c r="C223" i="19"/>
  <c r="D223" i="19"/>
  <c r="E223" i="19"/>
  <c r="F220" i="19"/>
  <c r="B220" i="19"/>
  <c r="C220" i="19"/>
  <c r="E220" i="19"/>
  <c r="G220" i="19"/>
  <c r="D218" i="19"/>
  <c r="F218" i="19"/>
  <c r="G218" i="19"/>
  <c r="B218" i="19"/>
  <c r="C218" i="19"/>
  <c r="B211" i="19"/>
  <c r="D211" i="19"/>
  <c r="F211" i="19"/>
  <c r="G211" i="19"/>
  <c r="C211" i="19"/>
  <c r="B214" i="19"/>
  <c r="D214" i="19"/>
  <c r="F214" i="19"/>
  <c r="G214" i="19"/>
  <c r="E214" i="19"/>
  <c r="C214" i="19"/>
  <c r="F210" i="19"/>
  <c r="B210" i="19"/>
  <c r="C210" i="19"/>
  <c r="D210" i="19"/>
  <c r="E210" i="19"/>
  <c r="G210" i="19"/>
  <c r="F278" i="19"/>
  <c r="F274" i="19"/>
  <c r="F269" i="19"/>
  <c r="E266" i="19"/>
  <c r="C264" i="19"/>
  <c r="F261" i="19"/>
  <c r="F242" i="19"/>
  <c r="G242" i="19"/>
  <c r="B242" i="19"/>
  <c r="C242" i="19"/>
  <c r="D242" i="19"/>
  <c r="E242" i="19"/>
  <c r="F226" i="19"/>
  <c r="C226" i="19"/>
  <c r="D226" i="19"/>
  <c r="E226" i="19"/>
  <c r="B226" i="19"/>
  <c r="D217" i="19"/>
  <c r="F217" i="19"/>
  <c r="G217" i="19"/>
  <c r="C217" i="19"/>
  <c r="E217" i="19"/>
  <c r="B217" i="19"/>
  <c r="B281" i="19"/>
  <c r="C281" i="19"/>
  <c r="G279" i="19"/>
  <c r="E278" i="19"/>
  <c r="B277" i="19"/>
  <c r="C277" i="19"/>
  <c r="G275" i="19"/>
  <c r="E274" i="19"/>
  <c r="B273" i="19"/>
  <c r="C273" i="19"/>
  <c r="G271" i="19"/>
  <c r="C270" i="19"/>
  <c r="D270" i="19"/>
  <c r="E269" i="19"/>
  <c r="C266" i="19"/>
  <c r="B264" i="19"/>
  <c r="F263" i="19"/>
  <c r="E261" i="19"/>
  <c r="F247" i="19"/>
  <c r="G247" i="19"/>
  <c r="B247" i="19"/>
  <c r="C247" i="19"/>
  <c r="D247" i="19"/>
  <c r="E247" i="19"/>
  <c r="F239" i="19"/>
  <c r="G239" i="19"/>
  <c r="B239" i="19"/>
  <c r="C239" i="19"/>
  <c r="D239" i="19"/>
  <c r="E239" i="19"/>
  <c r="F229" i="19"/>
  <c r="B229" i="19"/>
  <c r="D229" i="19"/>
  <c r="E229" i="19"/>
  <c r="G229" i="19"/>
  <c r="B222" i="19"/>
  <c r="C222" i="19"/>
  <c r="E222" i="19"/>
  <c r="F222" i="19"/>
  <c r="G222" i="19"/>
  <c r="B209" i="19"/>
  <c r="D209" i="19"/>
  <c r="F209" i="19"/>
  <c r="G209" i="19"/>
  <c r="C209" i="19"/>
  <c r="E209" i="19"/>
  <c r="F279" i="19"/>
  <c r="F275" i="19"/>
  <c r="F271" i="19"/>
  <c r="G268" i="19"/>
  <c r="F265" i="19"/>
  <c r="E263" i="19"/>
  <c r="G260" i="19"/>
  <c r="F244" i="19"/>
  <c r="G244" i="19"/>
  <c r="B244" i="19"/>
  <c r="C244" i="19"/>
  <c r="D244" i="19"/>
  <c r="E244" i="19"/>
  <c r="F236" i="19"/>
  <c r="G236" i="19"/>
  <c r="B236" i="19"/>
  <c r="C236" i="19"/>
  <c r="D236" i="19"/>
  <c r="E236" i="19"/>
  <c r="B225" i="19"/>
  <c r="F225" i="19"/>
  <c r="G225" i="19"/>
  <c r="C225" i="19"/>
  <c r="D225" i="19"/>
  <c r="E225" i="19"/>
  <c r="B208" i="19"/>
  <c r="D208" i="19"/>
  <c r="F208" i="19"/>
  <c r="G208" i="19"/>
  <c r="C208" i="19"/>
  <c r="E208" i="19"/>
  <c r="B278" i="19"/>
  <c r="C278" i="19"/>
  <c r="B274" i="19"/>
  <c r="C274" i="19"/>
  <c r="C269" i="19"/>
  <c r="D269" i="19"/>
  <c r="F266" i="19"/>
  <c r="G266" i="19"/>
  <c r="D266" i="19"/>
  <c r="C261" i="19"/>
  <c r="D261" i="19"/>
  <c r="F249" i="19"/>
  <c r="G249" i="19"/>
  <c r="C249" i="19"/>
  <c r="D249" i="19"/>
  <c r="E249" i="19"/>
  <c r="F241" i="19"/>
  <c r="G241" i="19"/>
  <c r="B241" i="19"/>
  <c r="C241" i="19"/>
  <c r="D241" i="19"/>
  <c r="E241" i="19"/>
  <c r="F233" i="19"/>
  <c r="G233" i="19"/>
  <c r="B233" i="19"/>
  <c r="C233" i="19"/>
  <c r="D233" i="19"/>
  <c r="E233" i="19"/>
  <c r="F221" i="19"/>
  <c r="C221" i="19"/>
  <c r="D221" i="19"/>
  <c r="E221" i="19"/>
  <c r="B221" i="19"/>
  <c r="D279" i="19"/>
  <c r="D275" i="19"/>
  <c r="D271" i="19"/>
  <c r="F246" i="19"/>
  <c r="G246" i="19"/>
  <c r="B246" i="19"/>
  <c r="C246" i="19"/>
  <c r="D246" i="19"/>
  <c r="E246" i="19"/>
  <c r="F238" i="19"/>
  <c r="G238" i="19"/>
  <c r="B238" i="19"/>
  <c r="C238" i="19"/>
  <c r="D238" i="19"/>
  <c r="E238" i="19"/>
  <c r="F224" i="19"/>
  <c r="B224" i="19"/>
  <c r="D224" i="19"/>
  <c r="E224" i="19"/>
  <c r="G224" i="19"/>
  <c r="B212" i="19"/>
  <c r="D212" i="19"/>
  <c r="F212" i="19"/>
  <c r="G212" i="19"/>
  <c r="C212" i="19"/>
  <c r="B216" i="19"/>
  <c r="C216" i="19"/>
  <c r="B206" i="19"/>
  <c r="D206" i="19"/>
  <c r="F206" i="19"/>
  <c r="G206" i="19"/>
  <c r="B205" i="19"/>
  <c r="D205" i="19"/>
  <c r="F205" i="19"/>
  <c r="G205" i="19"/>
  <c r="B166" i="19"/>
  <c r="C166" i="19"/>
  <c r="D166" i="19"/>
  <c r="E166" i="19"/>
  <c r="F166" i="19"/>
  <c r="G166" i="19"/>
  <c r="U89" i="19"/>
  <c r="T90" i="19"/>
  <c r="V89" i="19"/>
  <c r="F231" i="19"/>
  <c r="F207" i="19"/>
  <c r="B207" i="19"/>
  <c r="C207" i="19"/>
  <c r="B202" i="19"/>
  <c r="C202" i="19"/>
  <c r="D202" i="19"/>
  <c r="F202" i="19"/>
  <c r="G202" i="19"/>
  <c r="B199" i="19"/>
  <c r="C199" i="19"/>
  <c r="D199" i="19"/>
  <c r="F199" i="19"/>
  <c r="G199" i="19"/>
  <c r="B196" i="19"/>
  <c r="C196" i="19"/>
  <c r="D196" i="19"/>
  <c r="F196" i="19"/>
  <c r="G196" i="19"/>
  <c r="B193" i="19"/>
  <c r="C193" i="19"/>
  <c r="D193" i="19"/>
  <c r="F193" i="19"/>
  <c r="G193" i="19"/>
  <c r="B190" i="19"/>
  <c r="C190" i="19"/>
  <c r="D190" i="19"/>
  <c r="F190" i="19"/>
  <c r="G190" i="19"/>
  <c r="B187" i="19"/>
  <c r="C187" i="19"/>
  <c r="D187" i="19"/>
  <c r="F187" i="19"/>
  <c r="G187" i="19"/>
  <c r="B184" i="19"/>
  <c r="C184" i="19"/>
  <c r="D184" i="19"/>
  <c r="F184" i="19"/>
  <c r="G184" i="19"/>
  <c r="B182" i="19"/>
  <c r="C182" i="19"/>
  <c r="D182" i="19"/>
  <c r="E182" i="19"/>
  <c r="F182" i="19"/>
  <c r="G182" i="19"/>
  <c r="B178" i="19"/>
  <c r="C178" i="19"/>
  <c r="D178" i="19"/>
  <c r="E178" i="19"/>
  <c r="F178" i="19"/>
  <c r="G178" i="19"/>
  <c r="B176" i="19"/>
  <c r="C176" i="19"/>
  <c r="D176" i="19"/>
  <c r="E176" i="19"/>
  <c r="F176" i="19"/>
  <c r="G176" i="19"/>
  <c r="B172" i="19"/>
  <c r="C172" i="19"/>
  <c r="D172" i="19"/>
  <c r="E172" i="19"/>
  <c r="F172" i="19"/>
  <c r="G172" i="19"/>
  <c r="B170" i="19"/>
  <c r="C170" i="19"/>
  <c r="D170" i="19"/>
  <c r="E170" i="19"/>
  <c r="F170" i="19"/>
  <c r="G170" i="19"/>
  <c r="D150" i="19"/>
  <c r="B150" i="19"/>
  <c r="C150" i="19"/>
  <c r="E150" i="19"/>
  <c r="F150" i="19"/>
  <c r="G150" i="19"/>
  <c r="G237" i="19"/>
  <c r="G234" i="19"/>
  <c r="E231" i="19"/>
  <c r="B163" i="19"/>
  <c r="C163" i="19"/>
  <c r="D163" i="19"/>
  <c r="E163" i="19"/>
  <c r="F163" i="19"/>
  <c r="G163" i="19"/>
  <c r="F237" i="19"/>
  <c r="F234" i="19"/>
  <c r="G230" i="19"/>
  <c r="G228" i="19"/>
  <c r="B203" i="19"/>
  <c r="C203" i="19"/>
  <c r="D203" i="19"/>
  <c r="F203" i="19"/>
  <c r="G203" i="19"/>
  <c r="B200" i="19"/>
  <c r="C200" i="19"/>
  <c r="D200" i="19"/>
  <c r="F200" i="19"/>
  <c r="G200" i="19"/>
  <c r="B197" i="19"/>
  <c r="C197" i="19"/>
  <c r="D197" i="19"/>
  <c r="F197" i="19"/>
  <c r="G197" i="19"/>
  <c r="B194" i="19"/>
  <c r="C194" i="19"/>
  <c r="D194" i="19"/>
  <c r="F194" i="19"/>
  <c r="G194" i="19"/>
  <c r="D153" i="19"/>
  <c r="F153" i="19"/>
  <c r="G153" i="19"/>
  <c r="B153" i="19"/>
  <c r="C153" i="19"/>
  <c r="E153" i="19"/>
  <c r="D141" i="19"/>
  <c r="B141" i="19"/>
  <c r="C141" i="19"/>
  <c r="E141" i="19"/>
  <c r="F141" i="19"/>
  <c r="G141" i="19"/>
  <c r="D237" i="19"/>
  <c r="D234" i="19"/>
  <c r="D230" i="19"/>
  <c r="E228" i="19"/>
  <c r="F216" i="19"/>
  <c r="E213" i="19"/>
  <c r="B181" i="19"/>
  <c r="C181" i="19"/>
  <c r="D181" i="19"/>
  <c r="E181" i="19"/>
  <c r="F181" i="19"/>
  <c r="G181" i="19"/>
  <c r="B179" i="19"/>
  <c r="C179" i="19"/>
  <c r="D179" i="19"/>
  <c r="E179" i="19"/>
  <c r="F179" i="19"/>
  <c r="G179" i="19"/>
  <c r="B175" i="19"/>
  <c r="C175" i="19"/>
  <c r="D175" i="19"/>
  <c r="E175" i="19"/>
  <c r="F175" i="19"/>
  <c r="G175" i="19"/>
  <c r="B173" i="19"/>
  <c r="C173" i="19"/>
  <c r="D173" i="19"/>
  <c r="E173" i="19"/>
  <c r="F173" i="19"/>
  <c r="G173" i="19"/>
  <c r="B169" i="19"/>
  <c r="C169" i="19"/>
  <c r="D169" i="19"/>
  <c r="E169" i="19"/>
  <c r="F169" i="19"/>
  <c r="G169" i="19"/>
  <c r="B167" i="19"/>
  <c r="C167" i="19"/>
  <c r="D167" i="19"/>
  <c r="E167" i="19"/>
  <c r="F167" i="19"/>
  <c r="G167" i="19"/>
  <c r="C237" i="19"/>
  <c r="C234" i="19"/>
  <c r="C230" i="19"/>
  <c r="D228" i="19"/>
  <c r="B219" i="19"/>
  <c r="C219" i="19"/>
  <c r="E216" i="19"/>
  <c r="G207" i="19"/>
  <c r="E206" i="19"/>
  <c r="E205" i="19"/>
  <c r="F204" i="19"/>
  <c r="B204" i="19"/>
  <c r="C204" i="19"/>
  <c r="F201" i="19"/>
  <c r="G201" i="19"/>
  <c r="B201" i="19"/>
  <c r="C201" i="19"/>
  <c r="F198" i="19"/>
  <c r="G198" i="19"/>
  <c r="B198" i="19"/>
  <c r="C198" i="19"/>
  <c r="F195" i="19"/>
  <c r="G195" i="19"/>
  <c r="B195" i="19"/>
  <c r="C195" i="19"/>
  <c r="F192" i="19"/>
  <c r="G192" i="19"/>
  <c r="B192" i="19"/>
  <c r="C192" i="19"/>
  <c r="F189" i="19"/>
  <c r="G189" i="19"/>
  <c r="B189" i="19"/>
  <c r="C189" i="19"/>
  <c r="F186" i="19"/>
  <c r="G186" i="19"/>
  <c r="B186" i="19"/>
  <c r="C186" i="19"/>
  <c r="D156" i="19"/>
  <c r="B156" i="19"/>
  <c r="C156" i="19"/>
  <c r="E156" i="19"/>
  <c r="F156" i="19"/>
  <c r="G156" i="19"/>
  <c r="B230" i="19"/>
  <c r="C228" i="19"/>
  <c r="D216" i="19"/>
  <c r="F213" i="19"/>
  <c r="B213" i="19"/>
  <c r="C213" i="19"/>
  <c r="C206" i="19"/>
  <c r="C205" i="19"/>
  <c r="B164" i="19"/>
  <c r="C164" i="19"/>
  <c r="D164" i="19"/>
  <c r="E164" i="19"/>
  <c r="F164" i="19"/>
  <c r="G164" i="19"/>
  <c r="B94" i="19"/>
  <c r="D94" i="19"/>
  <c r="F94" i="19"/>
  <c r="G94" i="19"/>
  <c r="C94" i="19"/>
  <c r="E94" i="19"/>
  <c r="B155" i="19"/>
  <c r="D129" i="19"/>
  <c r="E129" i="19"/>
  <c r="D126" i="19"/>
  <c r="E126" i="19"/>
  <c r="F126" i="19"/>
  <c r="G126" i="19"/>
  <c r="D120" i="19"/>
  <c r="E120" i="19"/>
  <c r="F120" i="19"/>
  <c r="G120" i="19"/>
  <c r="B109" i="19"/>
  <c r="C109" i="19"/>
  <c r="D109" i="19"/>
  <c r="E109" i="19"/>
  <c r="F109" i="19"/>
  <c r="G109" i="19"/>
  <c r="G103" i="19"/>
  <c r="D103" i="19"/>
  <c r="E103" i="19"/>
  <c r="F103" i="19"/>
  <c r="G21" i="19"/>
  <c r="C21" i="19"/>
  <c r="B21" i="19"/>
  <c r="D21" i="19"/>
  <c r="F21" i="19"/>
  <c r="E21" i="19"/>
  <c r="D117" i="19"/>
  <c r="E117" i="19"/>
  <c r="F117" i="19"/>
  <c r="G117" i="19"/>
  <c r="C101" i="19"/>
  <c r="E101" i="19"/>
  <c r="D101" i="19"/>
  <c r="F101" i="19"/>
  <c r="G101" i="19"/>
  <c r="C183" i="19"/>
  <c r="C180" i="19"/>
  <c r="C177" i="19"/>
  <c r="C174" i="19"/>
  <c r="C171" i="19"/>
  <c r="C168" i="19"/>
  <c r="C165" i="19"/>
  <c r="C162" i="19"/>
  <c r="C158" i="19"/>
  <c r="G154" i="19"/>
  <c r="E147" i="19"/>
  <c r="G146" i="19"/>
  <c r="D143" i="19"/>
  <c r="C142" i="19"/>
  <c r="D138" i="19"/>
  <c r="E138" i="19"/>
  <c r="C135" i="19"/>
  <c r="C123" i="19"/>
  <c r="C114" i="19"/>
  <c r="D114" i="19"/>
  <c r="E114" i="19"/>
  <c r="F114" i="19"/>
  <c r="C110" i="19"/>
  <c r="D110" i="19"/>
  <c r="E110" i="19"/>
  <c r="F110" i="19"/>
  <c r="G110" i="19"/>
  <c r="G91" i="19"/>
  <c r="C91" i="19"/>
  <c r="D91" i="19"/>
  <c r="B91" i="19"/>
  <c r="E91" i="19"/>
  <c r="F91" i="19"/>
  <c r="B183" i="19"/>
  <c r="B180" i="19"/>
  <c r="B177" i="19"/>
  <c r="B174" i="19"/>
  <c r="B171" i="19"/>
  <c r="B168" i="19"/>
  <c r="B165" i="19"/>
  <c r="B162" i="19"/>
  <c r="B158" i="19"/>
  <c r="G155" i="19"/>
  <c r="F154" i="19"/>
  <c r="C151" i="19"/>
  <c r="C147" i="19"/>
  <c r="F146" i="19"/>
  <c r="C143" i="19"/>
  <c r="B142" i="19"/>
  <c r="F132" i="19"/>
  <c r="D63" i="19"/>
  <c r="F63" i="19"/>
  <c r="G63" i="19"/>
  <c r="B63" i="19"/>
  <c r="C63" i="19"/>
  <c r="E63" i="19"/>
  <c r="G159" i="19"/>
  <c r="F155" i="19"/>
  <c r="E154" i="19"/>
  <c r="E146" i="19"/>
  <c r="D135" i="19"/>
  <c r="E135" i="19"/>
  <c r="G129" i="19"/>
  <c r="D123" i="19"/>
  <c r="E123" i="19"/>
  <c r="F123" i="19"/>
  <c r="G123" i="19"/>
  <c r="B88" i="19"/>
  <c r="D88" i="19"/>
  <c r="F88" i="19"/>
  <c r="G88" i="19"/>
  <c r="C88" i="19"/>
  <c r="E88" i="19"/>
  <c r="B85" i="19"/>
  <c r="C85" i="19"/>
  <c r="E85" i="19"/>
  <c r="F85" i="19"/>
  <c r="G85" i="19"/>
  <c r="F159" i="19"/>
  <c r="E155" i="19"/>
  <c r="D154" i="19"/>
  <c r="D146" i="19"/>
  <c r="F129" i="19"/>
  <c r="B102" i="19"/>
  <c r="E102" i="19"/>
  <c r="F102" i="19"/>
  <c r="G102" i="19"/>
  <c r="B90" i="19"/>
  <c r="D90" i="19"/>
  <c r="F90" i="19"/>
  <c r="G90" i="19"/>
  <c r="E90" i="19"/>
  <c r="B84" i="19"/>
  <c r="C84" i="19"/>
  <c r="D84" i="19"/>
  <c r="F84" i="19"/>
  <c r="G84" i="19"/>
  <c r="E84" i="19"/>
  <c r="G183" i="19"/>
  <c r="G180" i="19"/>
  <c r="G177" i="19"/>
  <c r="G174" i="19"/>
  <c r="G171" i="19"/>
  <c r="G168" i="19"/>
  <c r="G165" i="19"/>
  <c r="G162" i="19"/>
  <c r="E159" i="19"/>
  <c r="G158" i="19"/>
  <c r="D155" i="19"/>
  <c r="C154" i="19"/>
  <c r="E148" i="19"/>
  <c r="C146" i="19"/>
  <c r="F144" i="19"/>
  <c r="G142" i="19"/>
  <c r="E140" i="19"/>
  <c r="G138" i="19"/>
  <c r="D132" i="19"/>
  <c r="E132" i="19"/>
  <c r="C129" i="19"/>
  <c r="C126" i="19"/>
  <c r="C120" i="19"/>
  <c r="C103" i="19"/>
  <c r="B80" i="19"/>
  <c r="C80" i="19"/>
  <c r="D80" i="19"/>
  <c r="F80" i="19"/>
  <c r="G80" i="19"/>
  <c r="E80" i="19"/>
  <c r="C159" i="19"/>
  <c r="E144" i="19"/>
  <c r="F138" i="19"/>
  <c r="B129" i="19"/>
  <c r="B126" i="19"/>
  <c r="B120" i="19"/>
  <c r="B103" i="19"/>
  <c r="B100" i="19"/>
  <c r="D100" i="19"/>
  <c r="F100" i="19"/>
  <c r="G100" i="19"/>
  <c r="C74" i="19"/>
  <c r="B74" i="19"/>
  <c r="D74" i="19"/>
  <c r="E74" i="19"/>
  <c r="G74" i="19"/>
  <c r="F74" i="19"/>
  <c r="B71" i="19"/>
  <c r="D71" i="19"/>
  <c r="E71" i="19"/>
  <c r="F71" i="19"/>
  <c r="G70" i="19"/>
  <c r="F70" i="19"/>
  <c r="B70" i="19"/>
  <c r="C70" i="19"/>
  <c r="B49" i="19"/>
  <c r="D49" i="19"/>
  <c r="E49" i="19"/>
  <c r="F49" i="19"/>
  <c r="G49" i="19"/>
  <c r="C46" i="19"/>
  <c r="D46" i="19"/>
  <c r="E46" i="19"/>
  <c r="F46" i="19"/>
  <c r="G46" i="19"/>
  <c r="F5" i="19"/>
  <c r="B5" i="19"/>
  <c r="C5" i="19"/>
  <c r="D5" i="19"/>
  <c r="E5" i="19"/>
  <c r="G5" i="19"/>
  <c r="B112" i="19"/>
  <c r="B108" i="19"/>
  <c r="C106" i="19"/>
  <c r="E93" i="19"/>
  <c r="G93" i="19"/>
  <c r="B93" i="19"/>
  <c r="C31" i="19"/>
  <c r="D31" i="19"/>
  <c r="F31" i="19"/>
  <c r="G31" i="19"/>
  <c r="E31" i="19"/>
  <c r="B28" i="19"/>
  <c r="C28" i="19"/>
  <c r="E28" i="19"/>
  <c r="F28" i="19"/>
  <c r="G28" i="19"/>
  <c r="D28" i="19"/>
  <c r="B98" i="19"/>
  <c r="C98" i="19"/>
  <c r="G97" i="19"/>
  <c r="B97" i="19"/>
  <c r="E95" i="19"/>
  <c r="G95" i="19"/>
  <c r="B92" i="19"/>
  <c r="D92" i="19"/>
  <c r="E92" i="19"/>
  <c r="E89" i="19"/>
  <c r="G89" i="19"/>
  <c r="B89" i="19"/>
  <c r="B56" i="19"/>
  <c r="C56" i="19"/>
  <c r="E56" i="19"/>
  <c r="F56" i="19"/>
  <c r="G56" i="19"/>
  <c r="D56" i="19"/>
  <c r="B52" i="19"/>
  <c r="C52" i="19"/>
  <c r="E52" i="19"/>
  <c r="F52" i="19"/>
  <c r="G52" i="19"/>
  <c r="B44" i="19"/>
  <c r="C44" i="19"/>
  <c r="E44" i="19"/>
  <c r="F44" i="19"/>
  <c r="G44" i="19"/>
  <c r="D44" i="19"/>
  <c r="B41" i="19"/>
  <c r="D41" i="19"/>
  <c r="E41" i="19"/>
  <c r="F41" i="19"/>
  <c r="C41" i="19"/>
  <c r="G41" i="19"/>
  <c r="C111" i="19"/>
  <c r="F96" i="19"/>
  <c r="D87" i="19"/>
  <c r="F83" i="19"/>
  <c r="E79" i="19"/>
  <c r="B77" i="19"/>
  <c r="C77" i="19"/>
  <c r="E77" i="19"/>
  <c r="F77" i="19"/>
  <c r="G75" i="19"/>
  <c r="C60" i="19"/>
  <c r="E60" i="19"/>
  <c r="F60" i="19"/>
  <c r="G60" i="19"/>
  <c r="B60" i="19"/>
  <c r="G35" i="19"/>
  <c r="B35" i="19"/>
  <c r="C35" i="19"/>
  <c r="D35" i="19"/>
  <c r="F35" i="19"/>
  <c r="G112" i="19"/>
  <c r="G108" i="19"/>
  <c r="B78" i="19"/>
  <c r="D78" i="19"/>
  <c r="E78" i="19"/>
  <c r="C64" i="19"/>
  <c r="E64" i="19"/>
  <c r="F64" i="19"/>
  <c r="G64" i="19"/>
  <c r="B64" i="19"/>
  <c r="F40" i="19"/>
  <c r="G40" i="19"/>
  <c r="B40" i="19"/>
  <c r="C40" i="19"/>
  <c r="E40" i="19"/>
  <c r="G113" i="19"/>
  <c r="F112" i="19"/>
  <c r="F108" i="19"/>
  <c r="G106" i="19"/>
  <c r="B96" i="19"/>
  <c r="D96" i="19"/>
  <c r="E96" i="19"/>
  <c r="C87" i="19"/>
  <c r="E87" i="19"/>
  <c r="G87" i="19"/>
  <c r="C83" i="19"/>
  <c r="D83" i="19"/>
  <c r="E83" i="19"/>
  <c r="G83" i="19"/>
  <c r="G79" i="19"/>
  <c r="C79" i="19"/>
  <c r="D79" i="19"/>
  <c r="B75" i="19"/>
  <c r="D75" i="19"/>
  <c r="E75" i="19"/>
  <c r="F75" i="19"/>
  <c r="F106" i="19"/>
  <c r="G105" i="19"/>
  <c r="E99" i="19"/>
  <c r="G99" i="19"/>
  <c r="G98" i="19"/>
  <c r="F97" i="19"/>
  <c r="F95" i="19"/>
  <c r="F93" i="19"/>
  <c r="B81" i="19"/>
  <c r="C81" i="19"/>
  <c r="E81" i="19"/>
  <c r="F81" i="19"/>
  <c r="G71" i="19"/>
  <c r="E70" i="19"/>
  <c r="D59" i="19"/>
  <c r="F59" i="19"/>
  <c r="G59" i="19"/>
  <c r="B59" i="19"/>
  <c r="C59" i="19"/>
  <c r="B273" i="21"/>
  <c r="C273" i="21"/>
  <c r="D273" i="21"/>
  <c r="B90" i="21"/>
  <c r="D90" i="21"/>
  <c r="C90" i="21"/>
  <c r="M89" i="21"/>
  <c r="L90" i="21"/>
  <c r="N89" i="21"/>
  <c r="E82" i="19"/>
  <c r="F67" i="19"/>
  <c r="G67" i="19"/>
  <c r="B61" i="19"/>
  <c r="D61" i="19"/>
  <c r="E61" i="19"/>
  <c r="F61" i="19"/>
  <c r="C55" i="19"/>
  <c r="D55" i="19"/>
  <c r="F55" i="19"/>
  <c r="G55" i="19"/>
  <c r="G51" i="19"/>
  <c r="B51" i="19"/>
  <c r="C51" i="19"/>
  <c r="D51" i="19"/>
  <c r="E32" i="19"/>
  <c r="F27" i="19"/>
  <c r="B25" i="19"/>
  <c r="D25" i="19"/>
  <c r="E25" i="19"/>
  <c r="F25" i="19"/>
  <c r="B258" i="21"/>
  <c r="C258" i="21"/>
  <c r="D258" i="21"/>
  <c r="D82" i="19"/>
  <c r="G58" i="19"/>
  <c r="C47" i="19"/>
  <c r="D47" i="19"/>
  <c r="F47" i="19"/>
  <c r="G47" i="19"/>
  <c r="F14" i="19"/>
  <c r="B14" i="19"/>
  <c r="C14" i="19"/>
  <c r="D14" i="19"/>
  <c r="G14" i="19"/>
  <c r="B10" i="19"/>
  <c r="F10" i="19"/>
  <c r="G10" i="19"/>
  <c r="C10" i="19"/>
  <c r="E10" i="19"/>
  <c r="B36" i="19"/>
  <c r="C36" i="19"/>
  <c r="E36" i="19"/>
  <c r="F36" i="19"/>
  <c r="G36" i="19"/>
  <c r="F32" i="19"/>
  <c r="G32" i="19"/>
  <c r="B32" i="19"/>
  <c r="C32" i="19"/>
  <c r="G27" i="19"/>
  <c r="B27" i="19"/>
  <c r="C27" i="19"/>
  <c r="D27" i="19"/>
  <c r="B57" i="19"/>
  <c r="D57" i="19"/>
  <c r="E57" i="19"/>
  <c r="F57" i="19"/>
  <c r="G43" i="19"/>
  <c r="B43" i="19"/>
  <c r="C43" i="19"/>
  <c r="D43" i="19"/>
  <c r="F22" i="19"/>
  <c r="B22" i="19"/>
  <c r="D22" i="19"/>
  <c r="E22" i="19"/>
  <c r="G13" i="19"/>
  <c r="C13" i="19"/>
  <c r="D13" i="19"/>
  <c r="B13" i="19"/>
  <c r="E13" i="19"/>
  <c r="F13" i="19"/>
  <c r="C9" i="19"/>
  <c r="G9" i="19"/>
  <c r="B9" i="19"/>
  <c r="D9" i="19"/>
  <c r="E9" i="19"/>
  <c r="D244" i="21"/>
  <c r="B244" i="21"/>
  <c r="C244" i="21"/>
  <c r="B193" i="21"/>
  <c r="C193" i="21"/>
  <c r="D193" i="21"/>
  <c r="C58" i="19"/>
  <c r="D58" i="19"/>
  <c r="E58" i="19"/>
  <c r="F48" i="19"/>
  <c r="G48" i="19"/>
  <c r="B48" i="19"/>
  <c r="C48" i="19"/>
  <c r="C39" i="19"/>
  <c r="D39" i="19"/>
  <c r="F39" i="19"/>
  <c r="G39" i="19"/>
  <c r="B18" i="19"/>
  <c r="F18" i="19"/>
  <c r="C18" i="19"/>
  <c r="D18" i="19"/>
  <c r="E18" i="19"/>
  <c r="F6" i="19"/>
  <c r="B6" i="19"/>
  <c r="C6" i="19"/>
  <c r="D6" i="19"/>
  <c r="E6" i="19"/>
  <c r="C213" i="21"/>
  <c r="B213" i="21"/>
  <c r="D213" i="21"/>
  <c r="B33" i="19"/>
  <c r="D33" i="19"/>
  <c r="E33" i="19"/>
  <c r="F33" i="19"/>
  <c r="B247" i="21"/>
  <c r="C247" i="21"/>
  <c r="D247" i="21"/>
  <c r="B222" i="21"/>
  <c r="C222" i="21"/>
  <c r="D222" i="21"/>
  <c r="C280" i="21"/>
  <c r="D280" i="21"/>
  <c r="D270" i="21"/>
  <c r="B270" i="21"/>
  <c r="D237" i="21"/>
  <c r="B237" i="21"/>
  <c r="D232" i="21"/>
  <c r="B232" i="21"/>
  <c r="B227" i="21"/>
  <c r="C227" i="21"/>
  <c r="D227" i="21"/>
  <c r="D221" i="21"/>
  <c r="B221" i="21"/>
  <c r="C221" i="21"/>
  <c r="C204" i="21"/>
  <c r="D204" i="21"/>
  <c r="B204" i="21"/>
  <c r="B181" i="21"/>
  <c r="C181" i="21"/>
  <c r="D181" i="21"/>
  <c r="E38" i="19"/>
  <c r="E30" i="19"/>
  <c r="E15" i="19"/>
  <c r="B15" i="19"/>
  <c r="E11" i="19"/>
  <c r="F11" i="19"/>
  <c r="B257" i="21"/>
  <c r="C257" i="21"/>
  <c r="D257" i="21"/>
  <c r="B250" i="21"/>
  <c r="C250" i="21"/>
  <c r="D250" i="21"/>
  <c r="B236" i="21"/>
  <c r="C236" i="21"/>
  <c r="D236" i="21"/>
  <c r="B231" i="21"/>
  <c r="C231" i="21"/>
  <c r="D231" i="21"/>
  <c r="B158" i="21"/>
  <c r="C158" i="21"/>
  <c r="D158" i="21"/>
  <c r="D38" i="19"/>
  <c r="D30" i="19"/>
  <c r="F20" i="19"/>
  <c r="F19" i="19"/>
  <c r="D12" i="19"/>
  <c r="E12" i="19"/>
  <c r="E7" i="19"/>
  <c r="B7" i="19"/>
  <c r="D279" i="21"/>
  <c r="B279" i="21"/>
  <c r="C272" i="21"/>
  <c r="D272" i="21"/>
  <c r="B239" i="21"/>
  <c r="C239" i="21"/>
  <c r="D239" i="21"/>
  <c r="C220" i="21"/>
  <c r="B220" i="21"/>
  <c r="D220" i="21"/>
  <c r="B208" i="21"/>
  <c r="C208" i="21"/>
  <c r="D208" i="21"/>
  <c r="B191" i="21"/>
  <c r="C191" i="21"/>
  <c r="D191" i="21"/>
  <c r="B186" i="21"/>
  <c r="C186" i="21"/>
  <c r="D186" i="21"/>
  <c r="B172" i="21"/>
  <c r="C172" i="21"/>
  <c r="B167" i="21"/>
  <c r="D167" i="21"/>
  <c r="C167" i="21"/>
  <c r="G66" i="19"/>
  <c r="G34" i="19"/>
  <c r="G26" i="19"/>
  <c r="E20" i="19"/>
  <c r="D19" i="19"/>
  <c r="C17" i="19"/>
  <c r="G17" i="19"/>
  <c r="B253" i="21"/>
  <c r="C253" i="21"/>
  <c r="B249" i="21"/>
  <c r="C249" i="21"/>
  <c r="D249" i="21"/>
  <c r="B242" i="21"/>
  <c r="C242" i="21"/>
  <c r="D242" i="21"/>
  <c r="B235" i="21"/>
  <c r="C235" i="21"/>
  <c r="D235" i="21"/>
  <c r="D121" i="21"/>
  <c r="B121" i="21"/>
  <c r="C121" i="21"/>
  <c r="B278" i="21"/>
  <c r="C278" i="21"/>
  <c r="D271" i="21"/>
  <c r="B271" i="21"/>
  <c r="B234" i="21"/>
  <c r="C234" i="21"/>
  <c r="D234" i="21"/>
  <c r="B215" i="21"/>
  <c r="C215" i="21"/>
  <c r="D215" i="21"/>
  <c r="C206" i="21"/>
  <c r="B206" i="21"/>
  <c r="D206" i="21"/>
  <c r="C177" i="21"/>
  <c r="B177" i="21"/>
  <c r="D177" i="21"/>
  <c r="B281" i="21"/>
  <c r="C281" i="21"/>
  <c r="D281" i="21"/>
  <c r="B277" i="21"/>
  <c r="C277" i="21"/>
  <c r="D277" i="21"/>
  <c r="B255" i="21"/>
  <c r="C255" i="21"/>
  <c r="D255" i="21"/>
  <c r="D252" i="21"/>
  <c r="B252" i="21"/>
  <c r="B245" i="21"/>
  <c r="C245" i="21"/>
  <c r="B241" i="21"/>
  <c r="C241" i="21"/>
  <c r="D241" i="21"/>
  <c r="B229" i="21"/>
  <c r="C229" i="21"/>
  <c r="C218" i="21"/>
  <c r="B218" i="21"/>
  <c r="D218" i="21"/>
  <c r="D195" i="21"/>
  <c r="B195" i="21"/>
  <c r="C195" i="21"/>
  <c r="F15" i="19"/>
  <c r="D11" i="19"/>
  <c r="B274" i="21"/>
  <c r="C274" i="21"/>
  <c r="B233" i="21"/>
  <c r="C233" i="21"/>
  <c r="B228" i="21"/>
  <c r="C228" i="21"/>
  <c r="D228" i="21"/>
  <c r="B210" i="21"/>
  <c r="C210" i="21"/>
  <c r="D210" i="21"/>
  <c r="C201" i="21"/>
  <c r="B201" i="21"/>
  <c r="D201" i="21"/>
  <c r="B194" i="21"/>
  <c r="C194" i="21"/>
  <c r="D194" i="21"/>
  <c r="B189" i="21"/>
  <c r="C189" i="21"/>
  <c r="D189" i="21"/>
  <c r="B184" i="21"/>
  <c r="C184" i="21"/>
  <c r="D184" i="21"/>
  <c r="C134" i="21"/>
  <c r="B134" i="21"/>
  <c r="D134" i="21"/>
  <c r="D226" i="21"/>
  <c r="C219" i="21"/>
  <c r="D214" i="21"/>
  <c r="B211" i="21"/>
  <c r="D207" i="21"/>
  <c r="B202" i="21"/>
  <c r="B200" i="21"/>
  <c r="B182" i="21"/>
  <c r="C169" i="21"/>
  <c r="B162" i="21"/>
  <c r="D162" i="21"/>
  <c r="B157" i="21"/>
  <c r="D157" i="21"/>
  <c r="D149" i="21"/>
  <c r="B149" i="21"/>
  <c r="C149" i="21"/>
  <c r="B133" i="21"/>
  <c r="C133" i="21"/>
  <c r="D133" i="21"/>
  <c r="D120" i="21"/>
  <c r="B120" i="21"/>
  <c r="C120" i="21"/>
  <c r="B116" i="21"/>
  <c r="C116" i="21"/>
  <c r="D116" i="21"/>
  <c r="C94" i="21"/>
  <c r="B94" i="21"/>
  <c r="D94" i="21"/>
  <c r="C254" i="21"/>
  <c r="C246" i="21"/>
  <c r="C238" i="21"/>
  <c r="D230" i="21"/>
  <c r="C226" i="21"/>
  <c r="D223" i="21"/>
  <c r="D217" i="21"/>
  <c r="C214" i="21"/>
  <c r="D212" i="21"/>
  <c r="C209" i="21"/>
  <c r="D209" i="21"/>
  <c r="C207" i="21"/>
  <c r="D205" i="21"/>
  <c r="D196" i="21"/>
  <c r="C192" i="21"/>
  <c r="C180" i="21"/>
  <c r="D180" i="21"/>
  <c r="B141" i="21"/>
  <c r="C141" i="21"/>
  <c r="D141" i="21"/>
  <c r="B127" i="21"/>
  <c r="C127" i="21"/>
  <c r="D127" i="21"/>
  <c r="D275" i="21"/>
  <c r="D256" i="21"/>
  <c r="D248" i="21"/>
  <c r="D240" i="21"/>
  <c r="B230" i="21"/>
  <c r="C217" i="21"/>
  <c r="C205" i="21"/>
  <c r="D203" i="21"/>
  <c r="B196" i="21"/>
  <c r="B192" i="21"/>
  <c r="C190" i="21"/>
  <c r="C185" i="21"/>
  <c r="D185" i="21"/>
  <c r="C176" i="21"/>
  <c r="D176" i="21"/>
  <c r="C166" i="21"/>
  <c r="D166" i="21"/>
  <c r="B161" i="21"/>
  <c r="C161" i="21"/>
  <c r="D161" i="21"/>
  <c r="D145" i="21"/>
  <c r="B145" i="21"/>
  <c r="B130" i="21"/>
  <c r="C130" i="21"/>
  <c r="D130" i="21"/>
  <c r="D115" i="21"/>
  <c r="B115" i="21"/>
  <c r="C115" i="21"/>
  <c r="C256" i="21"/>
  <c r="C248" i="21"/>
  <c r="C171" i="21"/>
  <c r="D171" i="21"/>
  <c r="B154" i="21"/>
  <c r="C154" i="21"/>
  <c r="D154" i="21"/>
  <c r="D144" i="21"/>
  <c r="B144" i="21"/>
  <c r="C144" i="21"/>
  <c r="B140" i="21"/>
  <c r="C140" i="21"/>
  <c r="D140" i="21"/>
  <c r="B126" i="21"/>
  <c r="C126" i="21"/>
  <c r="D126" i="21"/>
  <c r="C112" i="21"/>
  <c r="B112" i="21"/>
  <c r="D112" i="21"/>
  <c r="C104" i="21"/>
  <c r="B104" i="21"/>
  <c r="D104" i="21"/>
  <c r="C168" i="21"/>
  <c r="D168" i="21"/>
  <c r="C151" i="21"/>
  <c r="D151" i="21"/>
  <c r="B136" i="21"/>
  <c r="C136" i="21"/>
  <c r="D136" i="21"/>
  <c r="B111" i="21"/>
  <c r="C111" i="21"/>
  <c r="D111" i="21"/>
  <c r="D276" i="21"/>
  <c r="D269" i="21"/>
  <c r="D268" i="21"/>
  <c r="D267" i="21"/>
  <c r="D266" i="21"/>
  <c r="D265" i="21"/>
  <c r="D264" i="21"/>
  <c r="D263" i="21"/>
  <c r="D262" i="21"/>
  <c r="D261" i="21"/>
  <c r="D260" i="21"/>
  <c r="D259" i="21"/>
  <c r="D251" i="21"/>
  <c r="D243" i="21"/>
  <c r="C199" i="21"/>
  <c r="D199" i="21"/>
  <c r="B197" i="21"/>
  <c r="C179" i="21"/>
  <c r="B175" i="21"/>
  <c r="C175" i="21"/>
  <c r="D175" i="21"/>
  <c r="C173" i="21"/>
  <c r="D173" i="21"/>
  <c r="B165" i="21"/>
  <c r="C165" i="21"/>
  <c r="C163" i="21"/>
  <c r="D163" i="21"/>
  <c r="D139" i="21"/>
  <c r="B139" i="21"/>
  <c r="C139" i="21"/>
  <c r="D125" i="21"/>
  <c r="B125" i="21"/>
  <c r="C125" i="21"/>
  <c r="D225" i="21"/>
  <c r="B170" i="21"/>
  <c r="C170" i="21"/>
  <c r="B160" i="21"/>
  <c r="C160" i="21"/>
  <c r="B150" i="21"/>
  <c r="C150" i="21"/>
  <c r="D150" i="21"/>
  <c r="B138" i="21"/>
  <c r="C138" i="21"/>
  <c r="D138" i="21"/>
  <c r="D135" i="21"/>
  <c r="B135" i="21"/>
  <c r="B117" i="21"/>
  <c r="C117" i="21"/>
  <c r="D117" i="21"/>
  <c r="B110" i="21"/>
  <c r="C110" i="21"/>
  <c r="D110" i="21"/>
  <c r="D146" i="21"/>
  <c r="D122" i="21"/>
  <c r="D114" i="21"/>
  <c r="D92" i="21"/>
  <c r="B91" i="21"/>
  <c r="D91" i="21"/>
  <c r="C88" i="21"/>
  <c r="B85" i="21"/>
  <c r="D85" i="21"/>
  <c r="B83" i="21"/>
  <c r="D83" i="21"/>
  <c r="D153" i="21"/>
  <c r="C146" i="21"/>
  <c r="D143" i="21"/>
  <c r="D129" i="21"/>
  <c r="C122" i="21"/>
  <c r="D119" i="21"/>
  <c r="C114" i="21"/>
  <c r="D113" i="21"/>
  <c r="D93" i="21"/>
  <c r="B92" i="21"/>
  <c r="B88" i="21"/>
  <c r="C74" i="21"/>
  <c r="D74" i="21"/>
  <c r="B74" i="21"/>
  <c r="B153" i="21"/>
  <c r="C143" i="21"/>
  <c r="D137" i="21"/>
  <c r="B129" i="21"/>
  <c r="C119" i="21"/>
  <c r="B80" i="21"/>
  <c r="D80" i="21"/>
  <c r="B78" i="21"/>
  <c r="D78" i="21"/>
  <c r="B76" i="21"/>
  <c r="D76" i="21"/>
  <c r="C65" i="21"/>
  <c r="D65" i="21"/>
  <c r="B65" i="21"/>
  <c r="D147" i="21"/>
  <c r="D123" i="21"/>
  <c r="B89" i="21"/>
  <c r="B86" i="21"/>
  <c r="D86" i="21"/>
  <c r="B68" i="21"/>
  <c r="C68" i="21"/>
  <c r="D68" i="21"/>
  <c r="C147" i="21"/>
  <c r="C123" i="21"/>
  <c r="D103" i="21"/>
  <c r="D96" i="21"/>
  <c r="B84" i="21"/>
  <c r="B82" i="21"/>
  <c r="D82" i="21"/>
  <c r="D109" i="21"/>
  <c r="C107" i="21"/>
  <c r="D105" i="21"/>
  <c r="C103" i="21"/>
  <c r="D102" i="21"/>
  <c r="D98" i="21"/>
  <c r="C97" i="21"/>
  <c r="C96" i="21"/>
  <c r="B95" i="21"/>
  <c r="D95" i="21"/>
  <c r="D87" i="21"/>
  <c r="C109" i="21"/>
  <c r="B107" i="21"/>
  <c r="B105" i="21"/>
  <c r="C102" i="21"/>
  <c r="B98" i="21"/>
  <c r="B97" i="21"/>
  <c r="B87" i="21"/>
  <c r="B79" i="21"/>
  <c r="D79" i="21"/>
  <c r="B77" i="21"/>
  <c r="D77" i="21"/>
  <c r="B108" i="21"/>
  <c r="D108" i="21"/>
  <c r="B101" i="21"/>
  <c r="D101" i="21"/>
  <c r="B61" i="21"/>
  <c r="B59" i="21"/>
  <c r="B57" i="21"/>
  <c r="D57" i="21"/>
  <c r="B47" i="21"/>
  <c r="D47" i="21"/>
  <c r="B44" i="21"/>
  <c r="C44" i="21"/>
  <c r="D39" i="21"/>
  <c r="B39" i="21"/>
  <c r="B32" i="21"/>
  <c r="C32" i="21"/>
  <c r="D32" i="21"/>
  <c r="B22" i="21"/>
  <c r="C22" i="21"/>
  <c r="D22" i="21"/>
  <c r="C14" i="21"/>
  <c r="D14" i="21"/>
  <c r="B14" i="21"/>
  <c r="B70" i="21"/>
  <c r="C70" i="21"/>
  <c r="C66" i="21"/>
  <c r="D66" i="21"/>
  <c r="D64" i="21"/>
  <c r="B64" i="21"/>
  <c r="C50" i="21"/>
  <c r="D50" i="21"/>
  <c r="B36" i="21"/>
  <c r="C36" i="21"/>
  <c r="B28" i="21"/>
  <c r="C28" i="21"/>
  <c r="D28" i="21"/>
  <c r="B21" i="21"/>
  <c r="C21" i="21"/>
  <c r="D21" i="21"/>
  <c r="C13" i="21"/>
  <c r="D13" i="21"/>
  <c r="B13" i="21"/>
  <c r="B6" i="21"/>
  <c r="C6" i="21"/>
  <c r="D6" i="21"/>
  <c r="B30" i="21"/>
  <c r="C30" i="21"/>
  <c r="D30" i="21"/>
  <c r="B54" i="21"/>
  <c r="C54" i="21"/>
  <c r="C52" i="21"/>
  <c r="D52" i="21"/>
  <c r="B46" i="21"/>
  <c r="C46" i="21"/>
  <c r="C41" i="21"/>
  <c r="D41" i="21"/>
  <c r="B27" i="21"/>
  <c r="C27" i="21"/>
  <c r="D27" i="21"/>
  <c r="B20" i="21"/>
  <c r="C20" i="21"/>
  <c r="D20" i="21"/>
  <c r="C12" i="21"/>
  <c r="D12" i="21"/>
  <c r="B12" i="21"/>
  <c r="B5" i="21"/>
  <c r="C5" i="21"/>
  <c r="D5" i="21"/>
  <c r="D62" i="21"/>
  <c r="B62" i="21"/>
  <c r="D60" i="21"/>
  <c r="B56" i="21"/>
  <c r="D56" i="21"/>
  <c r="D38" i="21"/>
  <c r="B38" i="21"/>
  <c r="B26" i="21"/>
  <c r="C26" i="21"/>
  <c r="D26" i="21"/>
  <c r="B19" i="21"/>
  <c r="C19" i="21"/>
  <c r="D19" i="21"/>
  <c r="C11" i="21"/>
  <c r="D11" i="21"/>
  <c r="B11" i="21"/>
  <c r="B31" i="21"/>
  <c r="C31" i="21"/>
  <c r="D31" i="21"/>
  <c r="D72" i="21"/>
  <c r="C67" i="21"/>
  <c r="D67" i="21"/>
  <c r="B60" i="21"/>
  <c r="B49" i="21"/>
  <c r="D49" i="21"/>
  <c r="C43" i="21"/>
  <c r="D43" i="21"/>
  <c r="B35" i="21"/>
  <c r="C35" i="21"/>
  <c r="B18" i="21"/>
  <c r="C18" i="21"/>
  <c r="D18" i="21"/>
  <c r="C10" i="21"/>
  <c r="D10" i="21"/>
  <c r="B10" i="21"/>
  <c r="B58" i="21"/>
  <c r="D58" i="21"/>
  <c r="B53" i="21"/>
  <c r="C53" i="21"/>
  <c r="B45" i="21"/>
  <c r="C45" i="21"/>
  <c r="D40" i="21"/>
  <c r="B40" i="21"/>
  <c r="B17" i="21"/>
  <c r="C17" i="21"/>
  <c r="D17" i="21"/>
  <c r="C9" i="21"/>
  <c r="D9" i="21"/>
  <c r="B9" i="21"/>
  <c r="D73" i="21"/>
  <c r="D63" i="21"/>
  <c r="B63" i="21"/>
  <c r="B55" i="21"/>
  <c r="C55" i="21"/>
  <c r="C51" i="21"/>
  <c r="D51" i="21"/>
  <c r="B48" i="21"/>
  <c r="D48" i="21"/>
  <c r="B37" i="21"/>
  <c r="C37" i="21"/>
  <c r="B34" i="21"/>
  <c r="C34" i="21"/>
  <c r="D34" i="21"/>
  <c r="C16" i="21"/>
  <c r="D16" i="21"/>
  <c r="B16" i="21"/>
  <c r="C8" i="21"/>
  <c r="D8" i="21"/>
  <c r="B8" i="21"/>
  <c r="B69" i="21"/>
  <c r="C69" i="21"/>
  <c r="D61" i="21"/>
  <c r="D59" i="21"/>
  <c r="C57" i="21"/>
  <c r="C47" i="21"/>
  <c r="C42" i="21"/>
  <c r="D42" i="21"/>
  <c r="B33" i="21"/>
  <c r="C33" i="21"/>
  <c r="D33" i="21"/>
  <c r="C15" i="21"/>
  <c r="D15" i="21"/>
  <c r="B15" i="21"/>
  <c r="B7" i="21"/>
  <c r="C7" i="21"/>
  <c r="D7" i="21"/>
  <c r="B29" i="21"/>
  <c r="C29" i="21"/>
  <c r="D29" i="21"/>
  <c r="AC4" i="23"/>
  <c r="A76" i="18" l="1"/>
  <c r="A6" i="18"/>
  <c r="A167" i="18"/>
  <c r="H270" i="21"/>
  <c r="K258" i="19"/>
  <c r="L258" i="19"/>
  <c r="N258" i="19"/>
  <c r="K270" i="19"/>
  <c r="N90" i="21"/>
  <c r="L91" i="21"/>
  <c r="M90" i="21"/>
  <c r="M270" i="19"/>
  <c r="M258" i="19"/>
  <c r="N55" i="19"/>
  <c r="M56" i="19"/>
  <c r="L57" i="19"/>
  <c r="K58" i="19"/>
  <c r="N56" i="19"/>
  <c r="M57" i="19"/>
  <c r="L58" i="19"/>
  <c r="N60" i="19"/>
  <c r="M61" i="19"/>
  <c r="N64" i="19"/>
  <c r="K53" i="19"/>
  <c r="N58" i="19"/>
  <c r="K65" i="19"/>
  <c r="L68" i="19"/>
  <c r="K69" i="19"/>
  <c r="M71" i="19"/>
  <c r="L72" i="19"/>
  <c r="K73" i="19"/>
  <c r="N74" i="19"/>
  <c r="M75" i="19"/>
  <c r="L76" i="19"/>
  <c r="L53" i="19"/>
  <c r="K54" i="19"/>
  <c r="K62" i="19"/>
  <c r="L65" i="19"/>
  <c r="K66" i="19"/>
  <c r="M53" i="19"/>
  <c r="L54" i="19"/>
  <c r="K55" i="19"/>
  <c r="K59" i="19"/>
  <c r="L62" i="19"/>
  <c r="K63" i="19"/>
  <c r="M65" i="19"/>
  <c r="L66" i="19"/>
  <c r="L55" i="19"/>
  <c r="M59" i="19"/>
  <c r="L60" i="19"/>
  <c r="K61" i="19"/>
  <c r="M63" i="19"/>
  <c r="L64" i="19"/>
  <c r="M66" i="19"/>
  <c r="L77" i="19"/>
  <c r="K78" i="19"/>
  <c r="M80" i="19"/>
  <c r="L81" i="19"/>
  <c r="K82" i="19"/>
  <c r="N83" i="19"/>
  <c r="M84" i="19"/>
  <c r="L85" i="19"/>
  <c r="N87" i="19"/>
  <c r="M88" i="19"/>
  <c r="M90" i="19"/>
  <c r="K92" i="19"/>
  <c r="M94" i="19"/>
  <c r="M54" i="19"/>
  <c r="M55" i="19"/>
  <c r="N59" i="19"/>
  <c r="M60" i="19"/>
  <c r="L61" i="19"/>
  <c r="N63" i="19"/>
  <c r="M64" i="19"/>
  <c r="N66" i="19"/>
  <c r="K70" i="19"/>
  <c r="M77" i="19"/>
  <c r="L78" i="19"/>
  <c r="K79" i="19"/>
  <c r="N80" i="19"/>
  <c r="M81" i="19"/>
  <c r="L82" i="19"/>
  <c r="N84" i="19"/>
  <c r="M85" i="19"/>
  <c r="N54" i="19"/>
  <c r="N61" i="19"/>
  <c r="K67" i="19"/>
  <c r="L70" i="19"/>
  <c r="N77" i="19"/>
  <c r="M78" i="19"/>
  <c r="L79" i="19"/>
  <c r="N81" i="19"/>
  <c r="M82" i="19"/>
  <c r="N85" i="19"/>
  <c r="L91" i="19"/>
  <c r="M92" i="19"/>
  <c r="M96" i="19"/>
  <c r="K98" i="19"/>
  <c r="M100" i="19"/>
  <c r="N101" i="19"/>
  <c r="M67" i="19"/>
  <c r="M68" i="19"/>
  <c r="M69" i="19"/>
  <c r="N70" i="19"/>
  <c r="K71" i="19"/>
  <c r="M72" i="19"/>
  <c r="M73" i="19"/>
  <c r="K75" i="19"/>
  <c r="M76" i="19"/>
  <c r="N79" i="19"/>
  <c r="K86" i="19"/>
  <c r="L89" i="19"/>
  <c r="N91" i="19"/>
  <c r="L93" i="19"/>
  <c r="L97" i="19"/>
  <c r="M98" i="19"/>
  <c r="M102" i="19"/>
  <c r="K104" i="19"/>
  <c r="M106" i="19"/>
  <c r="K57" i="19"/>
  <c r="M58" i="19"/>
  <c r="N67" i="19"/>
  <c r="N68" i="19"/>
  <c r="N69" i="19"/>
  <c r="L71" i="19"/>
  <c r="N72" i="19"/>
  <c r="N73" i="19"/>
  <c r="K74" i="19"/>
  <c r="L75" i="19"/>
  <c r="N76" i="19"/>
  <c r="K83" i="19"/>
  <c r="L86" i="19"/>
  <c r="K87" i="19"/>
  <c r="M89" i="19"/>
  <c r="M93" i="19"/>
  <c r="K95" i="19"/>
  <c r="M97" i="19"/>
  <c r="N98" i="19"/>
  <c r="K99" i="19"/>
  <c r="K89" i="19"/>
  <c r="L92" i="19"/>
  <c r="K107" i="19"/>
  <c r="M109" i="19"/>
  <c r="N110" i="19"/>
  <c r="K111" i="19"/>
  <c r="N114" i="19"/>
  <c r="K115" i="19"/>
  <c r="K116" i="19"/>
  <c r="K118" i="19"/>
  <c r="K119" i="19"/>
  <c r="K121" i="19"/>
  <c r="K122" i="19"/>
  <c r="K124" i="19"/>
  <c r="K125" i="19"/>
  <c r="K127" i="19"/>
  <c r="K128" i="19"/>
  <c r="K130" i="19"/>
  <c r="K131" i="19"/>
  <c r="K133" i="19"/>
  <c r="K134" i="19"/>
  <c r="K136" i="19"/>
  <c r="K137" i="19"/>
  <c r="K139" i="19"/>
  <c r="K140" i="19"/>
  <c r="K142" i="19"/>
  <c r="K143" i="19"/>
  <c r="K145" i="19"/>
  <c r="K146" i="19"/>
  <c r="K148" i="19"/>
  <c r="K149" i="19"/>
  <c r="K151" i="19"/>
  <c r="K152" i="19"/>
  <c r="K154" i="19"/>
  <c r="K155" i="19"/>
  <c r="K157" i="19"/>
  <c r="K158" i="19"/>
  <c r="K160" i="19"/>
  <c r="K161" i="19"/>
  <c r="N57" i="19"/>
  <c r="L63" i="19"/>
  <c r="M70" i="19"/>
  <c r="N71" i="19"/>
  <c r="K85" i="19"/>
  <c r="N89" i="19"/>
  <c r="K90" i="19"/>
  <c r="N92" i="19"/>
  <c r="K93" i="19"/>
  <c r="L95" i="19"/>
  <c r="K97" i="19"/>
  <c r="L98" i="19"/>
  <c r="L104" i="19"/>
  <c r="K105" i="19"/>
  <c r="L107" i="19"/>
  <c r="N109" i="19"/>
  <c r="L111" i="19"/>
  <c r="L115" i="19"/>
  <c r="L116" i="19"/>
  <c r="L118" i="19"/>
  <c r="L119" i="19"/>
  <c r="L121" i="19"/>
  <c r="L122" i="19"/>
  <c r="L124" i="19"/>
  <c r="L125" i="19"/>
  <c r="L127" i="19"/>
  <c r="L128" i="19"/>
  <c r="L130" i="19"/>
  <c r="L131" i="19"/>
  <c r="L133" i="19"/>
  <c r="L134" i="19"/>
  <c r="L136" i="19"/>
  <c r="L137" i="19"/>
  <c r="L139" i="19"/>
  <c r="L59" i="19"/>
  <c r="L69" i="19"/>
  <c r="K84" i="19"/>
  <c r="L90" i="19"/>
  <c r="N93" i="19"/>
  <c r="K94" i="19"/>
  <c r="M95" i="19"/>
  <c r="N97" i="19"/>
  <c r="K100" i="19"/>
  <c r="M104" i="19"/>
  <c r="L105" i="19"/>
  <c r="K106" i="19"/>
  <c r="M107" i="19"/>
  <c r="M111" i="19"/>
  <c r="K113" i="19"/>
  <c r="M115" i="19"/>
  <c r="M116" i="19"/>
  <c r="M118" i="19"/>
  <c r="M119" i="19"/>
  <c r="M121" i="19"/>
  <c r="M122" i="19"/>
  <c r="M124" i="19"/>
  <c r="M125" i="19"/>
  <c r="K72" i="19"/>
  <c r="K81" i="19"/>
  <c r="L84" i="19"/>
  <c r="N90" i="19"/>
  <c r="K91" i="19"/>
  <c r="L94" i="19"/>
  <c r="N95" i="19"/>
  <c r="L100" i="19"/>
  <c r="K101" i="19"/>
  <c r="K102" i="19"/>
  <c r="K103" i="19"/>
  <c r="N104" i="19"/>
  <c r="M105" i="19"/>
  <c r="L106" i="19"/>
  <c r="N107" i="19"/>
  <c r="K108" i="19"/>
  <c r="N111" i="19"/>
  <c r="K112" i="19"/>
  <c r="L113" i="19"/>
  <c r="N115" i="19"/>
  <c r="N116" i="19"/>
  <c r="N118" i="19"/>
  <c r="N119" i="19"/>
  <c r="N121" i="19"/>
  <c r="N122" i="19"/>
  <c r="N124" i="19"/>
  <c r="N125" i="19"/>
  <c r="M62" i="19"/>
  <c r="K64" i="19"/>
  <c r="N75" i="19"/>
  <c r="K80" i="19"/>
  <c r="N82" i="19"/>
  <c r="L83" i="19"/>
  <c r="M91" i="19"/>
  <c r="N94" i="19"/>
  <c r="N100" i="19"/>
  <c r="L101" i="19"/>
  <c r="L102" i="19"/>
  <c r="L103" i="19"/>
  <c r="N105" i="19"/>
  <c r="N106" i="19"/>
  <c r="L108" i="19"/>
  <c r="L112" i="19"/>
  <c r="M113" i="19"/>
  <c r="K56" i="19"/>
  <c r="K60" i="19"/>
  <c r="N62" i="19"/>
  <c r="L67" i="19"/>
  <c r="L74" i="19"/>
  <c r="M79" i="19"/>
  <c r="L80" i="19"/>
  <c r="M83" i="19"/>
  <c r="M86" i="19"/>
  <c r="L87" i="19"/>
  <c r="K88" i="19"/>
  <c r="K96" i="19"/>
  <c r="L99" i="19"/>
  <c r="M101" i="19"/>
  <c r="N102" i="19"/>
  <c r="M103" i="19"/>
  <c r="M108" i="19"/>
  <c r="K110" i="19"/>
  <c r="M112" i="19"/>
  <c r="N113" i="19"/>
  <c r="K114" i="19"/>
  <c r="L117" i="19"/>
  <c r="L56" i="19"/>
  <c r="N65" i="19"/>
  <c r="L73" i="19"/>
  <c r="M74" i="19"/>
  <c r="K76" i="19"/>
  <c r="K77" i="19"/>
  <c r="K109" i="19"/>
  <c r="M110" i="19"/>
  <c r="L114" i="19"/>
  <c r="M123" i="19"/>
  <c r="M130" i="19"/>
  <c r="M132" i="19"/>
  <c r="M134" i="19"/>
  <c r="K135" i="19"/>
  <c r="M141" i="19"/>
  <c r="M145" i="19"/>
  <c r="N146" i="19"/>
  <c r="K147" i="19"/>
  <c r="N150" i="19"/>
  <c r="L152" i="19"/>
  <c r="N154" i="19"/>
  <c r="L156" i="19"/>
  <c r="L160" i="19"/>
  <c r="M161" i="19"/>
  <c r="M163" i="19"/>
  <c r="M164" i="19"/>
  <c r="M166" i="19"/>
  <c r="M167" i="19"/>
  <c r="M169" i="19"/>
  <c r="M170" i="19"/>
  <c r="M172" i="19"/>
  <c r="M173" i="19"/>
  <c r="M175" i="19"/>
  <c r="M176" i="19"/>
  <c r="M178" i="19"/>
  <c r="M179" i="19"/>
  <c r="M181" i="19"/>
  <c r="M182" i="19"/>
  <c r="M184" i="19"/>
  <c r="M185" i="19"/>
  <c r="M187" i="19"/>
  <c r="M188" i="19"/>
  <c r="M190" i="19"/>
  <c r="M191" i="19"/>
  <c r="M193" i="19"/>
  <c r="M194" i="19"/>
  <c r="M196" i="19"/>
  <c r="M197" i="19"/>
  <c r="M199" i="19"/>
  <c r="M200" i="19"/>
  <c r="M202" i="19"/>
  <c r="M203" i="19"/>
  <c r="M205" i="19"/>
  <c r="M206" i="19"/>
  <c r="M208" i="19"/>
  <c r="M209" i="19"/>
  <c r="M211" i="19"/>
  <c r="M212" i="19"/>
  <c r="M214" i="19"/>
  <c r="K68" i="19"/>
  <c r="M87" i="19"/>
  <c r="L109" i="19"/>
  <c r="M114" i="19"/>
  <c r="K117" i="19"/>
  <c r="N123" i="19"/>
  <c r="N130" i="19"/>
  <c r="N132" i="19"/>
  <c r="N134" i="19"/>
  <c r="L135" i="19"/>
  <c r="N141" i="19"/>
  <c r="L143" i="19"/>
  <c r="N145" i="19"/>
  <c r="L147" i="19"/>
  <c r="L151" i="19"/>
  <c r="M152" i="19"/>
  <c r="M156" i="19"/>
  <c r="M160" i="19"/>
  <c r="N161" i="19"/>
  <c r="N163" i="19"/>
  <c r="N164" i="19"/>
  <c r="N166" i="19"/>
  <c r="N167" i="19"/>
  <c r="N169" i="19"/>
  <c r="N170" i="19"/>
  <c r="N172" i="19"/>
  <c r="N173" i="19"/>
  <c r="N175" i="19"/>
  <c r="N176" i="19"/>
  <c r="N178" i="19"/>
  <c r="N179" i="19"/>
  <c r="N181" i="19"/>
  <c r="N182" i="19"/>
  <c r="N184" i="19"/>
  <c r="N185" i="19"/>
  <c r="N187" i="19"/>
  <c r="N188" i="19"/>
  <c r="N190" i="19"/>
  <c r="N191" i="19"/>
  <c r="N193" i="19"/>
  <c r="N194" i="19"/>
  <c r="N196" i="19"/>
  <c r="N197" i="19"/>
  <c r="N199" i="19"/>
  <c r="N200" i="19"/>
  <c r="N202" i="19"/>
  <c r="N203" i="19"/>
  <c r="N53" i="19"/>
  <c r="N103" i="19"/>
  <c r="M117" i="19"/>
  <c r="K120" i="19"/>
  <c r="K126" i="19"/>
  <c r="M133" i="19"/>
  <c r="M135" i="19"/>
  <c r="M137" i="19"/>
  <c r="K138" i="19"/>
  <c r="L142" i="19"/>
  <c r="M143" i="19"/>
  <c r="M147" i="19"/>
  <c r="M151" i="19"/>
  <c r="N152" i="19"/>
  <c r="K153" i="19"/>
  <c r="N156" i="19"/>
  <c r="L158" i="19"/>
  <c r="N160" i="19"/>
  <c r="K162" i="19"/>
  <c r="K165" i="19"/>
  <c r="K168" i="19"/>
  <c r="K171" i="19"/>
  <c r="K174" i="19"/>
  <c r="K177" i="19"/>
  <c r="K180" i="19"/>
  <c r="K183" i="19"/>
  <c r="K186" i="19"/>
  <c r="K189" i="19"/>
  <c r="K192" i="19"/>
  <c r="K195" i="19"/>
  <c r="K198" i="19"/>
  <c r="K201" i="19"/>
  <c r="K204" i="19"/>
  <c r="K207" i="19"/>
  <c r="K210" i="19"/>
  <c r="K213" i="19"/>
  <c r="K216" i="19"/>
  <c r="K219" i="19"/>
  <c r="N78" i="19"/>
  <c r="N117" i="19"/>
  <c r="L120" i="19"/>
  <c r="L126" i="19"/>
  <c r="N133" i="19"/>
  <c r="N135" i="19"/>
  <c r="N137" i="19"/>
  <c r="L138" i="19"/>
  <c r="M142" i="19"/>
  <c r="N143" i="19"/>
  <c r="K144" i="19"/>
  <c r="N147" i="19"/>
  <c r="L149" i="19"/>
  <c r="N151" i="19"/>
  <c r="L153" i="19"/>
  <c r="L157" i="19"/>
  <c r="M158" i="19"/>
  <c r="L162" i="19"/>
  <c r="L165" i="19"/>
  <c r="L168" i="19"/>
  <c r="L171" i="19"/>
  <c r="L174" i="19"/>
  <c r="L177" i="19"/>
  <c r="L180" i="19"/>
  <c r="L183" i="19"/>
  <c r="N86" i="19"/>
  <c r="L88" i="19"/>
  <c r="L96" i="19"/>
  <c r="N108" i="19"/>
  <c r="M120" i="19"/>
  <c r="M126" i="19"/>
  <c r="M128" i="19"/>
  <c r="K129" i="19"/>
  <c r="M136" i="19"/>
  <c r="M138" i="19"/>
  <c r="L140" i="19"/>
  <c r="N142" i="19"/>
  <c r="L144" i="19"/>
  <c r="L148" i="19"/>
  <c r="M149" i="19"/>
  <c r="M153" i="19"/>
  <c r="M157" i="19"/>
  <c r="N158" i="19"/>
  <c r="K159" i="19"/>
  <c r="M162" i="19"/>
  <c r="M165" i="19"/>
  <c r="M168" i="19"/>
  <c r="M171" i="19"/>
  <c r="M174" i="19"/>
  <c r="M177" i="19"/>
  <c r="M180" i="19"/>
  <c r="M183" i="19"/>
  <c r="M186" i="19"/>
  <c r="M189" i="19"/>
  <c r="M192" i="19"/>
  <c r="M195" i="19"/>
  <c r="M198" i="19"/>
  <c r="M201" i="19"/>
  <c r="M204" i="19"/>
  <c r="M207" i="19"/>
  <c r="M210" i="19"/>
  <c r="M213" i="19"/>
  <c r="M216" i="19"/>
  <c r="M219" i="19"/>
  <c r="M222" i="19"/>
  <c r="M225" i="19"/>
  <c r="M228" i="19"/>
  <c r="M231" i="19"/>
  <c r="N88" i="19"/>
  <c r="N96" i="19"/>
  <c r="N120" i="19"/>
  <c r="N126" i="19"/>
  <c r="N128" i="19"/>
  <c r="L129" i="19"/>
  <c r="N136" i="19"/>
  <c r="N138" i="19"/>
  <c r="M140" i="19"/>
  <c r="M144" i="19"/>
  <c r="M148" i="19"/>
  <c r="N149" i="19"/>
  <c r="K150" i="19"/>
  <c r="N153" i="19"/>
  <c r="L155" i="19"/>
  <c r="N157" i="19"/>
  <c r="L159" i="19"/>
  <c r="N162" i="19"/>
  <c r="N165" i="19"/>
  <c r="N168" i="19"/>
  <c r="N171" i="19"/>
  <c r="N174" i="19"/>
  <c r="N177" i="19"/>
  <c r="N180" i="19"/>
  <c r="N183" i="19"/>
  <c r="N186" i="19"/>
  <c r="N189" i="19"/>
  <c r="N192" i="19"/>
  <c r="N195" i="19"/>
  <c r="N198" i="19"/>
  <c r="N201" i="19"/>
  <c r="N204" i="19"/>
  <c r="N207" i="19"/>
  <c r="N210" i="19"/>
  <c r="N213" i="19"/>
  <c r="N216" i="19"/>
  <c r="N219" i="19"/>
  <c r="M99" i="19"/>
  <c r="K123" i="19"/>
  <c r="M127" i="19"/>
  <c r="M129" i="19"/>
  <c r="M131" i="19"/>
  <c r="K132" i="19"/>
  <c r="M139" i="19"/>
  <c r="N140" i="19"/>
  <c r="K141" i="19"/>
  <c r="N144" i="19"/>
  <c r="L146" i="19"/>
  <c r="N148" i="19"/>
  <c r="L150" i="19"/>
  <c r="L154" i="19"/>
  <c r="M155" i="19"/>
  <c r="M159" i="19"/>
  <c r="K163" i="19"/>
  <c r="K164" i="19"/>
  <c r="K166" i="19"/>
  <c r="N99" i="19"/>
  <c r="L110" i="19"/>
  <c r="N112" i="19"/>
  <c r="L123" i="19"/>
  <c r="N127" i="19"/>
  <c r="N129" i="19"/>
  <c r="N131" i="19"/>
  <c r="L132" i="19"/>
  <c r="N139" i="19"/>
  <c r="L141" i="19"/>
  <c r="L145" i="19"/>
  <c r="M146" i="19"/>
  <c r="M150" i="19"/>
  <c r="M154" i="19"/>
  <c r="N155" i="19"/>
  <c r="K156" i="19"/>
  <c r="N159" i="19"/>
  <c r="L161" i="19"/>
  <c r="L166" i="19"/>
  <c r="L170" i="19"/>
  <c r="L172" i="19"/>
  <c r="L176" i="19"/>
  <c r="L178" i="19"/>
  <c r="L182" i="19"/>
  <c r="K184" i="19"/>
  <c r="K187" i="19"/>
  <c r="K190" i="19"/>
  <c r="K193" i="19"/>
  <c r="K196" i="19"/>
  <c r="K199" i="19"/>
  <c r="K202" i="19"/>
  <c r="L208" i="19"/>
  <c r="L209" i="19"/>
  <c r="M220" i="19"/>
  <c r="L222" i="19"/>
  <c r="L224" i="19"/>
  <c r="L229" i="19"/>
  <c r="N230" i="19"/>
  <c r="K231" i="19"/>
  <c r="M234" i="19"/>
  <c r="M237" i="19"/>
  <c r="N269" i="19"/>
  <c r="L164" i="19"/>
  <c r="L184" i="19"/>
  <c r="L187" i="19"/>
  <c r="L190" i="19"/>
  <c r="L193" i="19"/>
  <c r="L196" i="19"/>
  <c r="L199" i="19"/>
  <c r="L202" i="19"/>
  <c r="N208" i="19"/>
  <c r="N209" i="19"/>
  <c r="K214" i="19"/>
  <c r="N220" i="19"/>
  <c r="N222" i="19"/>
  <c r="K223" i="19"/>
  <c r="M224" i="19"/>
  <c r="M229" i="19"/>
  <c r="L231" i="19"/>
  <c r="N234" i="19"/>
  <c r="N237" i="19"/>
  <c r="K205" i="19"/>
  <c r="K206" i="19"/>
  <c r="L207" i="19"/>
  <c r="L214" i="19"/>
  <c r="K215" i="19"/>
  <c r="K217" i="19"/>
  <c r="L223" i="19"/>
  <c r="N224" i="19"/>
  <c r="K225" i="19"/>
  <c r="K227" i="19"/>
  <c r="N229" i="19"/>
  <c r="N231" i="19"/>
  <c r="K232" i="19"/>
  <c r="K233" i="19"/>
  <c r="K235" i="19"/>
  <c r="K236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167" i="19"/>
  <c r="K169" i="19"/>
  <c r="K173" i="19"/>
  <c r="K175" i="19"/>
  <c r="K179" i="19"/>
  <c r="K181" i="19"/>
  <c r="L205" i="19"/>
  <c r="L167" i="19"/>
  <c r="L169" i="19"/>
  <c r="L173" i="19"/>
  <c r="L175" i="19"/>
  <c r="L179" i="19"/>
  <c r="L181" i="19"/>
  <c r="L186" i="19"/>
  <c r="L189" i="19"/>
  <c r="L192" i="19"/>
  <c r="L195" i="19"/>
  <c r="L198" i="19"/>
  <c r="L201" i="19"/>
  <c r="N205" i="19"/>
  <c r="N206" i="19"/>
  <c r="K211" i="19"/>
  <c r="K212" i="19"/>
  <c r="L213" i="19"/>
  <c r="M215" i="19"/>
  <c r="L216" i="19"/>
  <c r="M217" i="19"/>
  <c r="K218" i="19"/>
  <c r="K221" i="19"/>
  <c r="N223" i="19"/>
  <c r="N225" i="19"/>
  <c r="K226" i="19"/>
  <c r="M227" i="19"/>
  <c r="M232" i="19"/>
  <c r="M233" i="19"/>
  <c r="M235" i="19"/>
  <c r="M236" i="19"/>
  <c r="M238" i="19"/>
  <c r="M239" i="19"/>
  <c r="M240" i="19"/>
  <c r="M241" i="19"/>
  <c r="M242" i="19"/>
  <c r="M243" i="19"/>
  <c r="M244" i="19"/>
  <c r="M245" i="19"/>
  <c r="M246" i="19"/>
  <c r="M247" i="19"/>
  <c r="M248" i="19"/>
  <c r="L204" i="19"/>
  <c r="L211" i="19"/>
  <c r="L212" i="19"/>
  <c r="N215" i="19"/>
  <c r="N217" i="19"/>
  <c r="L218" i="19"/>
  <c r="L221" i="19"/>
  <c r="L226" i="19"/>
  <c r="N227" i="19"/>
  <c r="K228" i="19"/>
  <c r="K230" i="19"/>
  <c r="N232" i="19"/>
  <c r="N233" i="19"/>
  <c r="N235" i="19"/>
  <c r="N236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L163" i="19"/>
  <c r="K185" i="19"/>
  <c r="K188" i="19"/>
  <c r="K191" i="19"/>
  <c r="K194" i="19"/>
  <c r="K197" i="19"/>
  <c r="K200" i="19"/>
  <c r="K203" i="19"/>
  <c r="N211" i="19"/>
  <c r="N212" i="19"/>
  <c r="M218" i="19"/>
  <c r="L219" i="19"/>
  <c r="K220" i="19"/>
  <c r="M221" i="19"/>
  <c r="M226" i="19"/>
  <c r="L228" i="19"/>
  <c r="L230" i="19"/>
  <c r="K234" i="19"/>
  <c r="K237" i="19"/>
  <c r="L269" i="19"/>
  <c r="K170" i="19"/>
  <c r="K172" i="19"/>
  <c r="K176" i="19"/>
  <c r="K178" i="19"/>
  <c r="K182" i="19"/>
  <c r="L185" i="19"/>
  <c r="L188" i="19"/>
  <c r="L191" i="19"/>
  <c r="L194" i="19"/>
  <c r="L197" i="19"/>
  <c r="L200" i="19"/>
  <c r="L203" i="19"/>
  <c r="K208" i="19"/>
  <c r="K209" i="19"/>
  <c r="L210" i="19"/>
  <c r="N218" i="19"/>
  <c r="L220" i="19"/>
  <c r="N221" i="19"/>
  <c r="K222" i="19"/>
  <c r="K224" i="19"/>
  <c r="N226" i="19"/>
  <c r="N228" i="19"/>
  <c r="K229" i="19"/>
  <c r="M230" i="19"/>
  <c r="L234" i="19"/>
  <c r="L237" i="19"/>
  <c r="L215" i="19"/>
  <c r="L235" i="19"/>
  <c r="L243" i="19"/>
  <c r="K250" i="19"/>
  <c r="M251" i="19"/>
  <c r="N252" i="19"/>
  <c r="N253" i="19"/>
  <c r="N254" i="19"/>
  <c r="N255" i="19"/>
  <c r="N256" i="19"/>
  <c r="N257" i="19"/>
  <c r="L238" i="19"/>
  <c r="L246" i="19"/>
  <c r="L250" i="19"/>
  <c r="L270" i="19"/>
  <c r="L233" i="19"/>
  <c r="L241" i="19"/>
  <c r="M250" i="19"/>
  <c r="L225" i="19"/>
  <c r="L236" i="19"/>
  <c r="L244" i="19"/>
  <c r="L249" i="19"/>
  <c r="L239" i="19"/>
  <c r="L247" i="19"/>
  <c r="M249" i="19"/>
  <c r="L206" i="19"/>
  <c r="L217" i="19"/>
  <c r="N214" i="19"/>
  <c r="L245" i="19"/>
  <c r="K251" i="19"/>
  <c r="L252" i="19"/>
  <c r="L253" i="19"/>
  <c r="L254" i="19"/>
  <c r="L255" i="19"/>
  <c r="L256" i="19"/>
  <c r="L257" i="19"/>
  <c r="K269" i="19"/>
  <c r="M223" i="19"/>
  <c r="L227" i="19"/>
  <c r="L232" i="19"/>
  <c r="L240" i="19"/>
  <c r="L248" i="19"/>
  <c r="L251" i="19"/>
  <c r="M252" i="19"/>
  <c r="M253" i="19"/>
  <c r="M254" i="19"/>
  <c r="M255" i="19"/>
  <c r="M256" i="19"/>
  <c r="M257" i="19"/>
  <c r="M269" i="19"/>
  <c r="K254" i="19"/>
  <c r="L242" i="19"/>
  <c r="K255" i="19"/>
  <c r="K252" i="19"/>
  <c r="K256" i="19"/>
  <c r="K253" i="19"/>
  <c r="K257" i="19"/>
  <c r="V90" i="19"/>
  <c r="U90" i="19"/>
  <c r="T91" i="19"/>
  <c r="H32" i="21"/>
  <c r="H33" i="21"/>
  <c r="H35" i="21"/>
  <c r="H36" i="21"/>
  <c r="H37" i="21"/>
  <c r="H59" i="21"/>
  <c r="H60" i="21"/>
  <c r="H61" i="21"/>
  <c r="H8" i="21"/>
  <c r="H9" i="21"/>
  <c r="H10" i="21"/>
  <c r="H11" i="21"/>
  <c r="H12" i="21"/>
  <c r="H13" i="21"/>
  <c r="H14" i="21"/>
  <c r="H15" i="21"/>
  <c r="H16" i="21"/>
  <c r="H38" i="21"/>
  <c r="H39" i="21"/>
  <c r="H40" i="21"/>
  <c r="H62" i="21"/>
  <c r="H63" i="21"/>
  <c r="H64" i="21"/>
  <c r="H86" i="21"/>
  <c r="H87" i="21"/>
  <c r="H88" i="21"/>
  <c r="H7" i="21"/>
  <c r="H17" i="21"/>
  <c r="H18" i="21"/>
  <c r="H19" i="21"/>
  <c r="H6" i="21"/>
  <c r="H20" i="21"/>
  <c r="H21" i="21"/>
  <c r="H22" i="21"/>
  <c r="H44" i="21"/>
  <c r="H45" i="21"/>
  <c r="H46" i="21"/>
  <c r="H23" i="21"/>
  <c r="H24" i="21"/>
  <c r="H25" i="21"/>
  <c r="H47" i="21"/>
  <c r="H48" i="21"/>
  <c r="H49" i="21"/>
  <c r="H5" i="21"/>
  <c r="H26" i="21"/>
  <c r="H27" i="21"/>
  <c r="H28" i="21"/>
  <c r="H50" i="21"/>
  <c r="H29" i="21"/>
  <c r="H30" i="21"/>
  <c r="H31" i="21"/>
  <c r="H53" i="21"/>
  <c r="H54" i="21"/>
  <c r="H55" i="21"/>
  <c r="H66" i="21"/>
  <c r="H70" i="21"/>
  <c r="H76" i="21"/>
  <c r="H77" i="21"/>
  <c r="H78" i="21"/>
  <c r="H79" i="21"/>
  <c r="H80" i="21"/>
  <c r="H57" i="21"/>
  <c r="H75" i="21"/>
  <c r="H89" i="21"/>
  <c r="H93" i="21"/>
  <c r="H100" i="21"/>
  <c r="H110" i="21"/>
  <c r="H34" i="21"/>
  <c r="H42" i="21"/>
  <c r="H51" i="21"/>
  <c r="H94" i="21"/>
  <c r="H104" i="21"/>
  <c r="H111" i="21"/>
  <c r="H116" i="21"/>
  <c r="H130" i="21"/>
  <c r="H135" i="21"/>
  <c r="H140" i="21"/>
  <c r="H154" i="21"/>
  <c r="H58" i="21"/>
  <c r="H65" i="21"/>
  <c r="H68" i="21"/>
  <c r="H43" i="21"/>
  <c r="H67" i="21"/>
  <c r="H84" i="21"/>
  <c r="H56" i="21"/>
  <c r="H71" i="21"/>
  <c r="H41" i="21"/>
  <c r="H52" i="21"/>
  <c r="H81" i="21"/>
  <c r="H92" i="21"/>
  <c r="H72" i="21"/>
  <c r="H83" i="21"/>
  <c r="H85" i="21"/>
  <c r="H91" i="21"/>
  <c r="H118" i="21"/>
  <c r="H132" i="21"/>
  <c r="H142" i="21"/>
  <c r="H101" i="21"/>
  <c r="H108" i="21"/>
  <c r="H121" i="21"/>
  <c r="H124" i="21"/>
  <c r="H128" i="21"/>
  <c r="H145" i="21"/>
  <c r="H148" i="21"/>
  <c r="H152" i="21"/>
  <c r="H169" i="21"/>
  <c r="H90" i="21"/>
  <c r="H97" i="21"/>
  <c r="H98" i="21"/>
  <c r="H99" i="21"/>
  <c r="H102" i="21"/>
  <c r="H105" i="21"/>
  <c r="H106" i="21"/>
  <c r="H107" i="21"/>
  <c r="H109" i="21"/>
  <c r="H131" i="21"/>
  <c r="H138" i="21"/>
  <c r="H155" i="21"/>
  <c r="H159" i="21"/>
  <c r="H164" i="21"/>
  <c r="H178" i="21"/>
  <c r="H183" i="21"/>
  <c r="H188" i="21"/>
  <c r="H202" i="21"/>
  <c r="H207" i="21"/>
  <c r="H212" i="21"/>
  <c r="H226" i="21"/>
  <c r="H231" i="21"/>
  <c r="H73" i="21"/>
  <c r="H95" i="21"/>
  <c r="H96" i="21"/>
  <c r="H103" i="21"/>
  <c r="H112" i="21"/>
  <c r="H117" i="21"/>
  <c r="H120" i="21"/>
  <c r="H127" i="21"/>
  <c r="H134" i="21"/>
  <c r="H141" i="21"/>
  <c r="H144" i="21"/>
  <c r="H151" i="21"/>
  <c r="H82" i="21"/>
  <c r="H123" i="21"/>
  <c r="H147" i="21"/>
  <c r="H158" i="21"/>
  <c r="H172" i="21"/>
  <c r="H177" i="21"/>
  <c r="H126" i="21"/>
  <c r="H133" i="21"/>
  <c r="H137" i="21"/>
  <c r="H150" i="21"/>
  <c r="H157" i="21"/>
  <c r="H162" i="21"/>
  <c r="H167" i="21"/>
  <c r="H181" i="21"/>
  <c r="H186" i="21"/>
  <c r="H191" i="21"/>
  <c r="H205" i="21"/>
  <c r="H210" i="21"/>
  <c r="H69" i="21"/>
  <c r="H74" i="21"/>
  <c r="H113" i="21"/>
  <c r="H119" i="21"/>
  <c r="H129" i="21"/>
  <c r="H136" i="21"/>
  <c r="H143" i="21"/>
  <c r="H153" i="21"/>
  <c r="H166" i="21"/>
  <c r="H171" i="21"/>
  <c r="H176" i="21"/>
  <c r="H190" i="21"/>
  <c r="H195" i="21"/>
  <c r="H200" i="21"/>
  <c r="H214" i="21"/>
  <c r="H219" i="21"/>
  <c r="H146" i="21"/>
  <c r="H182" i="21"/>
  <c r="H211" i="21"/>
  <c r="H222" i="21"/>
  <c r="H229" i="21"/>
  <c r="H233" i="21"/>
  <c r="H245" i="21"/>
  <c r="H253" i="21"/>
  <c r="H184" i="21"/>
  <c r="H189" i="21"/>
  <c r="H204" i="21"/>
  <c r="H216" i="21"/>
  <c r="H225" i="21"/>
  <c r="H232" i="21"/>
  <c r="H237" i="21"/>
  <c r="H244" i="21"/>
  <c r="H252" i="21"/>
  <c r="H125" i="21"/>
  <c r="H139" i="21"/>
  <c r="H160" i="21"/>
  <c r="H170" i="21"/>
  <c r="H175" i="21"/>
  <c r="H193" i="21"/>
  <c r="H206" i="21"/>
  <c r="H208" i="21"/>
  <c r="H213" i="21"/>
  <c r="H221" i="21"/>
  <c r="H243" i="21"/>
  <c r="H251" i="21"/>
  <c r="H269" i="21"/>
  <c r="H114" i="21"/>
  <c r="H122" i="21"/>
  <c r="H163" i="21"/>
  <c r="H165" i="21"/>
  <c r="H173" i="21"/>
  <c r="H179" i="21"/>
  <c r="H197" i="21"/>
  <c r="H199" i="21"/>
  <c r="H218" i="21"/>
  <c r="H228" i="21"/>
  <c r="H236" i="21"/>
  <c r="H242" i="21"/>
  <c r="H250" i="21"/>
  <c r="H258" i="21"/>
  <c r="H259" i="21"/>
  <c r="H260" i="21"/>
  <c r="H261" i="21"/>
  <c r="H262" i="21"/>
  <c r="H263" i="21"/>
  <c r="H264" i="21"/>
  <c r="H265" i="21"/>
  <c r="H266" i="21"/>
  <c r="H168" i="21"/>
  <c r="H201" i="21"/>
  <c r="H215" i="21"/>
  <c r="H220" i="21"/>
  <c r="H224" i="21"/>
  <c r="H235" i="21"/>
  <c r="H241" i="21"/>
  <c r="H249" i="21"/>
  <c r="H257" i="21"/>
  <c r="H115" i="21"/>
  <c r="H156" i="21"/>
  <c r="H161" i="21"/>
  <c r="H203" i="21"/>
  <c r="H227" i="21"/>
  <c r="H240" i="21"/>
  <c r="H248" i="21"/>
  <c r="H256" i="21"/>
  <c r="H185" i="21"/>
  <c r="H192" i="21"/>
  <c r="H194" i="21"/>
  <c r="H196" i="21"/>
  <c r="H217" i="21"/>
  <c r="H223" i="21"/>
  <c r="H230" i="21"/>
  <c r="H234" i="21"/>
  <c r="H239" i="21"/>
  <c r="H247" i="21"/>
  <c r="H255" i="21"/>
  <c r="H254" i="21"/>
  <c r="H187" i="21"/>
  <c r="H268" i="21"/>
  <c r="H198" i="21"/>
  <c r="H238" i="21"/>
  <c r="H174" i="21"/>
  <c r="H267" i="21"/>
  <c r="H149" i="21"/>
  <c r="H180" i="21"/>
  <c r="H246" i="21"/>
  <c r="H209" i="21"/>
  <c r="N270" i="19"/>
  <c r="M259" i="19"/>
  <c r="K259" i="19"/>
  <c r="L259" i="19"/>
  <c r="N259" i="19"/>
  <c r="J260" i="19"/>
  <c r="A168" i="18" l="1"/>
  <c r="A7" i="18"/>
  <c r="A77" i="18"/>
  <c r="R67" i="19"/>
  <c r="Z25" i="19" s="1"/>
  <c r="P115" i="19"/>
  <c r="X41" i="19" s="1"/>
  <c r="P193" i="19"/>
  <c r="X67" i="19" s="1"/>
  <c r="O242" i="19"/>
  <c r="W86" i="19" s="1"/>
  <c r="Q145" i="19"/>
  <c r="Y51" i="19" s="1"/>
  <c r="I178" i="21"/>
  <c r="O62" i="21" s="1"/>
  <c r="O193" i="19"/>
  <c r="W67" i="19" s="1"/>
  <c r="O217" i="19"/>
  <c r="W75" i="19" s="1"/>
  <c r="O73" i="19"/>
  <c r="W27" i="19" s="1"/>
  <c r="I259" i="21"/>
  <c r="I46" i="21"/>
  <c r="O18" i="21" s="1"/>
  <c r="O181" i="19"/>
  <c r="W63" i="19" s="1"/>
  <c r="O205" i="19"/>
  <c r="W71" i="19" s="1"/>
  <c r="P232" i="19"/>
  <c r="X80" i="19" s="1"/>
  <c r="R258" i="19"/>
  <c r="O175" i="19"/>
  <c r="W61" i="19" s="1"/>
  <c r="O199" i="19"/>
  <c r="W69" i="19" s="1"/>
  <c r="P178" i="19"/>
  <c r="X62" i="19" s="1"/>
  <c r="R257" i="19"/>
  <c r="R223" i="19"/>
  <c r="Z77" i="19" s="1"/>
  <c r="O196" i="19"/>
  <c r="W68" i="19" s="1"/>
  <c r="Q246" i="19"/>
  <c r="Y90" i="19" s="1"/>
  <c r="Q258" i="19"/>
  <c r="P250" i="19"/>
  <c r="P251" i="19"/>
  <c r="Q223" i="19"/>
  <c r="Y77" i="19" s="1"/>
  <c r="R251" i="19"/>
  <c r="R243" i="19"/>
  <c r="Z87" i="19" s="1"/>
  <c r="Q245" i="19"/>
  <c r="Y89" i="19" s="1"/>
  <c r="P172" i="19"/>
  <c r="X60" i="19" s="1"/>
  <c r="O254" i="19"/>
  <c r="O246" i="19"/>
  <c r="W90" i="19" s="1"/>
  <c r="Q229" i="19"/>
  <c r="Y79" i="19" s="1"/>
  <c r="P154" i="19"/>
  <c r="X54" i="19" s="1"/>
  <c r="Q148" i="19"/>
  <c r="Y52" i="19" s="1"/>
  <c r="Q139" i="19"/>
  <c r="Y49" i="19" s="1"/>
  <c r="O85" i="19"/>
  <c r="W31" i="19" s="1"/>
  <c r="R124" i="19"/>
  <c r="Z44" i="19" s="1"/>
  <c r="O154" i="19"/>
  <c r="W54" i="19" s="1"/>
  <c r="O142" i="19"/>
  <c r="W50" i="19" s="1"/>
  <c r="O130" i="19"/>
  <c r="W46" i="19" s="1"/>
  <c r="O103" i="19"/>
  <c r="W37" i="19" s="1"/>
  <c r="O70" i="19"/>
  <c r="W26" i="19" s="1"/>
  <c r="R61" i="19"/>
  <c r="P241" i="19"/>
  <c r="X85" i="19" s="1"/>
  <c r="P145" i="19"/>
  <c r="X51" i="19" s="1"/>
  <c r="P157" i="19"/>
  <c r="X55" i="19" s="1"/>
  <c r="O115" i="19"/>
  <c r="W41" i="19" s="1"/>
  <c r="P112" i="19"/>
  <c r="X40" i="19" s="1"/>
  <c r="R82" i="19"/>
  <c r="Z30" i="19" s="1"/>
  <c r="I251" i="21"/>
  <c r="I208" i="21"/>
  <c r="O72" i="21" s="1"/>
  <c r="I268" i="21"/>
  <c r="I151" i="21"/>
  <c r="O53" i="21" s="1"/>
  <c r="I19" i="21"/>
  <c r="O9" i="21" s="1"/>
  <c r="P256" i="19"/>
  <c r="I229" i="21"/>
  <c r="O79" i="21" s="1"/>
  <c r="I241" i="21"/>
  <c r="O85" i="21" s="1"/>
  <c r="I154" i="21"/>
  <c r="O54" i="21" s="1"/>
  <c r="I260" i="21"/>
  <c r="I127" i="21"/>
  <c r="O45" i="21" s="1"/>
  <c r="I249" i="21"/>
  <c r="I217" i="21"/>
  <c r="O75" i="21" s="1"/>
  <c r="I133" i="21"/>
  <c r="O47" i="21" s="1"/>
  <c r="P249" i="19"/>
  <c r="Q253" i="19"/>
  <c r="I267" i="21"/>
  <c r="I64" i="21"/>
  <c r="O24" i="21" s="1"/>
  <c r="P243" i="19"/>
  <c r="X87" i="19" s="1"/>
  <c r="R217" i="19"/>
  <c r="Z75" i="19" s="1"/>
  <c r="P187" i="19"/>
  <c r="X65" i="19" s="1"/>
  <c r="N260" i="19"/>
  <c r="R260" i="19" s="1"/>
  <c r="L260" i="19"/>
  <c r="K260" i="19"/>
  <c r="O260" i="19" s="1"/>
  <c r="J261" i="19"/>
  <c r="M260" i="19"/>
  <c r="Q260" i="19" s="1"/>
  <c r="I232" i="21"/>
  <c r="O80" i="21" s="1"/>
  <c r="I240" i="21"/>
  <c r="O84" i="21" s="1"/>
  <c r="I269" i="21"/>
  <c r="I247" i="21"/>
  <c r="I130" i="21"/>
  <c r="O46" i="21" s="1"/>
  <c r="I187" i="21"/>
  <c r="O65" i="21" s="1"/>
  <c r="I79" i="21"/>
  <c r="O29" i="21" s="1"/>
  <c r="I163" i="21"/>
  <c r="O57" i="21" s="1"/>
  <c r="I169" i="21"/>
  <c r="O59" i="21" s="1"/>
  <c r="I70" i="21"/>
  <c r="O26" i="21" s="1"/>
  <c r="I109" i="21"/>
  <c r="O39" i="21" s="1"/>
  <c r="I94" i="21"/>
  <c r="O34" i="21" s="1"/>
  <c r="I55" i="21"/>
  <c r="O21" i="21" s="1"/>
  <c r="I25" i="21"/>
  <c r="O11" i="21" s="1"/>
  <c r="I91" i="21"/>
  <c r="O33" i="21" s="1"/>
  <c r="U91" i="19"/>
  <c r="T92" i="19"/>
  <c r="V91" i="19"/>
  <c r="O257" i="19"/>
  <c r="Q259" i="19"/>
  <c r="O256" i="19"/>
  <c r="P254" i="19"/>
  <c r="P255" i="19"/>
  <c r="Q235" i="19"/>
  <c r="Y81" i="19" s="1"/>
  <c r="P196" i="19"/>
  <c r="X68" i="19" s="1"/>
  <c r="R252" i="19"/>
  <c r="R244" i="19"/>
  <c r="Z88" i="19" s="1"/>
  <c r="R232" i="19"/>
  <c r="Z80" i="19" s="1"/>
  <c r="Q232" i="19"/>
  <c r="Y80" i="19" s="1"/>
  <c r="Q220" i="19"/>
  <c r="Y76" i="19" s="1"/>
  <c r="O172" i="19"/>
  <c r="W60" i="19" s="1"/>
  <c r="O247" i="19"/>
  <c r="O220" i="19"/>
  <c r="W76" i="19" s="1"/>
  <c r="P166" i="19"/>
  <c r="X58" i="19" s="1"/>
  <c r="Q136" i="19"/>
  <c r="Y48" i="19" s="1"/>
  <c r="R202" i="19"/>
  <c r="Z70" i="19" s="1"/>
  <c r="R190" i="19"/>
  <c r="Z66" i="19" s="1"/>
  <c r="R178" i="19"/>
  <c r="Z62" i="19" s="1"/>
  <c r="R166" i="19"/>
  <c r="Z58" i="19" s="1"/>
  <c r="Q211" i="19"/>
  <c r="Y73" i="19" s="1"/>
  <c r="Q199" i="19"/>
  <c r="Y69" i="19" s="1"/>
  <c r="Q187" i="19"/>
  <c r="Y65" i="19" s="1"/>
  <c r="Q175" i="19"/>
  <c r="Y61" i="19" s="1"/>
  <c r="O82" i="19"/>
  <c r="W30" i="19" s="1"/>
  <c r="R118" i="19"/>
  <c r="Z42" i="19" s="1"/>
  <c r="Q130" i="19"/>
  <c r="Y46" i="19" s="1"/>
  <c r="O118" i="19"/>
  <c r="W42" i="19" s="1"/>
  <c r="Q100" i="19"/>
  <c r="Y36" i="19" s="1"/>
  <c r="P142" i="19"/>
  <c r="X50" i="19" s="1"/>
  <c r="P130" i="19"/>
  <c r="X46" i="19" s="1"/>
  <c r="O88" i="19"/>
  <c r="W32" i="19" s="1"/>
  <c r="R73" i="19"/>
  <c r="Z27" i="19" s="1"/>
  <c r="O64" i="19"/>
  <c r="W24" i="19" s="1"/>
  <c r="P58" i="19"/>
  <c r="P73" i="19"/>
  <c r="X27" i="19" s="1"/>
  <c r="I257" i="21"/>
  <c r="Q256" i="19"/>
  <c r="P214" i="19"/>
  <c r="X74" i="19" s="1"/>
  <c r="I258" i="21"/>
  <c r="I76" i="21"/>
  <c r="O28" i="21" s="1"/>
  <c r="I28" i="21"/>
  <c r="O12" i="21" s="1"/>
  <c r="Q257" i="19"/>
  <c r="O214" i="19"/>
  <c r="W74" i="19" s="1"/>
  <c r="R241" i="19"/>
  <c r="Z85" i="19" s="1"/>
  <c r="R187" i="19"/>
  <c r="Z65" i="19" s="1"/>
  <c r="R139" i="19"/>
  <c r="Z49" i="19" s="1"/>
  <c r="Q184" i="19"/>
  <c r="Y64" i="19" s="1"/>
  <c r="O76" i="19"/>
  <c r="W28" i="19" s="1"/>
  <c r="I242" i="21"/>
  <c r="O86" i="21" s="1"/>
  <c r="I250" i="21"/>
  <c r="I148" i="21"/>
  <c r="O52" i="21" s="1"/>
  <c r="I142" i="21"/>
  <c r="O50" i="21" s="1"/>
  <c r="I103" i="21"/>
  <c r="O37" i="21" s="1"/>
  <c r="I61" i="21"/>
  <c r="O23" i="21" s="1"/>
  <c r="I145" i="21"/>
  <c r="O51" i="21" s="1"/>
  <c r="I85" i="21"/>
  <c r="O31" i="21" s="1"/>
  <c r="I31" i="21"/>
  <c r="O13" i="21" s="1"/>
  <c r="I67" i="21"/>
  <c r="O25" i="21" s="1"/>
  <c r="O259" i="19"/>
  <c r="P248" i="19"/>
  <c r="O187" i="19"/>
  <c r="W65" i="19" s="1"/>
  <c r="P235" i="19"/>
  <c r="X81" i="19" s="1"/>
  <c r="R249" i="19"/>
  <c r="R240" i="19"/>
  <c r="Z84" i="19" s="1"/>
  <c r="P223" i="19"/>
  <c r="X77" i="19" s="1"/>
  <c r="Q251" i="19"/>
  <c r="Q243" i="19"/>
  <c r="Y87" i="19" s="1"/>
  <c r="O252" i="19"/>
  <c r="O244" i="19"/>
  <c r="W88" i="19" s="1"/>
  <c r="O232" i="19"/>
  <c r="W80" i="19" s="1"/>
  <c r="O211" i="19"/>
  <c r="W73" i="19" s="1"/>
  <c r="R160" i="19"/>
  <c r="Z56" i="19" s="1"/>
  <c r="R136" i="19"/>
  <c r="Z48" i="19" s="1"/>
  <c r="O169" i="19"/>
  <c r="W59" i="19" s="1"/>
  <c r="P160" i="19"/>
  <c r="X56" i="19" s="1"/>
  <c r="R163" i="19"/>
  <c r="Z57" i="19" s="1"/>
  <c r="P163" i="19"/>
  <c r="X57" i="19" s="1"/>
  <c r="R58" i="19"/>
  <c r="Q157" i="19"/>
  <c r="Y55" i="19" s="1"/>
  <c r="Q91" i="19"/>
  <c r="Y33" i="19" s="1"/>
  <c r="O61" i="19"/>
  <c r="P106" i="19"/>
  <c r="X38" i="19" s="1"/>
  <c r="R121" i="19"/>
  <c r="Z43" i="19" s="1"/>
  <c r="R94" i="19"/>
  <c r="Z34" i="19" s="1"/>
  <c r="O163" i="19"/>
  <c r="W57" i="19" s="1"/>
  <c r="O151" i="19"/>
  <c r="W53" i="19" s="1"/>
  <c r="O139" i="19"/>
  <c r="W49" i="19" s="1"/>
  <c r="O127" i="19"/>
  <c r="W45" i="19" s="1"/>
  <c r="R115" i="19"/>
  <c r="Z41" i="19" s="1"/>
  <c r="O100" i="19"/>
  <c r="W36" i="19" s="1"/>
  <c r="O79" i="19"/>
  <c r="W29" i="19" s="1"/>
  <c r="P94" i="19"/>
  <c r="X34" i="19" s="1"/>
  <c r="Q97" i="19"/>
  <c r="Y35" i="19" s="1"/>
  <c r="R85" i="19"/>
  <c r="Z31" i="19" s="1"/>
  <c r="Q58" i="19"/>
  <c r="R79" i="19"/>
  <c r="Z29" i="19" s="1"/>
  <c r="O58" i="19"/>
  <c r="R100" i="19"/>
  <c r="Z36" i="19" s="1"/>
  <c r="R97" i="19"/>
  <c r="Z35" i="19" s="1"/>
  <c r="R103" i="19"/>
  <c r="Z37" i="19" s="1"/>
  <c r="I160" i="21"/>
  <c r="O56" i="21" s="1"/>
  <c r="O239" i="19"/>
  <c r="W83" i="19" s="1"/>
  <c r="Q244" i="19"/>
  <c r="Y88" i="19" s="1"/>
  <c r="O245" i="19"/>
  <c r="W89" i="19" s="1"/>
  <c r="Q127" i="19"/>
  <c r="Y45" i="19" s="1"/>
  <c r="P139" i="19"/>
  <c r="X49" i="19" s="1"/>
  <c r="Q85" i="19"/>
  <c r="Y31" i="19" s="1"/>
  <c r="I252" i="21"/>
  <c r="I223" i="21"/>
  <c r="O77" i="21" s="1"/>
  <c r="I244" i="21"/>
  <c r="O88" i="21" s="1"/>
  <c r="I238" i="21"/>
  <c r="O82" i="21" s="1"/>
  <c r="I205" i="21"/>
  <c r="O71" i="21" s="1"/>
  <c r="I196" i="21"/>
  <c r="O68" i="21" s="1"/>
  <c r="I136" i="21"/>
  <c r="O48" i="21" s="1"/>
  <c r="I88" i="21"/>
  <c r="O32" i="21" s="1"/>
  <c r="I58" i="21"/>
  <c r="O22" i="21" s="1"/>
  <c r="I22" i="21"/>
  <c r="O10" i="21" s="1"/>
  <c r="I16" i="21"/>
  <c r="O8" i="21" s="1"/>
  <c r="P253" i="19"/>
  <c r="P211" i="19"/>
  <c r="X73" i="19" s="1"/>
  <c r="Q255" i="19"/>
  <c r="P240" i="19"/>
  <c r="X84" i="19" s="1"/>
  <c r="O229" i="19"/>
  <c r="W79" i="19" s="1"/>
  <c r="P208" i="19"/>
  <c r="X72" i="19" s="1"/>
  <c r="O208" i="19"/>
  <c r="W72" i="19" s="1"/>
  <c r="R256" i="19"/>
  <c r="R248" i="19"/>
  <c r="R238" i="19"/>
  <c r="Z82" i="19" s="1"/>
  <c r="Q250" i="19"/>
  <c r="Q241" i="19"/>
  <c r="Y85" i="19" s="1"/>
  <c r="O226" i="19"/>
  <c r="W78" i="19" s="1"/>
  <c r="R211" i="19"/>
  <c r="Z73" i="19" s="1"/>
  <c r="O184" i="19"/>
  <c r="W64" i="19" s="1"/>
  <c r="O251" i="19"/>
  <c r="O243" i="19"/>
  <c r="W87" i="19" s="1"/>
  <c r="R235" i="19"/>
  <c r="Z81" i="19" s="1"/>
  <c r="P181" i="19"/>
  <c r="X63" i="19" s="1"/>
  <c r="R91" i="19"/>
  <c r="Z33" i="19" s="1"/>
  <c r="R148" i="19"/>
  <c r="Z52" i="19" s="1"/>
  <c r="Q142" i="19"/>
  <c r="Y50" i="19" s="1"/>
  <c r="R208" i="19"/>
  <c r="Z72" i="19" s="1"/>
  <c r="R196" i="19"/>
  <c r="Z68" i="19" s="1"/>
  <c r="R184" i="19"/>
  <c r="Z64" i="19" s="1"/>
  <c r="R172" i="19"/>
  <c r="Z60" i="19" s="1"/>
  <c r="Q217" i="19"/>
  <c r="Y75" i="19" s="1"/>
  <c r="Q205" i="19"/>
  <c r="Y71" i="19" s="1"/>
  <c r="Q193" i="19"/>
  <c r="Y67" i="19" s="1"/>
  <c r="Q181" i="19"/>
  <c r="Y63" i="19" s="1"/>
  <c r="Q169" i="19"/>
  <c r="Y59" i="19" s="1"/>
  <c r="R70" i="19"/>
  <c r="Z26" i="19" s="1"/>
  <c r="Q88" i="19"/>
  <c r="Y32" i="19" s="1"/>
  <c r="Q118" i="19"/>
  <c r="Y42" i="19" s="1"/>
  <c r="Q67" i="19"/>
  <c r="Y25" i="19" s="1"/>
  <c r="R109" i="19"/>
  <c r="Z39" i="19" s="1"/>
  <c r="Q124" i="19"/>
  <c r="Y44" i="19" s="1"/>
  <c r="P136" i="19"/>
  <c r="X48" i="19" s="1"/>
  <c r="P124" i="19"/>
  <c r="X44" i="19" s="1"/>
  <c r="P109" i="19"/>
  <c r="X39" i="19" s="1"/>
  <c r="O91" i="19"/>
  <c r="W33" i="19" s="1"/>
  <c r="P82" i="19"/>
  <c r="X30" i="19" s="1"/>
  <c r="Q61" i="19"/>
  <c r="I199" i="21"/>
  <c r="O69" i="21" s="1"/>
  <c r="I211" i="21"/>
  <c r="O73" i="21" s="1"/>
  <c r="P247" i="19"/>
  <c r="O255" i="19"/>
  <c r="R250" i="19"/>
  <c r="Q196" i="19"/>
  <c r="Y68" i="19" s="1"/>
  <c r="I220" i="21"/>
  <c r="O76" i="21" s="1"/>
  <c r="I190" i="21"/>
  <c r="O66" i="21" s="1"/>
  <c r="I265" i="21"/>
  <c r="I243" i="21"/>
  <c r="O87" i="21" s="1"/>
  <c r="I262" i="21"/>
  <c r="I264" i="21"/>
  <c r="I256" i="21"/>
  <c r="I193" i="21"/>
  <c r="O67" i="21" s="1"/>
  <c r="I115" i="21"/>
  <c r="O41" i="21" s="1"/>
  <c r="I49" i="21"/>
  <c r="O19" i="21" s="1"/>
  <c r="I40" i="21"/>
  <c r="O16" i="21" s="1"/>
  <c r="P245" i="19"/>
  <c r="X89" i="19" s="1"/>
  <c r="P259" i="19"/>
  <c r="Q254" i="19"/>
  <c r="P246" i="19"/>
  <c r="X90" i="19" s="1"/>
  <c r="P220" i="19"/>
  <c r="X76" i="19" s="1"/>
  <c r="P205" i="19"/>
  <c r="X71" i="19" s="1"/>
  <c r="R255" i="19"/>
  <c r="R247" i="19"/>
  <c r="R220" i="19"/>
  <c r="Z76" i="19" s="1"/>
  <c r="Q249" i="19"/>
  <c r="Q240" i="19"/>
  <c r="Y84" i="19" s="1"/>
  <c r="O223" i="19"/>
  <c r="W77" i="19" s="1"/>
  <c r="P184" i="19"/>
  <c r="X64" i="19" s="1"/>
  <c r="O250" i="19"/>
  <c r="O241" i="19"/>
  <c r="W85" i="19" s="1"/>
  <c r="R229" i="19"/>
  <c r="Z79" i="19" s="1"/>
  <c r="R242" i="19"/>
  <c r="Z86" i="19" s="1"/>
  <c r="R145" i="19"/>
  <c r="Z51" i="19" s="1"/>
  <c r="R133" i="19"/>
  <c r="Z47" i="19" s="1"/>
  <c r="Q163" i="19"/>
  <c r="Y57" i="19" s="1"/>
  <c r="R151" i="19"/>
  <c r="Z53" i="19" s="1"/>
  <c r="P61" i="19"/>
  <c r="P85" i="19"/>
  <c r="X31" i="19" s="1"/>
  <c r="R130" i="19"/>
  <c r="Z46" i="19" s="1"/>
  <c r="P118" i="19"/>
  <c r="X42" i="19" s="1"/>
  <c r="Q109" i="19"/>
  <c r="Y39" i="19" s="1"/>
  <c r="P103" i="19"/>
  <c r="X37" i="19" s="1"/>
  <c r="R76" i="19"/>
  <c r="Z28" i="19" s="1"/>
  <c r="O160" i="19"/>
  <c r="W56" i="19" s="1"/>
  <c r="O148" i="19"/>
  <c r="W52" i="19" s="1"/>
  <c r="O136" i="19"/>
  <c r="W48" i="19" s="1"/>
  <c r="O124" i="19"/>
  <c r="W44" i="19" s="1"/>
  <c r="O112" i="19"/>
  <c r="W40" i="19" s="1"/>
  <c r="Q94" i="19"/>
  <c r="Y34" i="19" s="1"/>
  <c r="O109" i="19"/>
  <c r="W39" i="19" s="1"/>
  <c r="Q73" i="19"/>
  <c r="Y27" i="19" s="1"/>
  <c r="R64" i="19"/>
  <c r="Z24" i="19" s="1"/>
  <c r="Q70" i="19"/>
  <c r="Y26" i="19" s="1"/>
  <c r="P70" i="19"/>
  <c r="X26" i="19" s="1"/>
  <c r="L92" i="21"/>
  <c r="M91" i="21"/>
  <c r="N91" i="21"/>
  <c r="R112" i="19"/>
  <c r="Z40" i="19" s="1"/>
  <c r="O166" i="19"/>
  <c r="W58" i="19" s="1"/>
  <c r="O190" i="19"/>
  <c r="W66" i="19" s="1"/>
  <c r="Q252" i="19"/>
  <c r="O253" i="19"/>
  <c r="P151" i="19"/>
  <c r="X53" i="19" s="1"/>
  <c r="R199" i="19"/>
  <c r="Z69" i="19" s="1"/>
  <c r="R175" i="19"/>
  <c r="Z61" i="19" s="1"/>
  <c r="Q208" i="19"/>
  <c r="Y72" i="19" s="1"/>
  <c r="Q172" i="19"/>
  <c r="Y60" i="19" s="1"/>
  <c r="Q79" i="19"/>
  <c r="Y29" i="19" s="1"/>
  <c r="Q112" i="19"/>
  <c r="Y40" i="19" s="1"/>
  <c r="P127" i="19"/>
  <c r="X45" i="19" s="1"/>
  <c r="Q64" i="19"/>
  <c r="Y24" i="19" s="1"/>
  <c r="I266" i="21"/>
  <c r="I239" i="21"/>
  <c r="O83" i="21" s="1"/>
  <c r="I261" i="21"/>
  <c r="I202" i="21"/>
  <c r="O70" i="21" s="1"/>
  <c r="I175" i="21"/>
  <c r="O61" i="21" s="1"/>
  <c r="I235" i="21"/>
  <c r="O81" i="21" s="1"/>
  <c r="I253" i="21"/>
  <c r="I254" i="21"/>
  <c r="I263" i="21"/>
  <c r="I184" i="21"/>
  <c r="O64" i="21" s="1"/>
  <c r="I248" i="21"/>
  <c r="I124" i="21"/>
  <c r="O44" i="21" s="1"/>
  <c r="I100" i="21"/>
  <c r="O36" i="21" s="1"/>
  <c r="I112" i="21"/>
  <c r="O40" i="21" s="1"/>
  <c r="I106" i="21"/>
  <c r="O38" i="21" s="1"/>
  <c r="I97" i="21"/>
  <c r="O35" i="21" s="1"/>
  <c r="I121" i="21"/>
  <c r="O43" i="21" s="1"/>
  <c r="I82" i="21"/>
  <c r="O30" i="21" s="1"/>
  <c r="I43" i="21"/>
  <c r="O17" i="21" s="1"/>
  <c r="O258" i="19"/>
  <c r="P258" i="19"/>
  <c r="P252" i="19"/>
  <c r="P238" i="19"/>
  <c r="X82" i="19" s="1"/>
  <c r="R259" i="19"/>
  <c r="P242" i="19"/>
  <c r="X86" i="19" s="1"/>
  <c r="R226" i="19"/>
  <c r="Z78" i="19" s="1"/>
  <c r="P202" i="19"/>
  <c r="X70" i="19" s="1"/>
  <c r="Q226" i="19"/>
  <c r="Y78" i="19" s="1"/>
  <c r="O202" i="19"/>
  <c r="W70" i="19" s="1"/>
  <c r="R254" i="19"/>
  <c r="R246" i="19"/>
  <c r="Z90" i="19" s="1"/>
  <c r="O235" i="19"/>
  <c r="W81" i="19" s="1"/>
  <c r="P217" i="19"/>
  <c r="X75" i="19" s="1"/>
  <c r="Q248" i="19"/>
  <c r="Q238" i="19"/>
  <c r="Y82" i="19" s="1"/>
  <c r="O178" i="19"/>
  <c r="W62" i="19" s="1"/>
  <c r="O249" i="19"/>
  <c r="O240" i="19"/>
  <c r="W84" i="19" s="1"/>
  <c r="R239" i="19"/>
  <c r="Z83" i="19" s="1"/>
  <c r="R214" i="19"/>
  <c r="Z74" i="19" s="1"/>
  <c r="P229" i="19"/>
  <c r="X79" i="19" s="1"/>
  <c r="P175" i="19"/>
  <c r="X61" i="19" s="1"/>
  <c r="Q151" i="19"/>
  <c r="Y53" i="19" s="1"/>
  <c r="Q160" i="19"/>
  <c r="Y56" i="19" s="1"/>
  <c r="R154" i="19"/>
  <c r="Z54" i="19" s="1"/>
  <c r="Q154" i="19"/>
  <c r="Y54" i="19" s="1"/>
  <c r="Q133" i="19"/>
  <c r="Y47" i="19" s="1"/>
  <c r="R157" i="19"/>
  <c r="Z55" i="19" s="1"/>
  <c r="R205" i="19"/>
  <c r="Z71" i="19" s="1"/>
  <c r="R193" i="19"/>
  <c r="Z67" i="19" s="1"/>
  <c r="R181" i="19"/>
  <c r="Z63" i="19" s="1"/>
  <c r="R169" i="19"/>
  <c r="Z59" i="19" s="1"/>
  <c r="Q214" i="19"/>
  <c r="Y74" i="19" s="1"/>
  <c r="Q202" i="19"/>
  <c r="Y70" i="19" s="1"/>
  <c r="Q190" i="19"/>
  <c r="Y66" i="19" s="1"/>
  <c r="Q178" i="19"/>
  <c r="Y62" i="19" s="1"/>
  <c r="Q166" i="19"/>
  <c r="Y58" i="19" s="1"/>
  <c r="Q115" i="19"/>
  <c r="Y41" i="19" s="1"/>
  <c r="Q106" i="19"/>
  <c r="Y38" i="19" s="1"/>
  <c r="Q121" i="19"/>
  <c r="Y43" i="19" s="1"/>
  <c r="P64" i="19"/>
  <c r="X24" i="19" s="1"/>
  <c r="P133" i="19"/>
  <c r="X47" i="19" s="1"/>
  <c r="P121" i="19"/>
  <c r="X43" i="19" s="1"/>
  <c r="P97" i="19"/>
  <c r="X35" i="19" s="1"/>
  <c r="P76" i="19"/>
  <c r="X28" i="19" s="1"/>
  <c r="Q82" i="19"/>
  <c r="Y30" i="19" s="1"/>
  <c r="O67" i="19"/>
  <c r="W25" i="19" s="1"/>
  <c r="Q76" i="19"/>
  <c r="Y28" i="19" s="1"/>
  <c r="Q242" i="19"/>
  <c r="Y86" i="19" s="1"/>
  <c r="O97" i="19"/>
  <c r="W35" i="19" s="1"/>
  <c r="I166" i="21"/>
  <c r="O58" i="21" s="1"/>
  <c r="P190" i="19"/>
  <c r="X66" i="19" s="1"/>
  <c r="P226" i="19"/>
  <c r="X78" i="19" s="1"/>
  <c r="Q239" i="19"/>
  <c r="Y83" i="19" s="1"/>
  <c r="I214" i="21"/>
  <c r="O74" i="21" s="1"/>
  <c r="I245" i="21"/>
  <c r="O89" i="21" s="1"/>
  <c r="I246" i="21"/>
  <c r="O90" i="21" s="1"/>
  <c r="I270" i="21"/>
  <c r="I255" i="21"/>
  <c r="I226" i="21"/>
  <c r="O78" i="21" s="1"/>
  <c r="I181" i="21"/>
  <c r="O63" i="21" s="1"/>
  <c r="I118" i="21"/>
  <c r="O42" i="21" s="1"/>
  <c r="I172" i="21"/>
  <c r="O60" i="21" s="1"/>
  <c r="I139" i="21"/>
  <c r="O49" i="21" s="1"/>
  <c r="I157" i="21"/>
  <c r="O55" i="21" s="1"/>
  <c r="I73" i="21"/>
  <c r="O27" i="21" s="1"/>
  <c r="I34" i="21"/>
  <c r="O14" i="21" s="1"/>
  <c r="I52" i="21"/>
  <c r="O20" i="21" s="1"/>
  <c r="I37" i="21"/>
  <c r="O15" i="21" s="1"/>
  <c r="P257" i="19"/>
  <c r="P244" i="19"/>
  <c r="X88" i="19" s="1"/>
  <c r="P239" i="19"/>
  <c r="X83" i="19" s="1"/>
  <c r="P199" i="19"/>
  <c r="X69" i="19" s="1"/>
  <c r="R253" i="19"/>
  <c r="R245" i="19"/>
  <c r="Z89" i="19" s="1"/>
  <c r="Q247" i="19"/>
  <c r="O248" i="19"/>
  <c r="O238" i="19"/>
  <c r="W82" i="19" s="1"/>
  <c r="P169" i="19"/>
  <c r="X59" i="19" s="1"/>
  <c r="R142" i="19"/>
  <c r="Z50" i="19" s="1"/>
  <c r="P148" i="19"/>
  <c r="X52" i="19" s="1"/>
  <c r="P79" i="19"/>
  <c r="X29" i="19" s="1"/>
  <c r="P88" i="19"/>
  <c r="X32" i="19" s="1"/>
  <c r="R127" i="19"/>
  <c r="Z45" i="19" s="1"/>
  <c r="O106" i="19"/>
  <c r="W38" i="19" s="1"/>
  <c r="P100" i="19"/>
  <c r="X36" i="19" s="1"/>
  <c r="O157" i="19"/>
  <c r="W55" i="19" s="1"/>
  <c r="O145" i="19"/>
  <c r="W51" i="19" s="1"/>
  <c r="O133" i="19"/>
  <c r="W47" i="19" s="1"/>
  <c r="O121" i="19"/>
  <c r="W43" i="19" s="1"/>
  <c r="O94" i="19"/>
  <c r="W34" i="19" s="1"/>
  <c r="P91" i="19"/>
  <c r="X33" i="19" s="1"/>
  <c r="Q103" i="19"/>
  <c r="Y37" i="19" s="1"/>
  <c r="R106" i="19"/>
  <c r="Z38" i="19" s="1"/>
  <c r="R88" i="19"/>
  <c r="Z32" i="19" s="1"/>
  <c r="P67" i="19"/>
  <c r="X25" i="19" s="1"/>
  <c r="A78" i="18" l="1"/>
  <c r="A8" i="18"/>
  <c r="A169" i="18"/>
  <c r="O91" i="21"/>
  <c r="W91" i="19"/>
  <c r="X91" i="19"/>
  <c r="Y91" i="19"/>
  <c r="Z91" i="19"/>
  <c r="U92" i="19"/>
  <c r="V92" i="19"/>
  <c r="T93" i="19"/>
  <c r="M92" i="21"/>
  <c r="N92" i="21"/>
  <c r="O92" i="21" s="1"/>
  <c r="L93" i="21"/>
  <c r="P260" i="19"/>
  <c r="M261" i="19"/>
  <c r="N261" i="19"/>
  <c r="K261" i="19"/>
  <c r="J262" i="19"/>
  <c r="L261" i="19"/>
  <c r="P261" i="19" s="1"/>
  <c r="A170" i="18" l="1"/>
  <c r="A9" i="18"/>
  <c r="A79" i="18"/>
  <c r="M93" i="21"/>
  <c r="L94" i="21"/>
  <c r="N93" i="21"/>
  <c r="O93" i="21" s="1"/>
  <c r="L262" i="19"/>
  <c r="M262" i="19"/>
  <c r="K262" i="19"/>
  <c r="N262" i="19"/>
  <c r="J263" i="19"/>
  <c r="O261" i="19"/>
  <c r="U93" i="19"/>
  <c r="V93" i="19"/>
  <c r="T94" i="19"/>
  <c r="Q261" i="19"/>
  <c r="X92" i="19"/>
  <c r="Z92" i="19"/>
  <c r="W92" i="19"/>
  <c r="Y92" i="19"/>
  <c r="R261" i="19"/>
  <c r="A80" i="18" l="1"/>
  <c r="A10" i="18"/>
  <c r="A171" i="18"/>
  <c r="Q262" i="19"/>
  <c r="W93" i="19"/>
  <c r="Y93" i="19"/>
  <c r="Z93" i="19"/>
  <c r="X93" i="19"/>
  <c r="K263" i="19"/>
  <c r="J264" i="19"/>
  <c r="L263" i="19"/>
  <c r="N263" i="19"/>
  <c r="M263" i="19"/>
  <c r="R262" i="19"/>
  <c r="O262" i="19"/>
  <c r="L95" i="21"/>
  <c r="M94" i="21"/>
  <c r="N94" i="21"/>
  <c r="P262" i="19"/>
  <c r="V94" i="19"/>
  <c r="T95" i="19"/>
  <c r="U94" i="19"/>
  <c r="A172" i="18" l="1"/>
  <c r="A11" i="18"/>
  <c r="P263" i="19"/>
  <c r="K264" i="19"/>
  <c r="J265" i="19"/>
  <c r="L264" i="19"/>
  <c r="M264" i="19"/>
  <c r="N264" i="19"/>
  <c r="O263" i="19"/>
  <c r="Q263" i="19"/>
  <c r="N95" i="21"/>
  <c r="O95" i="21" s="1"/>
  <c r="L96" i="21"/>
  <c r="M95" i="21"/>
  <c r="U95" i="19"/>
  <c r="T96" i="19"/>
  <c r="V95" i="19"/>
  <c r="R263" i="19"/>
  <c r="X94" i="19"/>
  <c r="Z94" i="19"/>
  <c r="W94" i="19"/>
  <c r="Y94" i="19"/>
  <c r="O94" i="21"/>
  <c r="A12" i="18" l="1"/>
  <c r="A173" i="18"/>
  <c r="O264" i="19"/>
  <c r="W95" i="19"/>
  <c r="X95" i="19"/>
  <c r="Z95" i="19"/>
  <c r="Y95" i="19"/>
  <c r="U96" i="19"/>
  <c r="V96" i="19"/>
  <c r="T97" i="19"/>
  <c r="K265" i="19"/>
  <c r="L265" i="19"/>
  <c r="N265" i="19"/>
  <c r="M265" i="19"/>
  <c r="J266" i="19"/>
  <c r="N96" i="21"/>
  <c r="L97" i="21"/>
  <c r="M96" i="21"/>
  <c r="R264" i="19"/>
  <c r="Q264" i="19"/>
  <c r="P264" i="19"/>
  <c r="A13" i="18" l="1"/>
  <c r="A174" i="18"/>
  <c r="O265" i="19"/>
  <c r="O96" i="21"/>
  <c r="U97" i="19"/>
  <c r="V97" i="19"/>
  <c r="T98" i="19"/>
  <c r="Z96" i="19"/>
  <c r="W96" i="19"/>
  <c r="X96" i="19"/>
  <c r="Y96" i="19"/>
  <c r="Q265" i="19"/>
  <c r="R265" i="19"/>
  <c r="P265" i="19"/>
  <c r="N266" i="19"/>
  <c r="R266" i="19" s="1"/>
  <c r="M266" i="19"/>
  <c r="Q266" i="19" s="1"/>
  <c r="J267" i="19"/>
  <c r="K266" i="19"/>
  <c r="L266" i="19"/>
  <c r="P266" i="19" s="1"/>
  <c r="L98" i="21"/>
  <c r="M97" i="21"/>
  <c r="N97" i="21"/>
  <c r="O97" i="21" s="1"/>
  <c r="A14" i="18" l="1"/>
  <c r="A175" i="18"/>
  <c r="O266" i="19"/>
  <c r="L99" i="21"/>
  <c r="M98" i="21"/>
  <c r="N98" i="21"/>
  <c r="O98" i="21" s="1"/>
  <c r="M267" i="19"/>
  <c r="Q267" i="19" s="1"/>
  <c r="K267" i="19"/>
  <c r="O267" i="19" s="1"/>
  <c r="L267" i="19"/>
  <c r="P267" i="19" s="1"/>
  <c r="N267" i="19"/>
  <c r="R267" i="19" s="1"/>
  <c r="J268" i="19"/>
  <c r="T99" i="19"/>
  <c r="U98" i="19"/>
  <c r="V98" i="19"/>
  <c r="X97" i="19"/>
  <c r="Y97" i="19"/>
  <c r="Z97" i="19"/>
  <c r="W97" i="19"/>
  <c r="A15" i="18" l="1"/>
  <c r="A176" i="18"/>
  <c r="X98" i="19"/>
  <c r="Z98" i="19"/>
  <c r="W98" i="19"/>
  <c r="Y98" i="19"/>
  <c r="U99" i="19"/>
  <c r="T100" i="19"/>
  <c r="V99" i="19"/>
  <c r="N268" i="19"/>
  <c r="R268" i="19" s="1"/>
  <c r="L268" i="19"/>
  <c r="P268" i="19" s="1"/>
  <c r="K268" i="19"/>
  <c r="O269" i="19" s="1"/>
  <c r="M268" i="19"/>
  <c r="Q268" i="19" s="1"/>
  <c r="M99" i="21"/>
  <c r="L100" i="21"/>
  <c r="N99" i="21"/>
  <c r="O99" i="21" s="1"/>
  <c r="A177" i="18" l="1"/>
  <c r="A16" i="18"/>
  <c r="Q269" i="19"/>
  <c r="P270" i="19"/>
  <c r="W99" i="19"/>
  <c r="X99" i="19"/>
  <c r="Y99" i="19"/>
  <c r="Z99" i="19"/>
  <c r="R270" i="19"/>
  <c r="P269" i="19"/>
  <c r="L101" i="21"/>
  <c r="M100" i="21"/>
  <c r="N100" i="21"/>
  <c r="O100" i="21" s="1"/>
  <c r="V100" i="19"/>
  <c r="U100" i="19"/>
  <c r="T101" i="19"/>
  <c r="R269" i="19"/>
  <c r="Q270" i="19"/>
  <c r="O268" i="19"/>
  <c r="O270" i="19"/>
  <c r="A178" i="18" l="1"/>
  <c r="A17" i="18"/>
  <c r="U101" i="19"/>
  <c r="V101" i="19"/>
  <c r="T102" i="19"/>
  <c r="X100" i="19"/>
  <c r="W100" i="19"/>
  <c r="Y100" i="19"/>
  <c r="Z100" i="19"/>
  <c r="M101" i="21"/>
  <c r="L102" i="21"/>
  <c r="N101" i="21"/>
  <c r="A179" i="18" l="1"/>
  <c r="A18" i="18"/>
  <c r="V102" i="19"/>
  <c r="T103" i="19"/>
  <c r="U102" i="19"/>
  <c r="O101" i="21"/>
  <c r="W101" i="19"/>
  <c r="X101" i="19"/>
  <c r="Y101" i="19"/>
  <c r="Z101" i="19"/>
  <c r="N102" i="21"/>
  <c r="O102" i="21" s="1"/>
  <c r="M102" i="21"/>
  <c r="L103" i="21"/>
  <c r="A180" i="18" l="1"/>
  <c r="A19" i="18"/>
  <c r="C83" i="18"/>
  <c r="C178" i="18" s="1"/>
  <c r="K83" i="18"/>
  <c r="D83" i="18"/>
  <c r="D178" i="18" s="1"/>
  <c r="I83" i="18"/>
  <c r="I178" i="18" s="1"/>
  <c r="U83" i="18"/>
  <c r="B83" i="18"/>
  <c r="B178" i="18" s="1"/>
  <c r="G83" i="18"/>
  <c r="G178" i="18" s="1"/>
  <c r="J83" i="18"/>
  <c r="J178" i="18" s="1"/>
  <c r="M83" i="18"/>
  <c r="E83" i="18"/>
  <c r="Z83" i="18"/>
  <c r="Z178" i="18" s="1"/>
  <c r="P83" i="18"/>
  <c r="H83" i="18"/>
  <c r="H178" i="18" s="1"/>
  <c r="M103" i="21"/>
  <c r="L104" i="21"/>
  <c r="N103" i="21"/>
  <c r="O103" i="21" s="1"/>
  <c r="U103" i="19"/>
  <c r="V103" i="19"/>
  <c r="T104" i="19"/>
  <c r="Z102" i="19"/>
  <c r="W102" i="19"/>
  <c r="X102" i="19"/>
  <c r="Y102" i="19"/>
  <c r="A20" i="18" l="1"/>
  <c r="A181" i="18"/>
  <c r="L105" i="21"/>
  <c r="M104" i="21"/>
  <c r="N104" i="21"/>
  <c r="X83" i="18"/>
  <c r="X178" i="18" s="1"/>
  <c r="W83" i="18"/>
  <c r="W178" i="18" s="1"/>
  <c r="U178" i="18"/>
  <c r="Y83" i="18"/>
  <c r="Y178" i="18" s="1"/>
  <c r="V83" i="18"/>
  <c r="V178" i="18" s="1"/>
  <c r="S83" i="18"/>
  <c r="S178" i="18" s="1"/>
  <c r="T83" i="18"/>
  <c r="T178" i="18" s="1"/>
  <c r="Q83" i="18"/>
  <c r="Q178" i="18" s="1"/>
  <c r="R83" i="18"/>
  <c r="R178" i="18" s="1"/>
  <c r="P178" i="18"/>
  <c r="I84" i="18"/>
  <c r="I179" i="18" s="1"/>
  <c r="B84" i="18"/>
  <c r="B179" i="18" s="1"/>
  <c r="J84" i="18"/>
  <c r="J179" i="18" s="1"/>
  <c r="Z84" i="18"/>
  <c r="Z179" i="18" s="1"/>
  <c r="E84" i="18"/>
  <c r="G84" i="18"/>
  <c r="G179" i="18" s="1"/>
  <c r="C84" i="18"/>
  <c r="C179" i="18" s="1"/>
  <c r="K84" i="18"/>
  <c r="U84" i="18"/>
  <c r="D84" i="18"/>
  <c r="D179" i="18" s="1"/>
  <c r="P84" i="18"/>
  <c r="H84" i="18"/>
  <c r="H179" i="18" s="1"/>
  <c r="M84" i="18"/>
  <c r="U104" i="19"/>
  <c r="T105" i="19"/>
  <c r="V104" i="19"/>
  <c r="Z103" i="19"/>
  <c r="W103" i="19"/>
  <c r="X103" i="19"/>
  <c r="Y103" i="19"/>
  <c r="F83" i="18"/>
  <c r="F178" i="18" s="1"/>
  <c r="E178" i="18"/>
  <c r="L83" i="18"/>
  <c r="L178" i="18" s="1"/>
  <c r="K178" i="18"/>
  <c r="N83" i="18"/>
  <c r="N178" i="18" s="1"/>
  <c r="O83" i="18"/>
  <c r="O178" i="18" s="1"/>
  <c r="M178" i="18"/>
  <c r="A182" i="18" l="1"/>
  <c r="A21" i="18"/>
  <c r="Q84" i="18"/>
  <c r="Q179" i="18" s="1"/>
  <c r="P179" i="18"/>
  <c r="R84" i="18"/>
  <c r="R179" i="18" s="1"/>
  <c r="T84" i="18"/>
  <c r="T179" i="18" s="1"/>
  <c r="S84" i="18"/>
  <c r="S179" i="18" s="1"/>
  <c r="Y84" i="18"/>
  <c r="Y179" i="18" s="1"/>
  <c r="U179" i="18"/>
  <c r="V84" i="18"/>
  <c r="V179" i="18" s="1"/>
  <c r="W84" i="18"/>
  <c r="W179" i="18" s="1"/>
  <c r="X84" i="18"/>
  <c r="X179" i="18" s="1"/>
  <c r="G85" i="18"/>
  <c r="G180" i="18" s="1"/>
  <c r="H85" i="18"/>
  <c r="H180" i="18" s="1"/>
  <c r="P85" i="18"/>
  <c r="K85" i="18"/>
  <c r="U85" i="18"/>
  <c r="I85" i="18"/>
  <c r="I180" i="18" s="1"/>
  <c r="B85" i="18"/>
  <c r="B180" i="18" s="1"/>
  <c r="C85" i="18"/>
  <c r="C180" i="18" s="1"/>
  <c r="M85" i="18"/>
  <c r="D85" i="18"/>
  <c r="D180" i="18" s="1"/>
  <c r="Z85" i="18"/>
  <c r="Z180" i="18" s="1"/>
  <c r="E85" i="18"/>
  <c r="J85" i="18"/>
  <c r="J180" i="18" s="1"/>
  <c r="X104" i="19"/>
  <c r="Y104" i="19"/>
  <c r="Z104" i="19"/>
  <c r="W104" i="19"/>
  <c r="L84" i="18"/>
  <c r="L179" i="18" s="1"/>
  <c r="K179" i="18"/>
  <c r="U105" i="19"/>
  <c r="T106" i="19"/>
  <c r="V105" i="19"/>
  <c r="O104" i="21"/>
  <c r="O84" i="18"/>
  <c r="O179" i="18" s="1"/>
  <c r="M179" i="18"/>
  <c r="N84" i="18"/>
  <c r="N179" i="18" s="1"/>
  <c r="F84" i="18"/>
  <c r="F179" i="18" s="1"/>
  <c r="E179" i="18"/>
  <c r="L106" i="21"/>
  <c r="M105" i="21"/>
  <c r="N105" i="21"/>
  <c r="O105" i="21" s="1"/>
  <c r="A22" i="18" l="1"/>
  <c r="A183" i="18"/>
  <c r="L85" i="18"/>
  <c r="L180" i="18" s="1"/>
  <c r="K180" i="18"/>
  <c r="N106" i="21"/>
  <c r="L107" i="21"/>
  <c r="M106" i="21"/>
  <c r="X105" i="19"/>
  <c r="Y105" i="19"/>
  <c r="Z105" i="19"/>
  <c r="W105" i="19"/>
  <c r="Q85" i="18"/>
  <c r="Q180" i="18" s="1"/>
  <c r="R85" i="18"/>
  <c r="R180" i="18" s="1"/>
  <c r="P180" i="18"/>
  <c r="S85" i="18"/>
  <c r="S180" i="18" s="1"/>
  <c r="T85" i="18"/>
  <c r="T180" i="18" s="1"/>
  <c r="U106" i="19"/>
  <c r="V106" i="19"/>
  <c r="T107" i="19"/>
  <c r="O85" i="18"/>
  <c r="O180" i="18" s="1"/>
  <c r="M180" i="18"/>
  <c r="N85" i="18"/>
  <c r="N180" i="18" s="1"/>
  <c r="E180" i="18"/>
  <c r="F85" i="18"/>
  <c r="F180" i="18" s="1"/>
  <c r="W85" i="18"/>
  <c r="W180" i="18" s="1"/>
  <c r="U180" i="18"/>
  <c r="X85" i="18"/>
  <c r="X180" i="18" s="1"/>
  <c r="Y85" i="18"/>
  <c r="Y180" i="18" s="1"/>
  <c r="V85" i="18"/>
  <c r="V180" i="18" s="1"/>
  <c r="E86" i="18"/>
  <c r="M86" i="18"/>
  <c r="U86" i="18"/>
  <c r="G86" i="18"/>
  <c r="G181" i="18" s="1"/>
  <c r="H86" i="18"/>
  <c r="H181" i="18" s="1"/>
  <c r="J86" i="18"/>
  <c r="J181" i="18" s="1"/>
  <c r="I86" i="18"/>
  <c r="I181" i="18" s="1"/>
  <c r="C86" i="18"/>
  <c r="C181" i="18" s="1"/>
  <c r="K86" i="18"/>
  <c r="B86" i="18"/>
  <c r="B181" i="18" s="1"/>
  <c r="D86" i="18"/>
  <c r="D181" i="18" s="1"/>
  <c r="P86" i="18"/>
  <c r="Z86" i="18"/>
  <c r="Z181" i="18" s="1"/>
  <c r="A184" i="18" l="1"/>
  <c r="A23" i="18"/>
  <c r="N86" i="18"/>
  <c r="N181" i="18" s="1"/>
  <c r="M181" i="18"/>
  <c r="O86" i="18"/>
  <c r="O181" i="18" s="1"/>
  <c r="V86" i="18"/>
  <c r="V181" i="18" s="1"/>
  <c r="Y86" i="18"/>
  <c r="Y181" i="18" s="1"/>
  <c r="W86" i="18"/>
  <c r="W181" i="18" s="1"/>
  <c r="U181" i="18"/>
  <c r="X86" i="18"/>
  <c r="X181" i="18" s="1"/>
  <c r="F86" i="18"/>
  <c r="F181" i="18" s="1"/>
  <c r="E181" i="18"/>
  <c r="L108" i="21"/>
  <c r="M107" i="21"/>
  <c r="N107" i="21"/>
  <c r="O107" i="21" s="1"/>
  <c r="W106" i="19"/>
  <c r="X106" i="19"/>
  <c r="Y106" i="19"/>
  <c r="Z106" i="19"/>
  <c r="O106" i="21"/>
  <c r="Q86" i="18"/>
  <c r="Q181" i="18" s="1"/>
  <c r="R86" i="18"/>
  <c r="R181" i="18" s="1"/>
  <c r="P181" i="18"/>
  <c r="S86" i="18"/>
  <c r="S181" i="18" s="1"/>
  <c r="T86" i="18"/>
  <c r="T181" i="18" s="1"/>
  <c r="K181" i="18"/>
  <c r="L86" i="18"/>
  <c r="L181" i="18" s="1"/>
  <c r="C87" i="18"/>
  <c r="C182" i="18" s="1"/>
  <c r="K87" i="18"/>
  <c r="D87" i="18"/>
  <c r="D182" i="18" s="1"/>
  <c r="M87" i="18"/>
  <c r="E87" i="18"/>
  <c r="P87" i="18"/>
  <c r="G87" i="18"/>
  <c r="G182" i="18" s="1"/>
  <c r="H87" i="18"/>
  <c r="H182" i="18" s="1"/>
  <c r="U87" i="18"/>
  <c r="J87" i="18"/>
  <c r="J182" i="18" s="1"/>
  <c r="B87" i="18"/>
  <c r="B182" i="18" s="1"/>
  <c r="Z87" i="18"/>
  <c r="Z182" i="18" s="1"/>
  <c r="I87" i="18"/>
  <c r="I182" i="18" s="1"/>
  <c r="U107" i="19"/>
  <c r="T108" i="19"/>
  <c r="V107" i="19"/>
  <c r="A24" i="18" l="1"/>
  <c r="A185" i="18"/>
  <c r="U108" i="19"/>
  <c r="V108" i="19"/>
  <c r="T109" i="19"/>
  <c r="F87" i="18"/>
  <c r="F182" i="18" s="1"/>
  <c r="E182" i="18"/>
  <c r="S87" i="18"/>
  <c r="S182" i="18" s="1"/>
  <c r="T87" i="18"/>
  <c r="T182" i="18" s="1"/>
  <c r="Q87" i="18"/>
  <c r="Q182" i="18" s="1"/>
  <c r="P182" i="18"/>
  <c r="R87" i="18"/>
  <c r="R182" i="18" s="1"/>
  <c r="L87" i="18"/>
  <c r="L182" i="18" s="1"/>
  <c r="K182" i="18"/>
  <c r="M108" i="21"/>
  <c r="N108" i="21"/>
  <c r="O108" i="21" s="1"/>
  <c r="L109" i="21"/>
  <c r="N87" i="18"/>
  <c r="N182" i="18" s="1"/>
  <c r="O87" i="18"/>
  <c r="O182" i="18" s="1"/>
  <c r="M182" i="18"/>
  <c r="I88" i="18"/>
  <c r="I183" i="18" s="1"/>
  <c r="B88" i="18"/>
  <c r="B183" i="18" s="1"/>
  <c r="J88" i="18"/>
  <c r="J183" i="18" s="1"/>
  <c r="Z88" i="18"/>
  <c r="Z183" i="18" s="1"/>
  <c r="G88" i="18"/>
  <c r="G183" i="18" s="1"/>
  <c r="H88" i="18"/>
  <c r="H183" i="18" s="1"/>
  <c r="K88" i="18"/>
  <c r="U88" i="18"/>
  <c r="E88" i="18"/>
  <c r="C88" i="18"/>
  <c r="C183" i="18" s="1"/>
  <c r="M88" i="18"/>
  <c r="D88" i="18"/>
  <c r="D183" i="18" s="1"/>
  <c r="P88" i="18"/>
  <c r="W87" i="18"/>
  <c r="W182" i="18" s="1"/>
  <c r="U182" i="18"/>
  <c r="Y87" i="18"/>
  <c r="Y182" i="18" s="1"/>
  <c r="V87" i="18"/>
  <c r="V182" i="18" s="1"/>
  <c r="X87" i="18"/>
  <c r="X182" i="18" s="1"/>
  <c r="X107" i="19"/>
  <c r="Y107" i="19"/>
  <c r="Z107" i="19"/>
  <c r="W107" i="19"/>
  <c r="A186" i="18" l="1"/>
  <c r="A25" i="18"/>
  <c r="O88" i="18"/>
  <c r="O183" i="18" s="1"/>
  <c r="N88" i="18"/>
  <c r="N183" i="18" s="1"/>
  <c r="M183" i="18"/>
  <c r="Q88" i="18"/>
  <c r="Q183" i="18" s="1"/>
  <c r="P183" i="18"/>
  <c r="R88" i="18"/>
  <c r="R183" i="18" s="1"/>
  <c r="S88" i="18"/>
  <c r="S183" i="18" s="1"/>
  <c r="T88" i="18"/>
  <c r="T183" i="18" s="1"/>
  <c r="M109" i="21"/>
  <c r="L110" i="21"/>
  <c r="N109" i="21"/>
  <c r="O109" i="21" s="1"/>
  <c r="E183" i="18"/>
  <c r="F88" i="18"/>
  <c r="F183" i="18" s="1"/>
  <c r="G89" i="18"/>
  <c r="G184" i="18" s="1"/>
  <c r="H89" i="18"/>
  <c r="H184" i="18" s="1"/>
  <c r="P89" i="18"/>
  <c r="C89" i="18"/>
  <c r="C184" i="18" s="1"/>
  <c r="M89" i="18"/>
  <c r="Z89" i="18"/>
  <c r="Z184" i="18" s="1"/>
  <c r="U89" i="18"/>
  <c r="E89" i="18"/>
  <c r="K89" i="18"/>
  <c r="I89" i="18"/>
  <c r="I184" i="18" s="1"/>
  <c r="J89" i="18"/>
  <c r="J184" i="18" s="1"/>
  <c r="B89" i="18"/>
  <c r="B184" i="18" s="1"/>
  <c r="D89" i="18"/>
  <c r="D184" i="18" s="1"/>
  <c r="Y88" i="18"/>
  <c r="Y183" i="18" s="1"/>
  <c r="V88" i="18"/>
  <c r="V183" i="18" s="1"/>
  <c r="W88" i="18"/>
  <c r="W183" i="18" s="1"/>
  <c r="U183" i="18"/>
  <c r="X88" i="18"/>
  <c r="X183" i="18" s="1"/>
  <c r="V109" i="19"/>
  <c r="T110" i="19"/>
  <c r="U109" i="19"/>
  <c r="L88" i="18"/>
  <c r="L183" i="18" s="1"/>
  <c r="K183" i="18"/>
  <c r="W108" i="19"/>
  <c r="X108" i="19"/>
  <c r="Y108" i="19"/>
  <c r="Z108" i="19"/>
  <c r="A26" i="18" l="1"/>
  <c r="A187" i="18"/>
  <c r="K184" i="18"/>
  <c r="L89" i="18"/>
  <c r="L184" i="18" s="1"/>
  <c r="W109" i="19"/>
  <c r="X109" i="19"/>
  <c r="Y109" i="19"/>
  <c r="Z109" i="19"/>
  <c r="E184" i="18"/>
  <c r="F89" i="18"/>
  <c r="F184" i="18" s="1"/>
  <c r="W89" i="18"/>
  <c r="W184" i="18" s="1"/>
  <c r="U184" i="18"/>
  <c r="X89" i="18"/>
  <c r="X184" i="18" s="1"/>
  <c r="Y89" i="18"/>
  <c r="Y184" i="18" s="1"/>
  <c r="V89" i="18"/>
  <c r="V184" i="18" s="1"/>
  <c r="P184" i="18"/>
  <c r="Q89" i="18"/>
  <c r="Q184" i="18" s="1"/>
  <c r="R89" i="18"/>
  <c r="R184" i="18" s="1"/>
  <c r="S89" i="18"/>
  <c r="S184" i="18" s="1"/>
  <c r="T89" i="18"/>
  <c r="T184" i="18" s="1"/>
  <c r="E90" i="18"/>
  <c r="M90" i="18"/>
  <c r="U90" i="18"/>
  <c r="I90" i="18"/>
  <c r="I185" i="18" s="1"/>
  <c r="K90" i="18"/>
  <c r="C90" i="18"/>
  <c r="C185" i="18" s="1"/>
  <c r="P90" i="18"/>
  <c r="D90" i="18"/>
  <c r="D185" i="18" s="1"/>
  <c r="Z90" i="18"/>
  <c r="Z185" i="18" s="1"/>
  <c r="H90" i="18"/>
  <c r="H185" i="18" s="1"/>
  <c r="J90" i="18"/>
  <c r="J185" i="18" s="1"/>
  <c r="B90" i="18"/>
  <c r="B185" i="18" s="1"/>
  <c r="G90" i="18"/>
  <c r="G185" i="18" s="1"/>
  <c r="O89" i="18"/>
  <c r="O184" i="18" s="1"/>
  <c r="M184" i="18"/>
  <c r="N89" i="18"/>
  <c r="N184" i="18" s="1"/>
  <c r="M110" i="21"/>
  <c r="L111" i="21"/>
  <c r="N110" i="21"/>
  <c r="O110" i="21" s="1"/>
  <c r="U110" i="19"/>
  <c r="V110" i="19"/>
  <c r="T111" i="19"/>
  <c r="A188" i="18" l="1"/>
  <c r="A27" i="18"/>
  <c r="V90" i="18"/>
  <c r="V185" i="18" s="1"/>
  <c r="U185" i="18"/>
  <c r="X90" i="18"/>
  <c r="X185" i="18" s="1"/>
  <c r="W90" i="18"/>
  <c r="W185" i="18" s="1"/>
  <c r="Y90" i="18"/>
  <c r="Y185" i="18" s="1"/>
  <c r="K185" i="18"/>
  <c r="L90" i="18"/>
  <c r="L185" i="18" s="1"/>
  <c r="M111" i="21"/>
  <c r="N111" i="21"/>
  <c r="L112" i="21"/>
  <c r="N90" i="18"/>
  <c r="N185" i="18" s="1"/>
  <c r="O90" i="18"/>
  <c r="O185" i="18" s="1"/>
  <c r="M185" i="18"/>
  <c r="F90" i="18"/>
  <c r="F185" i="18" s="1"/>
  <c r="E185" i="18"/>
  <c r="W110" i="19"/>
  <c r="X110" i="19"/>
  <c r="Y110" i="19"/>
  <c r="Z110" i="19"/>
  <c r="T112" i="19"/>
  <c r="U111" i="19"/>
  <c r="V111" i="19"/>
  <c r="C91" i="18"/>
  <c r="C186" i="18" s="1"/>
  <c r="K91" i="18"/>
  <c r="D91" i="18"/>
  <c r="D186" i="18" s="1"/>
  <c r="E91" i="18"/>
  <c r="Z91" i="18"/>
  <c r="Z186" i="18" s="1"/>
  <c r="P91" i="18"/>
  <c r="G91" i="18"/>
  <c r="G186" i="18" s="1"/>
  <c r="H91" i="18"/>
  <c r="H186" i="18" s="1"/>
  <c r="I91" i="18"/>
  <c r="I186" i="18" s="1"/>
  <c r="U91" i="18"/>
  <c r="J91" i="18"/>
  <c r="J186" i="18" s="1"/>
  <c r="M91" i="18"/>
  <c r="B91" i="18"/>
  <c r="B186" i="18" s="1"/>
  <c r="S90" i="18"/>
  <c r="S185" i="18" s="1"/>
  <c r="P185" i="18"/>
  <c r="T90" i="18"/>
  <c r="T185" i="18" s="1"/>
  <c r="Q90" i="18"/>
  <c r="Q185" i="18" s="1"/>
  <c r="R90" i="18"/>
  <c r="R185" i="18" s="1"/>
  <c r="A28" i="18" l="1"/>
  <c r="A189" i="18"/>
  <c r="I92" i="18"/>
  <c r="I187" i="18" s="1"/>
  <c r="B92" i="18"/>
  <c r="B187" i="18" s="1"/>
  <c r="J92" i="18"/>
  <c r="J187" i="18" s="1"/>
  <c r="Z92" i="18"/>
  <c r="Z187" i="18" s="1"/>
  <c r="K92" i="18"/>
  <c r="U92" i="18"/>
  <c r="C92" i="18"/>
  <c r="C187" i="18" s="1"/>
  <c r="M92" i="18"/>
  <c r="D92" i="18"/>
  <c r="D187" i="18" s="1"/>
  <c r="E92" i="18"/>
  <c r="P92" i="18"/>
  <c r="H92" i="18"/>
  <c r="H187" i="18" s="1"/>
  <c r="G92" i="18"/>
  <c r="G187" i="18" s="1"/>
  <c r="X111" i="19"/>
  <c r="Y111" i="19"/>
  <c r="Z111" i="19"/>
  <c r="W111" i="19"/>
  <c r="S91" i="18"/>
  <c r="S186" i="18" s="1"/>
  <c r="T91" i="18"/>
  <c r="T186" i="18" s="1"/>
  <c r="P186" i="18"/>
  <c r="Q91" i="18"/>
  <c r="Q186" i="18" s="1"/>
  <c r="R91" i="18"/>
  <c r="R186" i="18" s="1"/>
  <c r="U112" i="19"/>
  <c r="V112" i="19"/>
  <c r="T113" i="19"/>
  <c r="O91" i="18"/>
  <c r="O186" i="18" s="1"/>
  <c r="M186" i="18"/>
  <c r="N91" i="18"/>
  <c r="N186" i="18" s="1"/>
  <c r="E186" i="18"/>
  <c r="F91" i="18"/>
  <c r="F186" i="18" s="1"/>
  <c r="M112" i="21"/>
  <c r="L113" i="21"/>
  <c r="N112" i="21"/>
  <c r="Y91" i="18"/>
  <c r="Y186" i="18" s="1"/>
  <c r="U186" i="18"/>
  <c r="W91" i="18"/>
  <c r="W186" i="18" s="1"/>
  <c r="V91" i="18"/>
  <c r="V186" i="18" s="1"/>
  <c r="X91" i="18"/>
  <c r="X186" i="18" s="1"/>
  <c r="L91" i="18"/>
  <c r="L186" i="18" s="1"/>
  <c r="K186" i="18"/>
  <c r="O111" i="21"/>
  <c r="A190" i="18" l="1"/>
  <c r="A29" i="18"/>
  <c r="Y112" i="19"/>
  <c r="Z112" i="19"/>
  <c r="W112" i="19"/>
  <c r="X112" i="19"/>
  <c r="Y92" i="18"/>
  <c r="Y187" i="18" s="1"/>
  <c r="V92" i="18"/>
  <c r="V187" i="18" s="1"/>
  <c r="X92" i="18"/>
  <c r="X187" i="18" s="1"/>
  <c r="W92" i="18"/>
  <c r="W187" i="18" s="1"/>
  <c r="U187" i="18"/>
  <c r="K187" i="18"/>
  <c r="L92" i="18"/>
  <c r="L187" i="18" s="1"/>
  <c r="Q92" i="18"/>
  <c r="Q187" i="18" s="1"/>
  <c r="R92" i="18"/>
  <c r="R187" i="18" s="1"/>
  <c r="P187" i="18"/>
  <c r="S92" i="18"/>
  <c r="S187" i="18" s="1"/>
  <c r="T92" i="18"/>
  <c r="T187" i="18" s="1"/>
  <c r="N92" i="18"/>
  <c r="N187" i="18" s="1"/>
  <c r="M187" i="18"/>
  <c r="O92" i="18"/>
  <c r="O187" i="18" s="1"/>
  <c r="O112" i="21"/>
  <c r="G93" i="18"/>
  <c r="G188" i="18" s="1"/>
  <c r="H93" i="18"/>
  <c r="H188" i="18" s="1"/>
  <c r="P93" i="18"/>
  <c r="E93" i="18"/>
  <c r="M93" i="18"/>
  <c r="I93" i="18"/>
  <c r="I188" i="18" s="1"/>
  <c r="J93" i="18"/>
  <c r="J188" i="18" s="1"/>
  <c r="C93" i="18"/>
  <c r="C188" i="18" s="1"/>
  <c r="K93" i="18"/>
  <c r="U93" i="18"/>
  <c r="B93" i="18"/>
  <c r="B188" i="18" s="1"/>
  <c r="D93" i="18"/>
  <c r="D188" i="18" s="1"/>
  <c r="Z93" i="18"/>
  <c r="Z188" i="18" s="1"/>
  <c r="F92" i="18"/>
  <c r="F187" i="18" s="1"/>
  <c r="E187" i="18"/>
  <c r="N113" i="21"/>
  <c r="L114" i="21"/>
  <c r="M113" i="21"/>
  <c r="V113" i="19"/>
  <c r="T114" i="19"/>
  <c r="U113" i="19"/>
  <c r="A30" i="18" l="1"/>
  <c r="E188" i="18"/>
  <c r="F93" i="18"/>
  <c r="F188" i="18" s="1"/>
  <c r="W113" i="19"/>
  <c r="X113" i="19"/>
  <c r="Y113" i="19"/>
  <c r="Z113" i="19"/>
  <c r="W93" i="18"/>
  <c r="W188" i="18" s="1"/>
  <c r="U188" i="18"/>
  <c r="X93" i="18"/>
  <c r="X188" i="18" s="1"/>
  <c r="V93" i="18"/>
  <c r="V188" i="18" s="1"/>
  <c r="Y93" i="18"/>
  <c r="Y188" i="18" s="1"/>
  <c r="U114" i="19"/>
  <c r="V114" i="19"/>
  <c r="Q93" i="18"/>
  <c r="Q188" i="18" s="1"/>
  <c r="P188" i="18"/>
  <c r="S93" i="18"/>
  <c r="S188" i="18" s="1"/>
  <c r="R93" i="18"/>
  <c r="R188" i="18" s="1"/>
  <c r="T93" i="18"/>
  <c r="T188" i="18" s="1"/>
  <c r="M114" i="21"/>
  <c r="N114" i="21"/>
  <c r="O114" i="21" s="1"/>
  <c r="O113" i="21"/>
  <c r="L93" i="18"/>
  <c r="L188" i="18" s="1"/>
  <c r="K188" i="18"/>
  <c r="E94" i="18"/>
  <c r="M94" i="18"/>
  <c r="U94" i="18"/>
  <c r="K94" i="18"/>
  <c r="B94" i="18"/>
  <c r="B189" i="18" s="1"/>
  <c r="D94" i="18"/>
  <c r="D189" i="18" s="1"/>
  <c r="C94" i="18"/>
  <c r="C189" i="18" s="1"/>
  <c r="Z94" i="18"/>
  <c r="Z189" i="18" s="1"/>
  <c r="P94" i="18"/>
  <c r="G94" i="18"/>
  <c r="G189" i="18" s="1"/>
  <c r="H94" i="18"/>
  <c r="H189" i="18" s="1"/>
  <c r="J94" i="18"/>
  <c r="J189" i="18" s="1"/>
  <c r="I94" i="18"/>
  <c r="I189" i="18" s="1"/>
  <c r="O93" i="18"/>
  <c r="O188" i="18" s="1"/>
  <c r="M188" i="18"/>
  <c r="N93" i="18"/>
  <c r="N188" i="18" s="1"/>
  <c r="A31" i="18" l="1"/>
  <c r="C95" i="18"/>
  <c r="C190" i="18" s="1"/>
  <c r="K95" i="18"/>
  <c r="D95" i="18"/>
  <c r="D190" i="18" s="1"/>
  <c r="G95" i="18"/>
  <c r="G190" i="18" s="1"/>
  <c r="E95" i="18"/>
  <c r="I95" i="18"/>
  <c r="I190" i="18" s="1"/>
  <c r="U95" i="18"/>
  <c r="M95" i="18"/>
  <c r="B95" i="18"/>
  <c r="B190" i="18" s="1"/>
  <c r="P95" i="18"/>
  <c r="Z95" i="18"/>
  <c r="Z190" i="18" s="1"/>
  <c r="H95" i="18"/>
  <c r="H190" i="18" s="1"/>
  <c r="J95" i="18"/>
  <c r="J190" i="18" s="1"/>
  <c r="X114" i="19"/>
  <c r="W114" i="19"/>
  <c r="Y114" i="19"/>
  <c r="Z114" i="19"/>
  <c r="K189" i="18"/>
  <c r="L94" i="18"/>
  <c r="L189" i="18" s="1"/>
  <c r="V94" i="18"/>
  <c r="V189" i="18" s="1"/>
  <c r="W94" i="18"/>
  <c r="W189" i="18" s="1"/>
  <c r="X94" i="18"/>
  <c r="X189" i="18" s="1"/>
  <c r="Y94" i="18"/>
  <c r="Y189" i="18" s="1"/>
  <c r="U189" i="18"/>
  <c r="N94" i="18"/>
  <c r="N189" i="18" s="1"/>
  <c r="O94" i="18"/>
  <c r="O189" i="18" s="1"/>
  <c r="M189" i="18"/>
  <c r="P189" i="18"/>
  <c r="S94" i="18"/>
  <c r="S189" i="18" s="1"/>
  <c r="Q94" i="18"/>
  <c r="Q189" i="18" s="1"/>
  <c r="R94" i="18"/>
  <c r="R189" i="18" s="1"/>
  <c r="T94" i="18"/>
  <c r="T189" i="18" s="1"/>
  <c r="F94" i="18"/>
  <c r="F189" i="18" s="1"/>
  <c r="E189" i="18"/>
  <c r="A32" i="18" l="1"/>
  <c r="N95" i="18"/>
  <c r="N190" i="18" s="1"/>
  <c r="O95" i="18"/>
  <c r="O190" i="18" s="1"/>
  <c r="M190" i="18"/>
  <c r="F95" i="18"/>
  <c r="F190" i="18" s="1"/>
  <c r="E190" i="18"/>
  <c r="V95" i="18"/>
  <c r="V190" i="18" s="1"/>
  <c r="Y95" i="18"/>
  <c r="Y190" i="18" s="1"/>
  <c r="W95" i="18"/>
  <c r="W190" i="18" s="1"/>
  <c r="X95" i="18"/>
  <c r="X190" i="18" s="1"/>
  <c r="S95" i="18"/>
  <c r="S190" i="18" s="1"/>
  <c r="T95" i="18"/>
  <c r="T190" i="18" s="1"/>
  <c r="Q95" i="18"/>
  <c r="Q190" i="18" s="1"/>
  <c r="R95" i="18"/>
  <c r="R190" i="18" s="1"/>
  <c r="P190" i="18"/>
  <c r="L95" i="18"/>
  <c r="L190" i="18" s="1"/>
  <c r="K190" i="18"/>
  <c r="A33" i="18" l="1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BCP</author>
  </authors>
  <commentList>
    <comment ref="A371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BCP:</t>
        </r>
        <r>
          <rPr>
            <sz val="8"/>
            <color indexed="81"/>
            <rFont val="Tahoma"/>
            <family val="2"/>
          </rPr>
          <t xml:space="preserve">
A REFAIRE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<sst xmlns="http://schemas.openxmlformats.org/spreadsheetml/2006/main" count="587" uniqueCount="564">
  <si>
    <t>20Y</t>
  </si>
  <si>
    <t>15Y</t>
  </si>
  <si>
    <t>10Y</t>
  </si>
  <si>
    <t>7Y</t>
  </si>
  <si>
    <t>5Y</t>
  </si>
  <si>
    <t>4Y</t>
  </si>
  <si>
    <t>3Y</t>
  </si>
  <si>
    <t>2Y</t>
  </si>
  <si>
    <t>1Y</t>
  </si>
  <si>
    <t>6M</t>
  </si>
  <si>
    <t>3M</t>
  </si>
  <si>
    <t>2M</t>
  </si>
  <si>
    <t>1M</t>
  </si>
  <si>
    <t>TSR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</si>
  <si>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</si>
  <si>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</si>
  <si>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</si>
  <si>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</si>
  <si>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</si>
  <si>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</si>
  <si>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</si>
  <si>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</si>
  <si>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</si>
  <si>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</si>
  <si>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</si>
  <si>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</si>
  <si>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</si>
  <si>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</si>
  <si>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03/10/2008</t>
  </si>
  <si>
    <t>06/10/2008</t>
  </si>
  <si>
    <t>07/10/2008</t>
  </si>
  <si>
    <t>08/10/2008</t>
  </si>
  <si>
    <t>09/10/2008</t>
  </si>
  <si>
    <t>10/10/2008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</si>
  <si>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</si>
  <si>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</si>
  <si>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</si>
  <si>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</si>
  <si>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</si>
  <si>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</si>
  <si>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</si>
  <si>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</si>
  <si>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</si>
  <si>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28/10/2008</t>
  </si>
  <si>
    <t>29/10/2008</t>
  </si>
  <si>
    <t>30/10/2008</t>
  </si>
  <si>
    <t>03/11/2008</t>
  </si>
  <si>
    <t>04/11/2008</t>
  </si>
  <si>
    <t>05/11/2008</t>
  </si>
  <si>
    <t>07/11/2008</t>
  </si>
  <si>
    <t>10/11/2008</t>
  </si>
  <si>
    <t>12/11/2008</t>
  </si>
  <si>
    <t>13/11/2008</t>
  </si>
  <si>
    <t>14/11/2008</t>
  </si>
  <si>
    <t>12/11/2010</t>
  </si>
  <si>
    <t>19/11/2010</t>
  </si>
  <si>
    <t>22/11/2010</t>
  </si>
  <si>
    <t>23/11/2010</t>
  </si>
  <si>
    <t>24/11/2010</t>
  </si>
  <si>
    <t>02/12/2010</t>
  </si>
  <si>
    <t>03/12/2010</t>
  </si>
  <si>
    <t>06/12/2010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</si>
  <si>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</si>
  <si>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</si>
  <si>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</si>
  <si>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</si>
  <si>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</si>
  <si>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</si>
  <si>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</si>
  <si>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</si>
  <si>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</si>
  <si>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</si>
  <si>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</si>
  <si>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</si>
  <si>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</si>
  <si>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</si>
  <si>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</si>
  <si>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</si>
  <si>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</si>
  <si>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</si>
  <si>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</si>
  <si>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</si>
  <si>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</si>
  <si>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</si>
  <si>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</si>
  <si>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</si>
  <si>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</si>
  <si>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</si>
  <si>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</si>
  <si>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</si>
  <si>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</si>
  <si>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</si>
  <si>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</si>
  <si>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</si>
  <si>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</si>
  <si>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</si>
  <si>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</si>
  <si>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</si>
  <si>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</si>
  <si>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</si>
  <si>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</si>
  <si>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</si>
  <si>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</si>
  <si>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</si>
  <si>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</si>
  <si>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</si>
  <si>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</si>
  <si>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</si>
  <si>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</si>
  <si>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</si>
  <si>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</si>
  <si>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</si>
  <si>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</si>
  <si>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</si>
  <si>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</si>
  <si>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</si>
  <si>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</si>
  <si>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</si>
  <si>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</si>
  <si>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</si>
  <si>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</si>
  <si>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</si>
  <si>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</si>
  <si>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</si>
  <si>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</si>
  <si>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</si>
  <si>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</si>
  <si>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</si>
  <si>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</si>
  <si>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</si>
  <si>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</si>
  <si>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</si>
  <si>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</si>
  <si>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</si>
  <si>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</si>
  <si>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</si>
  <si>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</si>
  <si>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</si>
  <si>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</si>
  <si>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</si>
  <si>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</si>
  <si>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</si>
  <si>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</si>
  <si>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</si>
  <si>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</si>
  <si>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</si>
  <si>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</si>
  <si>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</si>
  <si>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</si>
  <si>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</si>
  <si>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</si>
  <si>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</si>
  <si>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22/04/2011</t>
  </si>
  <si>
    <t>25/04/2011</t>
  </si>
  <si>
    <t>26/04/2011</t>
  </si>
  <si>
    <t>27/04/2011</t>
  </si>
  <si>
    <t>28/04/2011</t>
  </si>
  <si>
    <t>03/05/2011</t>
  </si>
  <si>
    <t>04/05/2011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</si>
  <si>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</si>
  <si>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</si>
  <si>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</si>
  <si>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</si>
  <si>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</si>
  <si>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</si>
  <si>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</si>
  <si>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</si>
  <si>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</si>
  <si>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</si>
  <si>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</si>
  <si>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</si>
  <si>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</si>
  <si>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</si>
  <si>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</si>
  <si>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</si>
  <si>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</si>
  <si>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</si>
  <si>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</si>
  <si>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</si>
  <si>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</si>
  <si>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</si>
  <si>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</si>
  <si>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</si>
  <si>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</si>
  <si>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</si>
  <si>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</si>
  <si>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</si>
  <si>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</si>
  <si>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</si>
  <si>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</si>
  <si>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</si>
  <si>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</si>
  <si>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</si>
  <si>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</si>
  <si>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</si>
  <si>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</si>
  <si>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</si>
  <si>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</si>
  <si>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</si>
  <si>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</si>
  <si>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</si>
  <si>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</si>
  <si>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</si>
  <si>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</si>
  <si>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</si>
  <si>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</si>
  <si>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</si>
  <si>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</si>
  <si>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</si>
  <si>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</si>
  <si>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</si>
  <si>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</si>
  <si>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</si>
  <si>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</si>
  <si>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</si>
  <si>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</si>
  <si>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</si>
  <si>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</si>
  <si>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</si>
  <si>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02/08/2011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</si>
  <si>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</si>
  <si>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</si>
  <si>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</si>
  <si>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</si>
  <si>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</si>
  <si>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</si>
  <si>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</si>
  <si>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</si>
  <si>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</si>
  <si>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</si>
  <si>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</si>
  <si>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</si>
  <si>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</si>
  <si>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</si>
  <si>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</si>
  <si>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</si>
  <si>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</si>
  <si>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</si>
  <si>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</si>
  <si>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</si>
  <si>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</si>
  <si>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</si>
  <si>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</si>
  <si>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</si>
  <si>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</si>
  <si>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</si>
  <si>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</si>
  <si>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</si>
  <si>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</si>
  <si>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</si>
  <si>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</si>
  <si>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</si>
  <si>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</si>
  <si>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</si>
  <si>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</si>
  <si>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</si>
  <si>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</si>
  <si>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</si>
  <si>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</si>
  <si>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</si>
  <si>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</si>
  <si>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</si>
  <si>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</si>
  <si>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</si>
  <si>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</si>
  <si>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</si>
  <si>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</si>
  <si>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</si>
  <si>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</si>
  <si>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</si>
  <si>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</si>
  <si>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</si>
  <si>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</si>
  <si>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</si>
  <si>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</si>
  <si>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</si>
  <si>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</si>
  <si>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</si>
  <si>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02/11/2011</t>
  </si>
  <si>
    <t>03/11/2011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</si>
  <si>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</si>
  <si>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</si>
  <si>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</si>
  <si>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</si>
  <si>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</si>
  <si>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</si>
  <si>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</si>
  <si>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22/11/2011</t>
  </si>
  <si>
    <t>23/11/2011</t>
  </si>
  <si>
    <t>25/11/2011</t>
  </si>
  <si>
    <t>28/11/2011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</si>
  <si>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</si>
  <si>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</si>
  <si>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</si>
  <si>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</si>
  <si>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</si>
  <si>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</si>
  <si>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</si>
  <si>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</si>
  <si>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</si>
  <si>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</si>
  <si>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</si>
  <si>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</si>
  <si>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</si>
  <si>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</si>
  <si>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</si>
  <si>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</si>
  <si>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</si>
  <si>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</si>
  <si>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</si>
  <si>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</si>
  <si>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</si>
  <si>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</si>
  <si>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</si>
  <si>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</si>
  <si>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</si>
  <si>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</si>
  <si>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</si>
  <si>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</si>
  <si>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</si>
  <si>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</si>
  <si>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</si>
  <si>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</si>
  <si>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</si>
  <si>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</si>
  <si>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</si>
  <si>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</si>
  <si>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</si>
  <si>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</si>
  <si>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</si>
  <si>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</si>
  <si>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</si>
  <si>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02/02/2012</t>
  </si>
  <si>
    <t>03/02/2012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</si>
  <si>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</si>
  <si>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</si>
  <si>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</si>
  <si>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</si>
  <si>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</si>
  <si>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</si>
  <si>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</si>
  <si>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</si>
  <si>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</si>
  <si>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</si>
  <si>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</si>
  <si>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</si>
  <si>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</si>
  <si>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</si>
  <si>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</si>
  <si>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</si>
  <si>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</si>
  <si>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</si>
  <si>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</si>
  <si>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</si>
  <si>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</si>
  <si>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</si>
  <si>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</si>
  <si>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</si>
  <si>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</si>
  <si>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</si>
  <si>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</si>
  <si>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</si>
  <si>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</si>
  <si>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</si>
  <si>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</si>
  <si>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</si>
  <si>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</si>
  <si>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</si>
  <si>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</si>
  <si>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</si>
  <si>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</si>
  <si>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</si>
  <si>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</si>
  <si>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</si>
  <si>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</si>
  <si>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</si>
  <si>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06/04/2012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</si>
  <si>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</si>
  <si>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</si>
  <si>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</si>
  <si>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</si>
  <si>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</si>
  <si>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</si>
  <si>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</si>
  <si>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</si>
  <si>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</si>
  <si>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</si>
  <si>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</si>
  <si>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</si>
  <si>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</si>
  <si>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</si>
  <si>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</si>
  <si>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</si>
  <si>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</si>
  <si>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</si>
  <si>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</si>
  <si>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</si>
  <si>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</si>
  <si>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</si>
  <si>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</si>
  <si>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</si>
  <si>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</si>
  <si>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</si>
  <si>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</si>
  <si>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</si>
  <si>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</si>
  <si>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</si>
  <si>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</si>
  <si>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</si>
  <si>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</si>
  <si>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</si>
  <si>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</si>
  <si>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</si>
  <si>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</si>
  <si>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</si>
  <si>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</si>
  <si>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</si>
  <si>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15/06/2012</t>
  </si>
  <si>
    <t>18/06/2012</t>
  </si>
  <si>
    <t>19/06/2012</t>
  </si>
  <si>
    <t>20/06/2012</t>
  </si>
  <si>
    <t>21/06/2012</t>
  </si>
  <si>
    <t>26/06/2012</t>
  </si>
  <si>
    <t>27/06/2012</t>
  </si>
  <si>
    <t>28/06/2012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</si>
  <si>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</si>
  <si>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</si>
  <si>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</si>
  <si>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</si>
  <si>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</si>
  <si>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</si>
  <si>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</si>
  <si>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</si>
  <si>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</si>
  <si>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</si>
  <si>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</si>
  <si>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</si>
  <si>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</si>
  <si>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</si>
  <si>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</si>
  <si>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</si>
  <si>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</si>
  <si>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</si>
  <si>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</si>
  <si>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</si>
  <si>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</si>
  <si>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</si>
  <si>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</si>
  <si>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</si>
  <si>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</si>
  <si>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</si>
  <si>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</si>
  <si>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</si>
  <si>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</si>
  <si>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</si>
  <si>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15/08/2012</t>
  </si>
  <si>
    <t>16/08/2012</t>
  </si>
  <si>
    <t>17/08/2012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</si>
  <si>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</si>
  <si>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</si>
  <si>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</si>
  <si>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</si>
  <si>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</si>
  <si>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</si>
  <si>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</si>
  <si>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</si>
  <si>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</si>
  <si>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</si>
  <si>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</si>
  <si>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</si>
  <si>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</si>
  <si>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</si>
  <si>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</si>
  <si>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</si>
  <si>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</si>
  <si>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</si>
  <si>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</si>
  <si>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</si>
  <si>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</si>
  <si>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</si>
  <si>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</si>
  <si>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</si>
  <si>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</si>
  <si>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</si>
  <si>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</si>
  <si>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</si>
  <si>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</si>
  <si>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</si>
  <si>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</si>
  <si>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</si>
  <si>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</si>
  <si>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</si>
  <si>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</si>
  <si>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</si>
  <si>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</si>
  <si>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</si>
  <si>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</si>
  <si>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</si>
  <si>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</si>
  <si>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</si>
  <si>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</si>
  <si>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24/10/2012</t>
  </si>
  <si>
    <t>02/11/2012</t>
  </si>
  <si>
    <t>05/11/2012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</si>
  <si>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</si>
  <si>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</si>
  <si>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</si>
  <si>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</si>
  <si>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</si>
  <si>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</si>
  <si>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</si>
  <si>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19/11/2012</t>
  </si>
  <si>
    <t>20/11/2012</t>
  </si>
  <si>
    <t>21/11/2012</t>
  </si>
  <si>
    <t>22/11/2012</t>
  </si>
  <si>
    <t>23/11/2012</t>
  </si>
  <si>
    <t>26/11/2012</t>
  </si>
  <si>
    <t>28/11/2012</t>
  </si>
  <si>
    <t>29/11/2012</t>
  </si>
  <si>
    <t>30/11/2012</t>
  </si>
  <si>
    <t>.</t>
  </si>
  <si>
    <t>12M</t>
  </si>
  <si>
    <t>Année</t>
  </si>
  <si>
    <t>Mois</t>
  </si>
  <si>
    <t>Date</t>
  </si>
  <si>
    <t>Tx pour calcul TCI
moyenne sur 6 mois</t>
  </si>
  <si>
    <t>Tx moyen mensuel</t>
  </si>
  <si>
    <t>Maturity</t>
  </si>
  <si>
    <t>Taux VAR (1an, 5ans et 10 ans)</t>
  </si>
  <si>
    <t>TCI</t>
  </si>
  <si>
    <t>Spread</t>
  </si>
  <si>
    <t>Taux des Comptes sur carnet</t>
  </si>
  <si>
    <t>Date fin</t>
  </si>
  <si>
    <t>Date début</t>
  </si>
  <si>
    <t>Période</t>
  </si>
  <si>
    <t>TMP JJ</t>
  </si>
  <si>
    <t>Marché monétaire interbancaire</t>
  </si>
  <si>
    <t>Taux VAR TMP JJ</t>
  </si>
  <si>
    <t>FCG</t>
  </si>
  <si>
    <t>Cotation DAT Corpo</t>
  </si>
  <si>
    <t>24M</t>
  </si>
  <si>
    <t>Grille standard (locaux) + 50 bps</t>
  </si>
  <si>
    <t>DAT sup à 6 mois</t>
  </si>
  <si>
    <t>DAT 3-6 mois</t>
  </si>
  <si>
    <t>DAT 0-3 mois</t>
  </si>
  <si>
    <t>TCI MRE</t>
  </si>
  <si>
    <t>TCI LOCAL</t>
  </si>
  <si>
    <t>SPREAD DAT</t>
  </si>
  <si>
    <t>MRE</t>
  </si>
  <si>
    <t>LOCAL</t>
  </si>
  <si>
    <t>Grille DAT</t>
  </si>
  <si>
    <t>Circulaire
(31 août 2016)</t>
  </si>
  <si>
    <t>Circulaire
(30 juin 2016)</t>
  </si>
  <si>
    <t>Circulaire
(12 nov. 2007)</t>
  </si>
  <si>
    <t>DAT</t>
  </si>
  <si>
    <t>MOIS</t>
  </si>
  <si>
    <t>DECALAGE</t>
  </si>
  <si>
    <t>30Y</t>
  </si>
  <si>
    <t>25Y</t>
  </si>
  <si>
    <t>2W</t>
  </si>
  <si>
    <t>1W</t>
  </si>
  <si>
    <t>1J</t>
  </si>
  <si>
    <t>TMP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</si>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</sst>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_-* #,###\ [$M-1]_-;\-* #,##0.00\ [$€-1]_-;_-* &quot;-&quot;??\ [$€-1]_-"/>
    <numFmt numFmtId="166" formatCode="#,##0\Y;\-#,##0\ &quot;€&quot;"/>
    <numFmt numFmtId="167" formatCode="0.0000%"/>
    <numFmt numFmtId="168" formatCode="0.000000%"/>
    <numFmt numFmtId="169" formatCode="_-* #,##0.0\ _€_-;\-* #,##0.0\ _€_-;_-* &quot;-&quot;??\ _€_-;_-@_-"/>
    <numFmt numFmtId="170" formatCode="0.00000%"/>
    <numFmt numFmtId="171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64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Candar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1">
    <xf numFmtId="0" fontId="0" fillId="0" borderId="0" xfId="0"/>
    <xf numFmtId="165" fontId="3" fillId="2" borderId="1" xfId="0" applyNumberFormat="1" applyFont="1" applyFill="1" applyBorder="1" applyAlignment="1" applyProtection="1">
      <alignment horizontal="center" vertical="center"/>
      <protection locked="0"/>
    </xf>
    <xf numFmtId="166" fontId="3" fillId="2" borderId="1" xfId="0" applyNumberFormat="1" applyFont="1" applyFill="1" applyBorder="1" applyAlignment="1" applyProtection="1">
      <alignment horizontal="center" vertical="center"/>
      <protection locked="0"/>
    </xf>
    <xf numFmtId="166" fontId="3" fillId="2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Fill="1" applyBorder="1" applyAlignment="1" applyProtection="1">
      <alignment horizontal="center" vertical="center"/>
      <protection locked="0"/>
    </xf>
    <xf numFmtId="10" fontId="2" fillId="0" borderId="1" xfId="1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2" fillId="5" borderId="0" xfId="0" applyFont="1" applyFill="1"/>
    <xf numFmtId="0" fontId="0" fillId="5" borderId="0" xfId="0" applyFill="1"/>
    <xf numFmtId="10" fontId="4" fillId="5" borderId="0" xfId="1" applyNumberFormat="1" applyFont="1" applyFill="1" applyBorder="1"/>
    <xf numFmtId="10" fontId="2" fillId="3" borderId="1" xfId="0" applyNumberFormat="1" applyFont="1" applyFill="1" applyBorder="1" applyAlignment="1" applyProtection="1">
      <alignment horizontal="center" vertical="center"/>
      <protection locked="0"/>
    </xf>
    <xf numFmtId="167" fontId="2" fillId="0" borderId="1" xfId="0" applyNumberFormat="1" applyFont="1" applyBorder="1" applyAlignment="1" applyProtection="1">
      <alignment horizontal="center" vertical="center"/>
      <protection locked="0"/>
    </xf>
    <xf numFmtId="167" fontId="2" fillId="3" borderId="1" xfId="0" applyNumberFormat="1" applyFont="1" applyFill="1" applyBorder="1" applyAlignment="1" applyProtection="1">
      <alignment horizontal="center" vertical="center"/>
      <protection locked="0"/>
    </xf>
    <xf numFmtId="168" fontId="2" fillId="0" borderId="1" xfId="0" applyNumberFormat="1" applyFont="1" applyBorder="1" applyAlignment="1" applyProtection="1">
      <alignment horizontal="center" vertical="center"/>
      <protection locked="0"/>
    </xf>
    <xf numFmtId="14" fontId="9" fillId="2" borderId="2" xfId="0" applyNumberFormat="1" applyFont="1" applyFill="1" applyBorder="1" applyAlignment="1" applyProtection="1">
      <alignment horizontal="left"/>
      <protection locked="0"/>
    </xf>
    <xf numFmtId="10" fontId="0" fillId="0" borderId="0" xfId="0" applyNumberFormat="1"/>
    <xf numFmtId="10" fontId="13" fillId="0" borderId="1" xfId="5" applyNumberFormat="1" applyFont="1" applyBorder="1"/>
    <xf numFmtId="10" fontId="4" fillId="6" borderId="1" xfId="1" applyNumberFormat="1" applyFont="1" applyFill="1" applyBorder="1"/>
    <xf numFmtId="10" fontId="0" fillId="6" borderId="1" xfId="1" applyNumberFormat="1" applyFont="1" applyFill="1" applyBorder="1"/>
    <xf numFmtId="14" fontId="9" fillId="2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Alignment="1">
      <alignment horizontal="center"/>
    </xf>
    <xf numFmtId="10" fontId="14" fillId="0" borderId="0" xfId="1" applyNumberFormat="1" applyFont="1"/>
    <xf numFmtId="14" fontId="15" fillId="8" borderId="3" xfId="0" applyNumberFormat="1" applyFont="1" applyFill="1" applyBorder="1" applyAlignment="1">
      <alignment horizontal="center" vertical="center"/>
    </xf>
    <xf numFmtId="169" fontId="0" fillId="0" borderId="0" xfId="6" applyNumberFormat="1" applyFont="1"/>
    <xf numFmtId="10" fontId="0" fillId="0" borderId="0" xfId="1" applyNumberFormat="1" applyFont="1"/>
    <xf numFmtId="10" fontId="4" fillId="7" borderId="0" xfId="1" applyNumberFormat="1" applyFont="1" applyFill="1"/>
    <xf numFmtId="14" fontId="0" fillId="0" borderId="0" xfId="0" applyNumberFormat="1"/>
    <xf numFmtId="10" fontId="16" fillId="5" borderId="0" xfId="1" applyNumberFormat="1" applyFont="1" applyFill="1" applyBorder="1"/>
    <xf numFmtId="14" fontId="11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14" fontId="11" fillId="5" borderId="2" xfId="0" applyNumberFormat="1" applyFont="1" applyFill="1" applyBorder="1" applyAlignment="1">
      <alignment horizontal="center" vertical="center"/>
    </xf>
    <xf numFmtId="14" fontId="11" fillId="9" borderId="0" xfId="0" applyNumberFormat="1" applyFont="1" applyFill="1" applyAlignment="1">
      <alignment horizontal="center" vertical="center"/>
    </xf>
    <xf numFmtId="0" fontId="12" fillId="5" borderId="0" xfId="6" applyNumberFormat="1" applyFont="1" applyFill="1" applyAlignment="1">
      <alignment horizontal="center" vertical="center"/>
    </xf>
    <xf numFmtId="10" fontId="10" fillId="6" borderId="0" xfId="1" applyNumberFormat="1" applyFont="1" applyFill="1" applyAlignment="1">
      <alignment horizontal="center" vertical="center"/>
    </xf>
    <xf numFmtId="0" fontId="0" fillId="3" borderId="0" xfId="0" applyFill="1"/>
    <xf numFmtId="1" fontId="12" fillId="5" borderId="0" xfId="6" applyNumberFormat="1" applyFont="1" applyFill="1" applyAlignment="1">
      <alignment horizontal="center" vertical="center"/>
    </xf>
    <xf numFmtId="0" fontId="10" fillId="5" borderId="0" xfId="6" applyNumberFormat="1" applyFont="1" applyFill="1" applyAlignment="1">
      <alignment horizontal="center" vertical="center"/>
    </xf>
    <xf numFmtId="10" fontId="0" fillId="0" borderId="4" xfId="0" applyNumberFormat="1" applyBorder="1"/>
    <xf numFmtId="10" fontId="0" fillId="0" borderId="0" xfId="1" applyNumberFormat="1" applyFont="1" applyFill="1" applyBorder="1"/>
    <xf numFmtId="10" fontId="0" fillId="0" borderId="5" xfId="1" applyNumberFormat="1" applyFont="1" applyFill="1" applyBorder="1"/>
    <xf numFmtId="0" fontId="0" fillId="0" borderId="5" xfId="0" applyBorder="1"/>
    <xf numFmtId="10" fontId="0" fillId="0" borderId="6" xfId="0" applyNumberFormat="1" applyBorder="1"/>
    <xf numFmtId="10" fontId="0" fillId="0" borderId="7" xfId="1" applyNumberFormat="1" applyFont="1" applyFill="1" applyBorder="1"/>
    <xf numFmtId="10" fontId="0" fillId="0" borderId="8" xfId="1" applyNumberFormat="1" applyFont="1" applyFill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10" fontId="0" fillId="0" borderId="10" xfId="1" applyNumberFormat="1" applyFont="1" applyFill="1" applyBorder="1"/>
    <xf numFmtId="10" fontId="0" fillId="0" borderId="11" xfId="1" applyNumberFormat="1" applyFont="1" applyFill="1" applyBorder="1"/>
    <xf numFmtId="0" fontId="0" fillId="0" borderId="10" xfId="0" applyBorder="1"/>
    <xf numFmtId="0" fontId="0" fillId="0" borderId="11" xfId="0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4" xfId="0" applyBorder="1"/>
    <xf numFmtId="10" fontId="0" fillId="0" borderId="4" xfId="1" applyNumberFormat="1" applyFont="1" applyBorder="1"/>
    <xf numFmtId="10" fontId="0" fillId="0" borderId="6" xfId="1" applyNumberFormat="1" applyFont="1" applyBorder="1"/>
    <xf numFmtId="0" fontId="0" fillId="0" borderId="6" xfId="0" applyBorder="1"/>
    <xf numFmtId="0" fontId="0" fillId="0" borderId="9" xfId="0" applyBorder="1"/>
    <xf numFmtId="10" fontId="0" fillId="10" borderId="0" xfId="1" applyNumberFormat="1" applyFont="1" applyFill="1"/>
    <xf numFmtId="0" fontId="0" fillId="10" borderId="4" xfId="0" applyFill="1" applyBorder="1"/>
    <xf numFmtId="0" fontId="0" fillId="10" borderId="5" xfId="0" applyFill="1" applyBorder="1"/>
    <xf numFmtId="0" fontId="0" fillId="11" borderId="0" xfId="0" applyFill="1"/>
    <xf numFmtId="10" fontId="0" fillId="11" borderId="0" xfId="0" applyNumberFormat="1" applyFill="1"/>
    <xf numFmtId="10" fontId="0" fillId="11" borderId="0" xfId="1" applyNumberFormat="1" applyFont="1" applyFill="1"/>
    <xf numFmtId="0" fontId="17" fillId="4" borderId="0" xfId="0" applyFont="1" applyFill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8" fillId="4" borderId="0" xfId="0" applyFont="1" applyFill="1"/>
    <xf numFmtId="10" fontId="7" fillId="0" borderId="0" xfId="0" applyNumberFormat="1" applyFont="1"/>
    <xf numFmtId="164" fontId="0" fillId="0" borderId="0" xfId="6" applyFont="1"/>
    <xf numFmtId="10" fontId="7" fillId="0" borderId="0" xfId="0" applyNumberFormat="1" applyFont="1" applyAlignment="1">
      <alignment horizontal="center"/>
    </xf>
    <xf numFmtId="10" fontId="7" fillId="0" borderId="0" xfId="1" applyNumberFormat="1" applyFont="1" applyAlignment="1">
      <alignment horizontal="center"/>
    </xf>
    <xf numFmtId="10" fontId="7" fillId="10" borderId="0" xfId="0" applyNumberFormat="1" applyFont="1" applyFill="1" applyAlignment="1">
      <alignment horizontal="center"/>
    </xf>
    <xf numFmtId="10" fontId="7" fillId="10" borderId="0" xfId="0" applyNumberFormat="1" applyFont="1" applyFill="1"/>
    <xf numFmtId="14" fontId="7" fillId="10" borderId="0" xfId="0" applyNumberFormat="1" applyFont="1" applyFill="1"/>
    <xf numFmtId="10" fontId="0" fillId="5" borderId="0" xfId="0" applyNumberFormat="1" applyFill="1"/>
    <xf numFmtId="14" fontId="0" fillId="5" borderId="0" xfId="0" applyNumberFormat="1" applyFill="1"/>
    <xf numFmtId="10" fontId="0" fillId="5" borderId="0" xfId="1" applyNumberFormat="1" applyFont="1" applyFill="1"/>
    <xf numFmtId="10" fontId="0" fillId="0" borderId="13" xfId="1" applyNumberFormat="1" applyFont="1" applyFill="1" applyBorder="1"/>
    <xf numFmtId="10" fontId="0" fillId="0" borderId="14" xfId="1" applyNumberFormat="1" applyFont="1" applyFill="1" applyBorder="1"/>
    <xf numFmtId="10" fontId="0" fillId="0" borderId="15" xfId="1" applyNumberFormat="1" applyFont="1" applyFill="1" applyBorder="1"/>
    <xf numFmtId="10" fontId="0" fillId="0" borderId="13" xfId="1" applyNumberFormat="1" applyFont="1" applyBorder="1"/>
    <xf numFmtId="10" fontId="0" fillId="0" borderId="14" xfId="1" applyNumberFormat="1" applyFont="1" applyBorder="1"/>
    <xf numFmtId="10" fontId="0" fillId="10" borderId="13" xfId="1" applyNumberFormat="1" applyFont="1" applyFill="1" applyBorder="1"/>
    <xf numFmtId="0" fontId="0" fillId="10" borderId="0" xfId="0" applyFill="1"/>
    <xf numFmtId="0" fontId="0" fillId="6" borderId="0" xfId="0" applyFill="1"/>
    <xf numFmtId="10" fontId="0" fillId="6" borderId="0" xfId="0" applyNumberFormat="1" applyFill="1"/>
    <xf numFmtId="10" fontId="0" fillId="6" borderId="13" xfId="1" applyNumberFormat="1" applyFont="1" applyFill="1" applyBorder="1"/>
    <xf numFmtId="10" fontId="0" fillId="6" borderId="14" xfId="1" applyNumberFormat="1" applyFont="1" applyFill="1" applyBorder="1"/>
    <xf numFmtId="0" fontId="6" fillId="12" borderId="0" xfId="0" applyFont="1" applyFill="1" applyAlignment="1">
      <alignment wrapText="1"/>
    </xf>
    <xf numFmtId="0" fontId="8" fillId="0" borderId="0" xfId="0" applyFont="1"/>
    <xf numFmtId="16" fontId="0" fillId="0" borderId="0" xfId="0" applyNumberFormat="1"/>
    <xf numFmtId="0" fontId="21" fillId="4" borderId="0" xfId="0" applyFont="1" applyFill="1" applyAlignment="1">
      <alignment vertical="top"/>
    </xf>
    <xf numFmtId="0" fontId="22" fillId="0" borderId="0" xfId="0" applyFont="1" applyAlignment="1">
      <alignment vertical="top"/>
    </xf>
    <xf numFmtId="10" fontId="21" fillId="0" borderId="16" xfId="1" applyNumberFormat="1" applyFont="1" applyBorder="1" applyAlignment="1">
      <alignment vertical="top"/>
    </xf>
    <xf numFmtId="10" fontId="21" fillId="0" borderId="17" xfId="1" applyNumberFormat="1" applyFont="1" applyBorder="1" applyAlignment="1">
      <alignment vertical="top"/>
    </xf>
    <xf numFmtId="10" fontId="21" fillId="0" borderId="18" xfId="1" applyNumberFormat="1" applyFont="1" applyBorder="1" applyAlignment="1">
      <alignment vertical="top"/>
    </xf>
    <xf numFmtId="0" fontId="21" fillId="0" borderId="19" xfId="0" applyFont="1" applyBorder="1" applyAlignment="1">
      <alignment vertical="top"/>
    </xf>
    <xf numFmtId="0" fontId="21" fillId="4" borderId="20" xfId="0" applyFont="1" applyFill="1" applyBorder="1" applyAlignment="1">
      <alignment vertical="top"/>
    </xf>
    <xf numFmtId="10" fontId="21" fillId="0" borderId="21" xfId="1" applyNumberFormat="1" applyFont="1" applyBorder="1" applyAlignment="1">
      <alignment vertical="top"/>
    </xf>
    <xf numFmtId="10" fontId="21" fillId="0" borderId="1" xfId="1" applyNumberFormat="1" applyFont="1" applyBorder="1" applyAlignment="1">
      <alignment vertical="top"/>
    </xf>
    <xf numFmtId="10" fontId="21" fillId="0" borderId="22" xfId="1" applyNumberFormat="1" applyFont="1" applyBorder="1" applyAlignment="1">
      <alignment vertical="top"/>
    </xf>
    <xf numFmtId="0" fontId="21" fillId="0" borderId="23" xfId="0" applyFont="1" applyBorder="1" applyAlignment="1">
      <alignment vertical="top"/>
    </xf>
    <xf numFmtId="0" fontId="21" fillId="4" borderId="24" xfId="0" applyFont="1" applyFill="1" applyBorder="1" applyAlignment="1">
      <alignment vertical="top"/>
    </xf>
    <xf numFmtId="10" fontId="21" fillId="0" borderId="25" xfId="1" applyNumberFormat="1" applyFont="1" applyBorder="1" applyAlignment="1">
      <alignment vertical="top"/>
    </xf>
    <xf numFmtId="10" fontId="21" fillId="0" borderId="26" xfId="1" applyNumberFormat="1" applyFont="1" applyBorder="1" applyAlignment="1">
      <alignment vertical="top"/>
    </xf>
    <xf numFmtId="10" fontId="21" fillId="0" borderId="27" xfId="1" applyNumberFormat="1" applyFont="1" applyBorder="1" applyAlignment="1">
      <alignment vertical="top"/>
    </xf>
    <xf numFmtId="0" fontId="21" fillId="0" borderId="28" xfId="0" applyFont="1" applyBorder="1" applyAlignment="1">
      <alignment vertical="top"/>
    </xf>
    <xf numFmtId="0" fontId="21" fillId="4" borderId="29" xfId="0" applyFont="1" applyFill="1" applyBorder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23" fillId="0" borderId="7" xfId="0" applyFont="1" applyBorder="1" applyAlignment="1">
      <alignment vertical="top" wrapText="1"/>
    </xf>
    <xf numFmtId="0" fontId="23" fillId="0" borderId="8" xfId="0" applyFont="1" applyBorder="1" applyAlignment="1">
      <alignment vertical="top" wrapText="1"/>
    </xf>
    <xf numFmtId="10" fontId="0" fillId="3" borderId="0" xfId="1" applyNumberFormat="1" applyFont="1" applyFill="1"/>
    <xf numFmtId="170" fontId="0" fillId="0" borderId="0" xfId="0" applyNumberFormat="1"/>
    <xf numFmtId="167" fontId="0" fillId="0" borderId="0" xfId="0" applyNumberFormat="1"/>
    <xf numFmtId="167" fontId="0" fillId="3" borderId="0" xfId="1" applyNumberFormat="1" applyFont="1" applyFill="1"/>
    <xf numFmtId="171" fontId="0" fillId="0" borderId="0" xfId="1" applyNumberFormat="1" applyFont="1"/>
    <xf numFmtId="0" fontId="6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/>
  </cellXfs>
  <cellStyles count="7">
    <cellStyle name="Milliers 2" xfId="4" xr:uid="{00000000-0005-0000-0000-000001000000}"/>
    <cellStyle name="Milliers 3" xfId="6" xr:uid="{DB47FB3F-3EF2-451D-A7DB-1F97B093EC7C}"/>
    <cellStyle name="Normal" xfId="0" builtinId="0"/>
    <cellStyle name="Normal 2" xfId="3" xr:uid="{00000000-0005-0000-0000-000003000000}"/>
    <cellStyle name="Normal 3" xfId="2" xr:uid="{00000000-0005-0000-0000-000004000000}"/>
    <cellStyle name="Pourcentage" xfId="1" builtinId="5"/>
    <cellStyle name="Pourcentage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758-8609-4ACB-9F1B-EF22D4385BF1}">
  <sheetPr>
    <tabColor theme="9" tint="0.39997558519241921"/>
  </sheetPr>
  <dimension ref="A1:AA190"/>
  <sheetViews>
    <sheetView showGridLines="0" tabSelected="1" zoomScaleNormal="100" workbookViewId="0">
      <pane ySplit="1" topLeftCell="A2" activePane="bottomLeft" state="frozen"/>
      <selection pane="bottomLeft" activeCell="H9" sqref="H9"/>
    </sheetView>
  </sheetViews>
  <sheetFormatPr baseColWidth="10" defaultRowHeight="14.5" x14ac:dyDescent="0.35"/>
  <cols>
    <col min="1" max="1" width="24.453125" bestFit="1" customWidth="1"/>
    <col min="7" max="7" width="8.54296875" bestFit="1" customWidth="1"/>
    <col min="8" max="8" width="9.08984375" bestFit="1" customWidth="1"/>
    <col min="9" max="9" width="10" bestFit="1" customWidth="1"/>
    <col min="10" max="15" width="9.08984375" bestFit="1" customWidth="1"/>
    <col min="16" max="16" width="10" bestFit="1" customWidth="1"/>
    <col min="17" max="17" width="9.54296875" bestFit="1" customWidth="1"/>
    <col min="18" max="21" width="10" bestFit="1" customWidth="1"/>
  </cols>
  <sheetData>
    <row r="1" spans="1:26" s="130" customFormat="1" ht="11.5" x14ac:dyDescent="0.25">
      <c r="A1" s="128" t="s">
        <v>524</v>
      </c>
      <c r="B1" s="129">
        <v>8.3333333333333329E-2</v>
      </c>
      <c r="C1" s="129">
        <v>0.16666666666666666</v>
      </c>
      <c r="D1" s="129">
        <v>0.25</v>
      </c>
      <c r="E1" s="129">
        <v>0.5</v>
      </c>
      <c r="F1" s="129">
        <v>0.75</v>
      </c>
      <c r="G1" s="129">
        <v>1</v>
      </c>
      <c r="H1" s="129">
        <v>2</v>
      </c>
      <c r="I1" s="129">
        <v>3</v>
      </c>
      <c r="J1" s="129">
        <v>4</v>
      </c>
      <c r="K1" s="129">
        <v>5</v>
      </c>
      <c r="L1" s="129">
        <v>6</v>
      </c>
      <c r="M1" s="129">
        <v>7</v>
      </c>
      <c r="N1" s="129">
        <v>8</v>
      </c>
      <c r="O1" s="129">
        <v>9</v>
      </c>
      <c r="P1" s="129">
        <v>10</v>
      </c>
      <c r="Q1" s="129">
        <v>11</v>
      </c>
      <c r="R1" s="129">
        <v>12</v>
      </c>
      <c r="S1" s="129">
        <v>13</v>
      </c>
      <c r="T1" s="129">
        <v>14</v>
      </c>
      <c r="U1" s="129">
        <v>15</v>
      </c>
      <c r="V1" s="129">
        <v>16</v>
      </c>
      <c r="W1" s="129">
        <v>17</v>
      </c>
      <c r="X1" s="129">
        <v>18</v>
      </c>
      <c r="Y1" s="129">
        <v>19</v>
      </c>
      <c r="Z1" s="129">
        <v>20</v>
      </c>
    </row>
    <row r="2" spans="1:26" s="8" customFormat="1" ht="11.5" x14ac:dyDescent="0.25">
      <c r="A2" s="16">
        <v>38442</v>
      </c>
      <c r="B2" s="7">
        <v>2.37977777777778E-2</v>
      </c>
      <c r="C2" s="7">
        <v>2.4173548387096771E-2</v>
      </c>
      <c r="D2" s="7">
        <v>2.4279999999999999E-2</v>
      </c>
      <c r="E2" s="7">
        <v>2.4843750000000001E-2</v>
      </c>
      <c r="F2" s="7">
        <v>2.593270596918535E-2</v>
      </c>
      <c r="G2" s="7">
        <v>2.7020398560752838E-2</v>
      </c>
      <c r="H2" s="7">
        <v>3.0404388714733544E-2</v>
      </c>
      <c r="I2" s="7">
        <v>3.3646290491118079E-2</v>
      </c>
      <c r="J2" s="4">
        <v>3.6816326530612245E-2</v>
      </c>
      <c r="K2" s="4">
        <v>3.8903114186851204E-2</v>
      </c>
      <c r="L2" s="4">
        <v>4.0671280276816608E-2</v>
      </c>
      <c r="M2" s="4">
        <v>4.2439446366782006E-2</v>
      </c>
      <c r="N2" s="4">
        <v>4.4207612456747404E-2</v>
      </c>
      <c r="O2" s="4">
        <v>4.5975778546712802E-2</v>
      </c>
      <c r="P2" s="4">
        <v>4.7451612903225804E-2</v>
      </c>
      <c r="Q2" s="4">
        <v>4.8923387096774192E-2</v>
      </c>
      <c r="R2" s="4">
        <v>5.0395161290322579E-2</v>
      </c>
      <c r="S2" s="4">
        <v>5.1659560229445504E-2</v>
      </c>
      <c r="T2" s="4">
        <v>5.2636615678776283E-2</v>
      </c>
      <c r="U2" s="4">
        <v>5.3808328767123284E-2</v>
      </c>
      <c r="V2" s="6">
        <v>5.5042328767123283E-2</v>
      </c>
      <c r="W2" s="6">
        <v>5.6276328767123282E-2</v>
      </c>
      <c r="X2" s="5">
        <v>5.7510328767123281E-2</v>
      </c>
      <c r="Y2" s="5">
        <v>5.8744328767123287E-2</v>
      </c>
      <c r="Z2" s="5">
        <v>5.9978328767123286E-2</v>
      </c>
    </row>
    <row r="3" spans="1:26" s="8" customFormat="1" ht="11.5" x14ac:dyDescent="0.25">
      <c r="A3" s="16">
        <f t="shared" ref="A3:A34" si="0">EOMONTH(A2,3)</f>
        <v>38533</v>
      </c>
      <c r="B3" s="7">
        <v>2.3556428571428572E-2</v>
      </c>
      <c r="C3" s="7">
        <v>2.4685714285714287E-2</v>
      </c>
      <c r="D3" s="7">
        <v>3.146575342465753E-2</v>
      </c>
      <c r="E3" s="7">
        <v>2.7580020528576867E-2</v>
      </c>
      <c r="F3" s="7">
        <v>2.8234733944205774E-2</v>
      </c>
      <c r="G3" s="7">
        <v>2.886762357931372E-2</v>
      </c>
      <c r="H3" s="7">
        <v>3.1486477241829354E-2</v>
      </c>
      <c r="I3" s="7">
        <v>3.4105330904344991E-2</v>
      </c>
      <c r="J3" s="4">
        <v>3.7311971830985911E-2</v>
      </c>
      <c r="K3" s="4">
        <v>3.9182301980198023E-2</v>
      </c>
      <c r="L3" s="4">
        <v>4.096212871287129E-2</v>
      </c>
      <c r="M3" s="4">
        <v>4.2741955445544558E-2</v>
      </c>
      <c r="N3" s="4">
        <v>4.4521782178217825E-2</v>
      </c>
      <c r="O3" s="4">
        <v>4.6301608910891093E-2</v>
      </c>
      <c r="P3" s="4">
        <v>4.7809337349397595E-2</v>
      </c>
      <c r="Q3" s="4">
        <v>4.8927058232931732E-2</v>
      </c>
      <c r="R3" s="4">
        <v>5.0044779116465862E-2</v>
      </c>
      <c r="S3" s="4">
        <v>5.1192696629213483E-2</v>
      </c>
      <c r="T3" s="4">
        <v>5.2248491879350351E-2</v>
      </c>
      <c r="U3" s="4">
        <v>5.295267246376812E-2</v>
      </c>
      <c r="V3" s="6">
        <v>5.4325918840579711E-2</v>
      </c>
      <c r="W3" s="6">
        <v>5.5699165217391301E-2</v>
      </c>
      <c r="X3" s="5">
        <v>5.7072411594202899E-2</v>
      </c>
      <c r="Y3" s="5">
        <v>5.8445657971014489E-2</v>
      </c>
      <c r="Z3" s="5">
        <v>5.9818904347826087E-2</v>
      </c>
    </row>
    <row r="4" spans="1:26" s="8" customFormat="1" ht="11.5" x14ac:dyDescent="0.25">
      <c r="A4" s="16">
        <f t="shared" si="0"/>
        <v>38625</v>
      </c>
      <c r="B4" s="7">
        <v>2.4098507462686568E-2</v>
      </c>
      <c r="C4" s="7">
        <v>2.5579104477611941E-2</v>
      </c>
      <c r="D4" s="7">
        <v>2.6818181818181821E-2</v>
      </c>
      <c r="E4" s="7">
        <v>2.8307692307692308E-2</v>
      </c>
      <c r="F4" s="7">
        <v>2.9531968531066956E-2</v>
      </c>
      <c r="G4" s="7">
        <v>3.0516676237510049E-2</v>
      </c>
      <c r="H4" s="7">
        <v>3.3377992087042528E-2</v>
      </c>
      <c r="I4" s="7">
        <v>3.574272997032641E-2</v>
      </c>
      <c r="J4" s="4">
        <v>3.8107467853610286E-2</v>
      </c>
      <c r="K4" s="4">
        <v>3.9770515463917522E-2</v>
      </c>
      <c r="L4" s="4">
        <v>4.1388556701030928E-2</v>
      </c>
      <c r="M4" s="4">
        <v>4.3006597938144334E-2</v>
      </c>
      <c r="N4" s="4">
        <v>4.4624639175257733E-2</v>
      </c>
      <c r="O4" s="4">
        <v>4.621857868020305E-2</v>
      </c>
      <c r="P4" s="4">
        <v>4.7661411764705876E-2</v>
      </c>
      <c r="Q4" s="4">
        <v>4.8853029411764705E-2</v>
      </c>
      <c r="R4" s="4">
        <v>5.0044647058823527E-2</v>
      </c>
      <c r="S4" s="4">
        <v>5.1219483037156704E-2</v>
      </c>
      <c r="T4" s="4">
        <v>5.2351631663974149E-2</v>
      </c>
      <c r="U4" s="4">
        <v>5.3508417618270798E-2</v>
      </c>
      <c r="V4" s="6">
        <v>5.4770734094616642E-2</v>
      </c>
      <c r="W4" s="6">
        <v>5.603305057096248E-2</v>
      </c>
      <c r="X4" s="5">
        <v>5.7295367047308324E-2</v>
      </c>
      <c r="Y4" s="5">
        <v>5.8557683523654161E-2</v>
      </c>
      <c r="Z4" s="5">
        <v>5.9820000000000005E-2</v>
      </c>
    </row>
    <row r="5" spans="1:26" s="8" customFormat="1" ht="11.5" x14ac:dyDescent="0.25">
      <c r="A5" s="16">
        <f t="shared" si="0"/>
        <v>38717</v>
      </c>
      <c r="B5" s="7">
        <v>2.8233181818181817E-2</v>
      </c>
      <c r="C5" s="7">
        <v>2.8457272727272727E-2</v>
      </c>
      <c r="D5" s="7">
        <v>2.8533384615384617E-2</v>
      </c>
      <c r="E5" s="7">
        <v>2.882472906403941E-2</v>
      </c>
      <c r="F5" s="7">
        <v>2.9509064039408867E-2</v>
      </c>
      <c r="G5" s="7">
        <v>3.0135408560311282E-2</v>
      </c>
      <c r="H5" s="7">
        <v>3.2572762645914397E-2</v>
      </c>
      <c r="I5" s="7">
        <v>3.5010116731517507E-2</v>
      </c>
      <c r="J5" s="4">
        <v>3.7343320463320465E-2</v>
      </c>
      <c r="K5" s="4">
        <v>3.9259922779922782E-2</v>
      </c>
      <c r="L5" s="4">
        <v>4.1176525096525099E-2</v>
      </c>
      <c r="M5" s="4">
        <v>4.2919101123595503E-2</v>
      </c>
      <c r="N5" s="4">
        <v>4.435449438202247E-2</v>
      </c>
      <c r="O5" s="4">
        <v>4.58E-2</v>
      </c>
      <c r="P5" s="4">
        <v>4.7208729508196719E-2</v>
      </c>
      <c r="Q5" s="4">
        <v>4.8356834016393443E-2</v>
      </c>
      <c r="R5" s="4">
        <v>4.9504938524590168E-2</v>
      </c>
      <c r="S5" s="4">
        <v>5.0595916167664672E-2</v>
      </c>
      <c r="T5" s="4">
        <v>5.1627532934131741E-2</v>
      </c>
      <c r="U5" s="4">
        <v>5.2659999999999998E-2</v>
      </c>
      <c r="V5" s="6">
        <v>5.3933825503355702E-2</v>
      </c>
      <c r="W5" s="6">
        <v>5.5207651006711406E-2</v>
      </c>
      <c r="X5" s="5">
        <v>5.6481476510067116E-2</v>
      </c>
      <c r="Y5" s="5">
        <v>5.7791868131868131E-2</v>
      </c>
      <c r="Z5" s="5">
        <v>5.9115494505494505E-2</v>
      </c>
    </row>
    <row r="6" spans="1:26" s="8" customFormat="1" ht="11.5" x14ac:dyDescent="0.25">
      <c r="A6" s="16">
        <f t="shared" si="0"/>
        <v>38807</v>
      </c>
      <c r="B6" s="7">
        <v>2.4971126760563379E-2</v>
      </c>
      <c r="C6" s="7">
        <v>2.7612676056338027E-2</v>
      </c>
      <c r="D6" s="7">
        <v>2.6499999999999999E-2</v>
      </c>
      <c r="E6" s="7">
        <v>2.8030341463414633E-2</v>
      </c>
      <c r="F6" s="7">
        <v>2.9560682926829271E-2</v>
      </c>
      <c r="G6" s="7">
        <v>3.0896758620689656E-2</v>
      </c>
      <c r="H6" s="7">
        <v>3.3381395348837203E-2</v>
      </c>
      <c r="I6" s="7">
        <v>3.532159468438538E-2</v>
      </c>
      <c r="J6" s="4">
        <v>3.6830769230769236E-2</v>
      </c>
      <c r="K6" s="4">
        <v>3.8074395318595584E-2</v>
      </c>
      <c r="L6" s="4">
        <v>3.9303719115734721E-2</v>
      </c>
      <c r="M6" s="4">
        <v>4.0533042912873865E-2</v>
      </c>
      <c r="N6" s="4">
        <v>4.1762366710013009E-2</v>
      </c>
      <c r="O6" s="4">
        <v>4.2672593406593406E-2</v>
      </c>
      <c r="P6" s="4">
        <v>4.3584571428571431E-2</v>
      </c>
      <c r="Q6" s="4">
        <v>4.4731714285714284E-2</v>
      </c>
      <c r="R6" s="4">
        <v>4.5878857142857138E-2</v>
      </c>
      <c r="S6" s="4">
        <v>4.6969559228650135E-2</v>
      </c>
      <c r="T6" s="4">
        <v>4.7748829201101926E-2</v>
      </c>
      <c r="U6" s="4">
        <v>4.8521825629022818E-2</v>
      </c>
      <c r="V6" s="6">
        <v>4.926293153891164E-2</v>
      </c>
      <c r="W6" s="6">
        <v>5.000403744880047E-2</v>
      </c>
      <c r="X6" s="5">
        <v>5.0745143358689293E-2</v>
      </c>
      <c r="Y6" s="5">
        <v>5.1486249268578116E-2</v>
      </c>
      <c r="Z6" s="5">
        <v>5.2227355178466939E-2</v>
      </c>
    </row>
    <row r="7" spans="1:26" s="8" customFormat="1" ht="11.5" x14ac:dyDescent="0.25">
      <c r="A7" s="16">
        <f t="shared" si="0"/>
        <v>38898</v>
      </c>
      <c r="B7" s="7">
        <v>2.5130232558139533E-2</v>
      </c>
      <c r="C7" s="7">
        <v>2.6007142857142857E-2</v>
      </c>
      <c r="D7" s="7">
        <v>2.5962857142857142E-2</v>
      </c>
      <c r="E7" s="7">
        <v>2.6953658536585365E-2</v>
      </c>
      <c r="F7" s="7">
        <v>2.7962195308906944E-2</v>
      </c>
      <c r="G7" s="7">
        <v>2.8919599877357042E-2</v>
      </c>
      <c r="H7" s="7">
        <v>3.1719090909090912E-2</v>
      </c>
      <c r="I7" s="7">
        <v>3.3574590163934423E-2</v>
      </c>
      <c r="J7" s="4">
        <v>3.5319808743169395E-2</v>
      </c>
      <c r="K7" s="4">
        <v>3.6770844686648499E-2</v>
      </c>
      <c r="L7" s="4">
        <v>3.7844959128065396E-2</v>
      </c>
      <c r="M7" s="4">
        <v>3.8919073569482286E-2</v>
      </c>
      <c r="N7" s="4">
        <v>3.9993188010899183E-2</v>
      </c>
      <c r="O7" s="4">
        <v>4.106730245231608E-2</v>
      </c>
      <c r="P7" s="4">
        <v>4.2030464716006889E-2</v>
      </c>
      <c r="Q7" s="4">
        <v>4.283459552495697E-2</v>
      </c>
      <c r="R7" s="4">
        <v>4.3638726333907057E-2</v>
      </c>
      <c r="S7" s="4">
        <v>4.4244723926380368E-2</v>
      </c>
      <c r="T7" s="4">
        <v>4.4712294372294369E-2</v>
      </c>
      <c r="U7" s="4">
        <v>4.5918734858681025E-2</v>
      </c>
      <c r="V7" s="6">
        <v>4.6574555854643339E-2</v>
      </c>
      <c r="W7" s="6">
        <v>4.7230376850605653E-2</v>
      </c>
      <c r="X7" s="5">
        <v>4.7886197846567974E-2</v>
      </c>
      <c r="Y7" s="5">
        <v>4.8603623188405803E-2</v>
      </c>
      <c r="Z7" s="5">
        <v>4.9450000000000001E-2</v>
      </c>
    </row>
    <row r="8" spans="1:26" s="8" customFormat="1" ht="11.5" x14ac:dyDescent="0.25">
      <c r="A8" s="16">
        <f t="shared" si="0"/>
        <v>38990</v>
      </c>
      <c r="B8" s="7">
        <v>2.5115384615384616E-2</v>
      </c>
      <c r="C8" s="7">
        <v>2.6069230769230768E-2</v>
      </c>
      <c r="D8" s="7">
        <v>2.6106904761904762E-2</v>
      </c>
      <c r="E8" s="7">
        <v>2.6513448275862071E-2</v>
      </c>
      <c r="F8" s="7">
        <v>2.7547655172413792E-2</v>
      </c>
      <c r="G8" s="7">
        <v>2.8307393607628465E-2</v>
      </c>
      <c r="H8" s="7">
        <v>3.0237581475128644E-2</v>
      </c>
      <c r="I8" s="7">
        <v>3.1351989708404804E-2</v>
      </c>
      <c r="J8" s="4">
        <v>3.2992363238512033E-2</v>
      </c>
      <c r="K8" s="4">
        <v>3.3863699690402475E-2</v>
      </c>
      <c r="L8" s="4">
        <v>3.4386339009287926E-2</v>
      </c>
      <c r="M8" s="4">
        <v>3.4908978328173378E-2</v>
      </c>
      <c r="N8" s="4">
        <v>3.5438408163265309E-2</v>
      </c>
      <c r="O8" s="4">
        <v>3.60045306122449E-2</v>
      </c>
      <c r="P8" s="4">
        <v>3.6570653061224492E-2</v>
      </c>
      <c r="Q8" s="4">
        <v>3.7136775510204084E-2</v>
      </c>
      <c r="R8" s="4">
        <v>3.7702897959183676E-2</v>
      </c>
      <c r="S8" s="4">
        <v>3.8305983739837401E-2</v>
      </c>
      <c r="T8" s="4">
        <v>3.8952894308943095E-2</v>
      </c>
      <c r="U8" s="4">
        <v>4.3962134831460671E-2</v>
      </c>
      <c r="V8" s="6">
        <v>4.4126179775280897E-2</v>
      </c>
      <c r="W8" s="6">
        <v>4.4290224719101122E-2</v>
      </c>
      <c r="X8" s="5">
        <v>4.4454269662921347E-2</v>
      </c>
      <c r="Y8" s="5">
        <v>4.4618314606741573E-2</v>
      </c>
      <c r="Z8" s="5">
        <v>4.4782359550561805E-2</v>
      </c>
    </row>
    <row r="9" spans="1:26" s="8" customFormat="1" ht="11.5" x14ac:dyDescent="0.25">
      <c r="A9" s="16">
        <f t="shared" si="0"/>
        <v>39082</v>
      </c>
      <c r="B9" s="7">
        <v>2.6000000000000002E-2</v>
      </c>
      <c r="C9" s="7">
        <v>2.5750000000000002E-2</v>
      </c>
      <c r="D9" s="7">
        <v>2.5665E-2</v>
      </c>
      <c r="E9" s="7">
        <v>2.635714285714286E-2</v>
      </c>
      <c r="F9" s="7">
        <v>2.7671428571428573E-2</v>
      </c>
      <c r="G9" s="7">
        <v>2.8494780697738302E-2</v>
      </c>
      <c r="H9" s="7">
        <v>2.9100000000000001E-2</v>
      </c>
      <c r="I9" s="7">
        <v>2.9515156950672645E-2</v>
      </c>
      <c r="J9" s="4">
        <v>3.0431748878923769E-2</v>
      </c>
      <c r="K9" s="4">
        <v>3.1071534136546185E-2</v>
      </c>
      <c r="L9" s="4">
        <v>3.1649084337349399E-2</v>
      </c>
      <c r="M9" s="4">
        <v>3.222663453815261E-2</v>
      </c>
      <c r="N9" s="4">
        <v>3.281298507462687E-2</v>
      </c>
      <c r="O9" s="4">
        <v>3.3751428571428571E-2</v>
      </c>
      <c r="P9" s="4">
        <v>3.375792163543441E-2</v>
      </c>
      <c r="Q9" s="4">
        <v>3.4165094339622643E-2</v>
      </c>
      <c r="R9" s="4">
        <v>3.4968553459119499E-2</v>
      </c>
      <c r="S9" s="4">
        <v>3.5731230769230765E-2</v>
      </c>
      <c r="T9" s="4">
        <v>3.5997727272727278E-2</v>
      </c>
      <c r="U9" s="4">
        <v>3.6380761758691212E-2</v>
      </c>
      <c r="V9" s="6">
        <v>3.6793159509202457E-2</v>
      </c>
      <c r="W9" s="6">
        <v>3.7205557259713702E-2</v>
      </c>
      <c r="X9" s="5">
        <v>3.7617955010224954E-2</v>
      </c>
      <c r="Y9" s="5">
        <v>3.80303527607362E-2</v>
      </c>
      <c r="Z9" s="5">
        <v>3.8291280376273842E-2</v>
      </c>
    </row>
    <row r="10" spans="1:26" s="8" customFormat="1" ht="11.5" x14ac:dyDescent="0.25">
      <c r="A10" s="16">
        <f t="shared" si="0"/>
        <v>39172</v>
      </c>
      <c r="B10" s="7">
        <v>3.2250000000000001E-2</v>
      </c>
      <c r="C10" s="7">
        <v>3.13554054054054E-2</v>
      </c>
      <c r="D10" s="7">
        <v>3.0599999999999995E-2</v>
      </c>
      <c r="E10" s="7">
        <v>3.0599999999999995E-2</v>
      </c>
      <c r="F10" s="7">
        <v>3.0599999999999995E-2</v>
      </c>
      <c r="G10" s="7">
        <v>3.0086139332365754E-2</v>
      </c>
      <c r="H10" s="7">
        <v>3.0221632928475035E-2</v>
      </c>
      <c r="I10" s="7">
        <v>3.0896464237516873E-2</v>
      </c>
      <c r="J10" s="4">
        <v>3.1398709677419354E-2</v>
      </c>
      <c r="K10" s="4">
        <v>3.1869677419354835E-2</v>
      </c>
      <c r="L10" s="4">
        <v>3.2327577002053375E-2</v>
      </c>
      <c r="M10" s="4">
        <v>3.2754784394250502E-2</v>
      </c>
      <c r="N10" s="4">
        <v>3.3273130434782618E-2</v>
      </c>
      <c r="O10" s="4">
        <v>3.3794842391304356E-2</v>
      </c>
      <c r="P10" s="4">
        <v>3.4316554347826093E-2</v>
      </c>
      <c r="Q10" s="4">
        <v>3.4838266304347831E-2</v>
      </c>
      <c r="R10" s="4">
        <v>3.5359978260869576E-2</v>
      </c>
      <c r="S10" s="4">
        <v>3.5865729813664586E-2</v>
      </c>
      <c r="T10" s="4">
        <v>3.6342972332262392E-2</v>
      </c>
      <c r="U10" s="4">
        <v>3.6676332699086059E-2</v>
      </c>
      <c r="V10" s="6">
        <v>3.7009693065909732E-2</v>
      </c>
      <c r="W10" s="6">
        <v>3.7343053432733399E-2</v>
      </c>
      <c r="X10" s="5">
        <v>3.7663669936003889E-2</v>
      </c>
      <c r="Y10" s="5">
        <v>3.7836193955914921E-2</v>
      </c>
      <c r="Z10" s="5">
        <v>3.8008717975825945E-2</v>
      </c>
    </row>
    <row r="11" spans="1:26" s="8" customFormat="1" ht="11.5" x14ac:dyDescent="0.25">
      <c r="A11" s="16">
        <f t="shared" si="0"/>
        <v>39263</v>
      </c>
      <c r="B11" s="7">
        <v>3.3606451612903231E-2</v>
      </c>
      <c r="C11" s="7">
        <v>3.290103092783505E-2</v>
      </c>
      <c r="D11" s="7">
        <v>3.2932989690721649E-2</v>
      </c>
      <c r="E11" s="7">
        <v>3.3500000000000044E-2</v>
      </c>
      <c r="F11" s="7">
        <v>3.3427776980482202E-2</v>
      </c>
      <c r="G11" s="7">
        <v>3.3333668197474166E-2</v>
      </c>
      <c r="H11" s="7">
        <v>3.3023312657372725E-2</v>
      </c>
      <c r="I11" s="7">
        <v>3.317567752520157E-2</v>
      </c>
      <c r="J11" s="4">
        <v>3.3391873708605573E-2</v>
      </c>
      <c r="K11" s="4">
        <v>3.3687173730943203E-2</v>
      </c>
      <c r="L11" s="4">
        <v>3.398247375328084E-2</v>
      </c>
      <c r="M11" s="4">
        <v>3.4312378430979701E-2</v>
      </c>
      <c r="N11" s="4">
        <v>3.475845588024843E-2</v>
      </c>
      <c r="O11" s="4">
        <v>3.5064315871774818E-2</v>
      </c>
      <c r="P11" s="4">
        <v>3.5366817826426894E-2</v>
      </c>
      <c r="Q11" s="4">
        <v>3.5669319781078963E-2</v>
      </c>
      <c r="R11" s="4">
        <v>3.597182173573104E-2</v>
      </c>
      <c r="S11" s="4">
        <v>3.624249084249085E-2</v>
      </c>
      <c r="T11" s="4">
        <v>3.6501327628515691E-2</v>
      </c>
      <c r="U11" s="4">
        <v>3.6747891524570558E-2</v>
      </c>
      <c r="V11" s="6">
        <v>3.6994455420625419E-2</v>
      </c>
      <c r="W11" s="6">
        <v>3.7241019316680286E-2</v>
      </c>
      <c r="X11" s="5">
        <v>3.7487583212735154E-2</v>
      </c>
      <c r="Y11" s="5">
        <v>3.7730545230198101E-2</v>
      </c>
      <c r="Z11" s="5">
        <v>3.7914333527936217E-2</v>
      </c>
    </row>
    <row r="12" spans="1:26" s="8" customFormat="1" ht="11.5" x14ac:dyDescent="0.25">
      <c r="A12" s="16">
        <f t="shared" si="0"/>
        <v>39355</v>
      </c>
      <c r="B12" s="7">
        <v>3.5226046511627911E-2</v>
      </c>
      <c r="C12" s="7">
        <v>3.4417931034482763E-2</v>
      </c>
      <c r="D12" s="7">
        <v>3.4160363636363635E-2</v>
      </c>
      <c r="E12" s="7">
        <v>3.49E-2</v>
      </c>
      <c r="F12" s="7">
        <v>3.6017812433240752E-2</v>
      </c>
      <c r="G12" s="7">
        <v>3.5944966887417211E-2</v>
      </c>
      <c r="H12" s="7">
        <v>3.5870219366275158E-2</v>
      </c>
      <c r="I12" s="7">
        <v>3.7325925925925929E-2</v>
      </c>
      <c r="J12" s="4">
        <v>3.8510403954951616E-2</v>
      </c>
      <c r="K12" s="4">
        <v>3.9640872483221477E-2</v>
      </c>
      <c r="L12" s="4">
        <v>4.0666409395973158E-2</v>
      </c>
      <c r="M12" s="4">
        <v>4.1405357946953242E-2</v>
      </c>
      <c r="N12" s="4">
        <v>4.1861220597981724E-2</v>
      </c>
      <c r="O12" s="4">
        <v>4.233851269152511E-2</v>
      </c>
      <c r="P12" s="4">
        <v>4.2815804785068502E-2</v>
      </c>
      <c r="Q12" s="4">
        <v>4.3293096878611895E-2</v>
      </c>
      <c r="R12" s="4">
        <v>4.3761376402643277E-2</v>
      </c>
      <c r="S12" s="4">
        <v>4.4219150150379673E-2</v>
      </c>
      <c r="T12" s="4">
        <v>4.4676923898116068E-2</v>
      </c>
      <c r="U12" s="4">
        <v>4.4327210971470139E-2</v>
      </c>
      <c r="V12" s="6">
        <v>4.3486603062160026E-2</v>
      </c>
      <c r="W12" s="6">
        <v>4.2645995152849905E-2</v>
      </c>
      <c r="X12" s="5">
        <v>4.2324797564963067E-2</v>
      </c>
      <c r="Y12" s="5">
        <v>4.2385157322197567E-2</v>
      </c>
      <c r="Z12" s="5">
        <v>4.2445517079432074E-2</v>
      </c>
    </row>
    <row r="13" spans="1:26" s="8" customFormat="1" ht="11.5" x14ac:dyDescent="0.25">
      <c r="A13" s="16">
        <f t="shared" si="0"/>
        <v>39447</v>
      </c>
      <c r="B13" s="7">
        <v>3.7462500000000003E-2</v>
      </c>
      <c r="C13" s="7">
        <v>3.7824999999999998E-2</v>
      </c>
      <c r="D13" s="7">
        <v>3.7400000000000003E-2</v>
      </c>
      <c r="E13" s="7">
        <v>3.8199999999999998E-2</v>
      </c>
      <c r="F13" s="7">
        <v>3.7912956404933446E-2</v>
      </c>
      <c r="G13" s="7">
        <v>3.7644633044327754E-2</v>
      </c>
      <c r="H13" s="7">
        <v>3.7323584637268849E-2</v>
      </c>
      <c r="I13" s="7">
        <v>3.7121095305832151E-2</v>
      </c>
      <c r="J13" s="4">
        <v>4.0928099352051828E-2</v>
      </c>
      <c r="K13" s="4">
        <v>4.2140729324982334E-2</v>
      </c>
      <c r="L13" s="4">
        <v>4.2575248255099174E-2</v>
      </c>
      <c r="M13" s="4">
        <v>4.300976718521602E-2</v>
      </c>
      <c r="N13" s="4">
        <v>4.344428611533286E-2</v>
      </c>
      <c r="O13" s="4">
        <v>4.3593064154920314E-2</v>
      </c>
      <c r="P13" s="4">
        <v>4.3721777777777755E-2</v>
      </c>
      <c r="Q13" s="4">
        <v>4.3870888888888869E-2</v>
      </c>
      <c r="R13" s="4">
        <v>4.3996671467368839E-2</v>
      </c>
      <c r="S13" s="4">
        <v>4.4117097404409195E-2</v>
      </c>
      <c r="T13" s="4">
        <v>4.4329593355082547E-2</v>
      </c>
      <c r="U13" s="4">
        <v>4.4514374174799337E-2</v>
      </c>
      <c r="V13" s="6">
        <v>4.4699154994516134E-2</v>
      </c>
      <c r="W13" s="6">
        <v>4.4883935814232924E-2</v>
      </c>
      <c r="X13" s="5">
        <v>4.5068716633949721E-2</v>
      </c>
      <c r="Y13" s="5">
        <v>4.5040434392315511E-2</v>
      </c>
      <c r="Z13" s="5">
        <v>4.4844819697620275E-2</v>
      </c>
    </row>
    <row r="14" spans="1:26" s="8" customFormat="1" ht="11.5" x14ac:dyDescent="0.25">
      <c r="A14" s="16">
        <f t="shared" si="0"/>
        <v>39538</v>
      </c>
      <c r="B14" s="7">
        <v>3.4000000000000002E-2</v>
      </c>
      <c r="C14" s="7">
        <v>3.400729927007299E-2</v>
      </c>
      <c r="D14" s="7">
        <v>3.4051094890510947E-2</v>
      </c>
      <c r="E14" s="7">
        <v>3.4185401459854006E-2</v>
      </c>
      <c r="F14" s="7">
        <v>3.5088087548787013E-2</v>
      </c>
      <c r="G14" s="7">
        <v>3.6008666105456485E-2</v>
      </c>
      <c r="H14" s="7">
        <v>3.6881514340465292E-2</v>
      </c>
      <c r="I14" s="7">
        <v>3.7297596883264963E-2</v>
      </c>
      <c r="J14" s="4">
        <v>3.7719488315770489E-2</v>
      </c>
      <c r="K14" s="4">
        <v>3.8312257920456207E-2</v>
      </c>
      <c r="L14" s="4">
        <v>3.8905027525141925E-2</v>
      </c>
      <c r="M14" s="4">
        <v>3.9548051948051957E-2</v>
      </c>
      <c r="N14" s="4">
        <v>4.0222642310960059E-2</v>
      </c>
      <c r="O14" s="4">
        <v>4.0689082412914183E-2</v>
      </c>
      <c r="P14" s="4">
        <v>4.1155522514868301E-2</v>
      </c>
      <c r="Q14" s="4">
        <v>4.1621962616822425E-2</v>
      </c>
      <c r="R14" s="4">
        <v>4.2173551219512204E-2</v>
      </c>
      <c r="S14" s="4">
        <v>4.2730585365853668E-2</v>
      </c>
      <c r="T14" s="4">
        <v>4.3290250000000009E-2</v>
      </c>
      <c r="U14" s="4">
        <v>4.3866161764705897E-2</v>
      </c>
      <c r="V14" s="6">
        <v>4.4442073529411777E-2</v>
      </c>
      <c r="W14" s="6">
        <v>4.5017985294117657E-2</v>
      </c>
      <c r="X14" s="5">
        <v>4.5492007992007991E-2</v>
      </c>
      <c r="Y14" s="5">
        <v>4.5446303696303696E-2</v>
      </c>
      <c r="Z14" s="5">
        <v>4.5400599400599401E-2</v>
      </c>
    </row>
    <row r="15" spans="1:26" s="8" customFormat="1" ht="11.5" x14ac:dyDescent="0.25">
      <c r="A15" s="16">
        <f t="shared" si="0"/>
        <v>39629</v>
      </c>
      <c r="B15" s="7">
        <v>3.3766666666666667E-2</v>
      </c>
      <c r="C15" s="7">
        <v>3.3887222222222221E-2</v>
      </c>
      <c r="D15" s="7">
        <v>3.3975328467153287E-2</v>
      </c>
      <c r="E15" s="7">
        <v>3.4460218978102197E-2</v>
      </c>
      <c r="F15" s="7">
        <v>3.4949186912225705E-2</v>
      </c>
      <c r="G15" s="7">
        <v>3.5430948275862073E-2</v>
      </c>
      <c r="H15" s="7">
        <v>3.6779935979863752E-2</v>
      </c>
      <c r="I15" s="7">
        <v>3.7762404554173623E-2</v>
      </c>
      <c r="J15" s="4">
        <v>3.8633110574840659E-2</v>
      </c>
      <c r="K15" s="4">
        <v>3.9503816595507703E-2</v>
      </c>
      <c r="L15" s="4">
        <v>4.0374522616174739E-2</v>
      </c>
      <c r="M15" s="4">
        <v>4.0997519788918198E-2</v>
      </c>
      <c r="N15" s="4">
        <v>4.1416032823995474E-2</v>
      </c>
      <c r="O15" s="4">
        <v>4.1786796830786642E-2</v>
      </c>
      <c r="P15" s="4">
        <v>4.2157560837577816E-2</v>
      </c>
      <c r="Q15" s="4">
        <v>4.2528324844368984E-2</v>
      </c>
      <c r="R15" s="4">
        <v>4.2899088851160158E-2</v>
      </c>
      <c r="S15" s="4">
        <v>4.3325354531627738E-2</v>
      </c>
      <c r="T15" s="4">
        <v>4.3764745607897185E-2</v>
      </c>
      <c r="U15" s="4">
        <v>4.4204136684166631E-2</v>
      </c>
      <c r="V15" s="6">
        <v>4.4661997635704734E-2</v>
      </c>
      <c r="W15" s="6">
        <v>4.5179778298870182E-2</v>
      </c>
      <c r="X15" s="5">
        <v>4.5697558962035624E-2</v>
      </c>
      <c r="Y15" s="5">
        <v>4.5676409207161123E-2</v>
      </c>
      <c r="Z15" s="5">
        <v>4.5607140664961632E-2</v>
      </c>
    </row>
    <row r="16" spans="1:26" s="8" customFormat="1" ht="11.5" x14ac:dyDescent="0.25">
      <c r="A16" s="16">
        <f t="shared" si="0"/>
        <v>39721</v>
      </c>
      <c r="B16" s="7">
        <v>3.5754666666666671E-2</v>
      </c>
      <c r="C16" s="7">
        <v>3.5424000000000004E-2</v>
      </c>
      <c r="D16" s="7">
        <v>3.516142857142858E-2</v>
      </c>
      <c r="E16" s="7">
        <v>3.7530898876404498E-2</v>
      </c>
      <c r="F16" s="7">
        <v>3.8331964656964666E-2</v>
      </c>
      <c r="G16" s="7">
        <v>3.8056133056133062E-2</v>
      </c>
      <c r="H16" s="7">
        <v>3.75384722015581E-2</v>
      </c>
      <c r="I16" s="7">
        <v>3.9361120896235821E-2</v>
      </c>
      <c r="J16" s="4">
        <v>4.0925977562799809E-2</v>
      </c>
      <c r="K16" s="4">
        <v>4.1739160516605166E-2</v>
      </c>
      <c r="L16" s="4">
        <v>4.233002767527675E-2</v>
      </c>
      <c r="M16" s="4">
        <v>4.2920894833948335E-2</v>
      </c>
      <c r="N16" s="4">
        <v>4.3404250797024452E-2</v>
      </c>
      <c r="O16" s="4">
        <v>4.3870988310308195E-2</v>
      </c>
      <c r="P16" s="4">
        <v>4.4337725823591932E-2</v>
      </c>
      <c r="Q16" s="4">
        <v>4.4804463336875676E-2</v>
      </c>
      <c r="R16" s="4">
        <v>4.527120085015942E-2</v>
      </c>
      <c r="S16" s="4">
        <v>4.6019182344879846E-2</v>
      </c>
      <c r="T16" s="4">
        <v>4.6874354941959198E-2</v>
      </c>
      <c r="U16" s="4">
        <v>4.7729527539038558E-2</v>
      </c>
      <c r="V16" s="6">
        <v>4.8359025218089088E-2</v>
      </c>
      <c r="W16" s="6">
        <v>4.874882298420493E-2</v>
      </c>
      <c r="X16" s="5">
        <v>4.8602232248872002E-2</v>
      </c>
      <c r="Y16" s="5">
        <v>4.8267608644027543E-2</v>
      </c>
      <c r="Z16" s="5">
        <v>4.7932985039183092E-2</v>
      </c>
    </row>
    <row r="17" spans="1:26" s="8" customFormat="1" ht="11.5" x14ac:dyDescent="0.25">
      <c r="A17" s="16">
        <f t="shared" si="0"/>
        <v>39813</v>
      </c>
      <c r="B17" s="7">
        <v>3.7624400000000009E-2</v>
      </c>
      <c r="C17" s="7">
        <v>3.7411600000000003E-2</v>
      </c>
      <c r="D17" s="7">
        <v>3.6549374999999988E-2</v>
      </c>
      <c r="E17" s="7">
        <v>3.7375828571428571E-2</v>
      </c>
      <c r="F17" s="7">
        <v>3.7912057142857142E-2</v>
      </c>
      <c r="G17" s="7">
        <v>3.8524332129963881E-2</v>
      </c>
      <c r="H17" s="7">
        <v>3.9775360419397117E-2</v>
      </c>
      <c r="I17" s="7">
        <v>4.0590825688073401E-2</v>
      </c>
      <c r="J17" s="4">
        <v>4.1004444444444461E-2</v>
      </c>
      <c r="K17" s="4">
        <v>4.1834636263779888E-2</v>
      </c>
      <c r="L17" s="4">
        <v>4.3081026031258685E-2</v>
      </c>
      <c r="M17" s="4">
        <v>4.3906706282869468E-2</v>
      </c>
      <c r="N17" s="4">
        <v>4.4252979280080949E-2</v>
      </c>
      <c r="O17" s="4">
        <v>4.4420114851751479E-2</v>
      </c>
      <c r="P17" s="4">
        <v>4.4587250423422001E-2</v>
      </c>
      <c r="Q17" s="4">
        <v>4.475438599509253E-2</v>
      </c>
      <c r="R17" s="4">
        <v>4.5025282714054947E-2</v>
      </c>
      <c r="S17" s="4">
        <v>4.5998222940226194E-2</v>
      </c>
      <c r="T17" s="4">
        <v>4.6971163166397434E-2</v>
      </c>
      <c r="U17" s="4">
        <v>4.7944103392568674E-2</v>
      </c>
      <c r="V17" s="6">
        <v>4.853374689826305E-2</v>
      </c>
      <c r="W17" s="6">
        <v>4.8986600496277941E-2</v>
      </c>
      <c r="X17" s="5">
        <v>4.9003359098796467E-2</v>
      </c>
      <c r="Y17" s="5">
        <v>4.8631473456624004E-2</v>
      </c>
      <c r="Z17" s="5">
        <v>4.8259587814451541E-2</v>
      </c>
    </row>
    <row r="18" spans="1:26" s="8" customFormat="1" ht="11.5" x14ac:dyDescent="0.25">
      <c r="A18" s="16">
        <f t="shared" si="0"/>
        <v>39903</v>
      </c>
      <c r="B18" s="7">
        <v>3.512456521739131E-2</v>
      </c>
      <c r="C18" s="7">
        <v>3.6276956521739137E-2</v>
      </c>
      <c r="D18" s="7">
        <v>3.5000000000000003E-2</v>
      </c>
      <c r="E18" s="7">
        <v>3.4171171171171168E-2</v>
      </c>
      <c r="F18" s="7">
        <v>3.4609576704215543E-2</v>
      </c>
      <c r="G18" s="7">
        <v>3.5319357798165141E-2</v>
      </c>
      <c r="H18" s="7">
        <v>3.7900166666666665E-2</v>
      </c>
      <c r="I18" s="7">
        <v>3.886254376930999E-2</v>
      </c>
      <c r="J18" s="4">
        <v>3.9339938208032957E-2</v>
      </c>
      <c r="K18" s="4">
        <v>3.9776360759493673E-2</v>
      </c>
      <c r="L18" s="4">
        <v>4.0111329113924052E-2</v>
      </c>
      <c r="M18" s="4">
        <v>4.0446297468354431E-2</v>
      </c>
      <c r="N18" s="4">
        <v>4.078126582278481E-2</v>
      </c>
      <c r="O18" s="4">
        <v>4.1116234177215195E-2</v>
      </c>
      <c r="P18" s="4">
        <v>4.1451202531645574E-2</v>
      </c>
      <c r="Q18" s="4">
        <v>4.1786170886075953E-2</v>
      </c>
      <c r="R18" s="4">
        <v>4.2399838449111493E-2</v>
      </c>
      <c r="S18" s="4">
        <v>4.3505452342487899E-2</v>
      </c>
      <c r="T18" s="4">
        <v>4.4611066235864312E-2</v>
      </c>
      <c r="U18" s="4">
        <v>4.5716680129240725E-2</v>
      </c>
      <c r="V18" s="6">
        <v>4.5003027522935807E-2</v>
      </c>
      <c r="W18" s="6">
        <v>4.4615576620393865E-2</v>
      </c>
      <c r="X18" s="5">
        <v>4.4648251714898245E-2</v>
      </c>
      <c r="Y18" s="5">
        <v>4.4680926809402617E-2</v>
      </c>
      <c r="Z18" s="5">
        <v>4.4713601903906997E-2</v>
      </c>
    </row>
    <row r="19" spans="1:26" s="8" customFormat="1" ht="11.5" x14ac:dyDescent="0.25">
      <c r="A19" s="16">
        <f t="shared" si="0"/>
        <v>39994</v>
      </c>
      <c r="B19" s="7">
        <v>3.2676250000000004E-2</v>
      </c>
      <c r="C19" s="7">
        <v>3.2695625000000006E-2</v>
      </c>
      <c r="D19" s="7">
        <v>3.2766585365853661E-2</v>
      </c>
      <c r="E19" s="7">
        <v>3.3004526443769E-2</v>
      </c>
      <c r="F19" s="7">
        <v>3.341190638297873E-2</v>
      </c>
      <c r="G19" s="7">
        <v>3.3805706990881465E-2</v>
      </c>
      <c r="H19" s="7">
        <v>3.4832496679946881E-2</v>
      </c>
      <c r="I19" s="7">
        <v>3.5768021248339971E-2</v>
      </c>
      <c r="J19" s="4">
        <v>3.6361684782608691E-2</v>
      </c>
      <c r="K19" s="4">
        <v>3.6012754716981128E-2</v>
      </c>
      <c r="L19" s="4">
        <v>3.7851392405063314E-2</v>
      </c>
      <c r="M19" s="4">
        <v>3.8429641638225258E-2</v>
      </c>
      <c r="N19" s="4">
        <v>3.9008907849829348E-2</v>
      </c>
      <c r="O19" s="4">
        <v>3.9588174061433445E-2</v>
      </c>
      <c r="P19" s="4">
        <v>4.0159436619718311E-2</v>
      </c>
      <c r="Q19" s="4">
        <v>4.0700797325102886E-2</v>
      </c>
      <c r="R19" s="4">
        <v>4.128472222222223E-2</v>
      </c>
      <c r="S19" s="4">
        <v>4.1868647119341566E-2</v>
      </c>
      <c r="T19" s="4">
        <v>4.245257201646091E-2</v>
      </c>
      <c r="U19" s="4">
        <v>4.3036496913580254E-2</v>
      </c>
      <c r="V19" s="6">
        <v>4.3620421810699597E-2</v>
      </c>
      <c r="W19" s="6">
        <v>4.3858827987547429E-2</v>
      </c>
      <c r="X19" s="5">
        <v>4.3955824958415435E-2</v>
      </c>
      <c r="Y19" s="5">
        <v>4.4052821929283441E-2</v>
      </c>
      <c r="Z19" s="5">
        <v>4.4149818900151447E-2</v>
      </c>
    </row>
    <row r="20" spans="1:26" s="8" customFormat="1" ht="11.5" x14ac:dyDescent="0.25">
      <c r="A20" s="16">
        <f t="shared" si="0"/>
        <v>40086</v>
      </c>
      <c r="B20" s="7">
        <v>3.2495714285714287E-2</v>
      </c>
      <c r="C20" s="7">
        <v>3.2500000000000001E-2</v>
      </c>
      <c r="D20" s="7">
        <v>3.2464583333333324E-2</v>
      </c>
      <c r="E20" s="7">
        <v>3.2579240506329099E-2</v>
      </c>
      <c r="F20" s="7">
        <v>3.2923962554142788E-2</v>
      </c>
      <c r="G20" s="7">
        <v>3.3267083973732001E-2</v>
      </c>
      <c r="H20" s="7">
        <v>3.460343949044585E-2</v>
      </c>
      <c r="I20" s="7">
        <v>3.5486378830083577E-2</v>
      </c>
      <c r="J20" s="4">
        <v>3.6340417827298056E-2</v>
      </c>
      <c r="K20" s="4">
        <v>3.7194456824512542E-2</v>
      </c>
      <c r="L20" s="4">
        <v>3.8043571428571399E-2</v>
      </c>
      <c r="M20" s="4">
        <v>3.8614604316546772E-2</v>
      </c>
      <c r="N20" s="4">
        <v>3.9166043165467637E-2</v>
      </c>
      <c r="O20" s="4">
        <v>3.9717482014388496E-2</v>
      </c>
      <c r="P20" s="4">
        <v>4.0411728971962602E-2</v>
      </c>
      <c r="Q20" s="4">
        <v>4.12148120300753E-2</v>
      </c>
      <c r="R20" s="4">
        <v>4.1821142857142883E-2</v>
      </c>
      <c r="S20" s="4">
        <v>4.2407957124842376E-2</v>
      </c>
      <c r="T20" s="4">
        <v>4.299250945775536E-2</v>
      </c>
      <c r="U20" s="4">
        <v>4.3577693726937247E-2</v>
      </c>
      <c r="V20" s="6">
        <v>4.4163579335793339E-2</v>
      </c>
      <c r="W20" s="6">
        <v>4.4569215786776008E-2</v>
      </c>
      <c r="X20" s="5">
        <v>4.4598213736545357E-2</v>
      </c>
      <c r="Y20" s="5">
        <v>4.4627211686314706E-2</v>
      </c>
      <c r="Z20" s="5">
        <v>4.4656209636084056E-2</v>
      </c>
    </row>
    <row r="21" spans="1:26" s="8" customFormat="1" ht="11.5" x14ac:dyDescent="0.25">
      <c r="A21" s="16">
        <f t="shared" si="0"/>
        <v>40178</v>
      </c>
      <c r="B21" s="7">
        <v>3.3144482758620697E-2</v>
      </c>
      <c r="C21" s="7">
        <v>3.3154137931034486E-2</v>
      </c>
      <c r="D21" s="7">
        <v>3.3206307692307688E-2</v>
      </c>
      <c r="E21" s="7">
        <v>3.350730769230769E-2</v>
      </c>
      <c r="F21" s="7">
        <v>3.3811615384615384E-2</v>
      </c>
      <c r="G21" s="7">
        <v>3.4046665869409236E-2</v>
      </c>
      <c r="H21" s="7">
        <v>3.5474354838709685E-2</v>
      </c>
      <c r="I21" s="7">
        <v>3.6681139240506325E-2</v>
      </c>
      <c r="J21" s="4">
        <v>3.7397278481012652E-2</v>
      </c>
      <c r="K21" s="4">
        <v>3.8113417721518987E-2</v>
      </c>
      <c r="L21" s="4">
        <v>3.8810179640718562E-2</v>
      </c>
      <c r="M21" s="4">
        <v>3.9465868263473057E-2</v>
      </c>
      <c r="N21" s="4">
        <v>4.0121556886227545E-2</v>
      </c>
      <c r="O21" s="4">
        <v>4.0777245508982041E-2</v>
      </c>
      <c r="P21" s="4">
        <v>4.1431139240506343E-2</v>
      </c>
      <c r="Q21" s="4">
        <v>4.208552380952383E-2</v>
      </c>
      <c r="R21" s="4">
        <v>4.2572534745201854E-2</v>
      </c>
      <c r="S21" s="4">
        <v>4.3055658504301791E-2</v>
      </c>
      <c r="T21" s="4">
        <v>4.3538782263401729E-2</v>
      </c>
      <c r="U21" s="4">
        <v>4.402190602250166E-2</v>
      </c>
      <c r="V21" s="6">
        <v>4.4562443729903631E-2</v>
      </c>
      <c r="W21" s="6">
        <v>4.461787954830615E-2</v>
      </c>
      <c r="X21" s="5">
        <v>4.4666424090338774E-2</v>
      </c>
      <c r="Y21" s="5">
        <v>4.4714968632371392E-2</v>
      </c>
      <c r="Z21" s="5">
        <v>4.4763513174404017E-2</v>
      </c>
    </row>
    <row r="22" spans="1:26" s="8" customFormat="1" ht="11.5" x14ac:dyDescent="0.25">
      <c r="A22" s="16">
        <f t="shared" si="0"/>
        <v>40268</v>
      </c>
      <c r="B22" s="7">
        <v>3.3317777777777779E-2</v>
      </c>
      <c r="C22" s="7">
        <v>3.4412608695652179E-2</v>
      </c>
      <c r="D22" s="7">
        <v>3.460826086956522E-2</v>
      </c>
      <c r="E22" s="7">
        <v>3.521285714285715E-2</v>
      </c>
      <c r="F22" s="7">
        <v>3.5848095238095248E-2</v>
      </c>
      <c r="G22" s="7">
        <v>3.6548190811763095E-2</v>
      </c>
      <c r="H22" s="7">
        <v>3.8178820375335126E-2</v>
      </c>
      <c r="I22" s="7">
        <v>3.8567962674961126E-2</v>
      </c>
      <c r="J22" s="4">
        <v>3.9419440124416803E-2</v>
      </c>
      <c r="K22" s="4">
        <v>4.0105189456342658E-2</v>
      </c>
      <c r="L22" s="4">
        <v>4.0576221856123001E-2</v>
      </c>
      <c r="M22" s="4">
        <v>4.1047254255903338E-2</v>
      </c>
      <c r="N22" s="4">
        <v>4.1518286655683682E-2</v>
      </c>
      <c r="O22" s="4">
        <v>4.1989319055464026E-2</v>
      </c>
      <c r="P22" s="4">
        <v>4.2419734219269103E-2</v>
      </c>
      <c r="Q22" s="4">
        <v>4.318958333333333E-2</v>
      </c>
      <c r="R22" s="4">
        <v>4.33796875E-2</v>
      </c>
      <c r="S22" s="4">
        <v>4.3569791666666663E-2</v>
      </c>
      <c r="T22" s="4">
        <v>4.3759895833333326E-2</v>
      </c>
      <c r="U22" s="4">
        <v>4.3949999999999996E-2</v>
      </c>
      <c r="V22" s="6">
        <v>4.4510000000000001E-2</v>
      </c>
      <c r="W22" s="6">
        <v>4.4510000000000001E-2</v>
      </c>
      <c r="X22" s="5">
        <v>4.4510000000000001E-2</v>
      </c>
      <c r="Y22" s="5">
        <v>4.4510000000000001E-2</v>
      </c>
      <c r="Z22" s="5">
        <v>4.4510000000000001E-2</v>
      </c>
    </row>
    <row r="23" spans="1:26" s="8" customFormat="1" ht="11.5" x14ac:dyDescent="0.25">
      <c r="A23" s="16">
        <f t="shared" si="0"/>
        <v>40359</v>
      </c>
      <c r="B23" s="7">
        <v>3.3245676229259842E-2</v>
      </c>
      <c r="C23" s="7">
        <v>3.3784981569848847E-2</v>
      </c>
      <c r="D23" s="7">
        <v>3.3718749999999999E-2</v>
      </c>
      <c r="E23" s="7">
        <v>3.4013973799126643E-2</v>
      </c>
      <c r="F23" s="7">
        <v>3.4505240174672491E-2</v>
      </c>
      <c r="G23" s="7">
        <v>3.5335928809788607E-2</v>
      </c>
      <c r="H23" s="7">
        <v>3.670168269230769E-2</v>
      </c>
      <c r="I23" s="7">
        <v>3.7419138755980866E-2</v>
      </c>
      <c r="J23" s="4">
        <v>3.8030382775119623E-2</v>
      </c>
      <c r="K23" s="4">
        <v>3.864162679425838E-2</v>
      </c>
      <c r="L23" s="4">
        <v>3.9250820443846673E-2</v>
      </c>
      <c r="M23" s="4">
        <v>3.9857108271687966E-2</v>
      </c>
      <c r="N23" s="4">
        <v>4.0463396099529252E-2</v>
      </c>
      <c r="O23" s="4">
        <v>4.1069683927370544E-2</v>
      </c>
      <c r="P23" s="4">
        <v>4.1619231191652943E-2</v>
      </c>
      <c r="Q23" s="4">
        <v>4.1988039538714994E-2</v>
      </c>
      <c r="R23" s="4">
        <v>4.2356847885777045E-2</v>
      </c>
      <c r="S23" s="4">
        <v>4.2725656232839096E-2</v>
      </c>
      <c r="T23" s="4">
        <v>4.3094464579901154E-2</v>
      </c>
      <c r="U23" s="4">
        <v>4.3413007874015759E-2</v>
      </c>
      <c r="V23" s="6">
        <v>4.363143307086615E-2</v>
      </c>
      <c r="W23" s="6">
        <v>4.3849858267716549E-2</v>
      </c>
      <c r="X23" s="5">
        <v>4.406828346456694E-2</v>
      </c>
      <c r="Y23" s="5">
        <v>4.4286708661417332E-2</v>
      </c>
      <c r="Z23" s="5">
        <v>4.4489710982658942E-2</v>
      </c>
    </row>
    <row r="24" spans="1:26" s="8" customFormat="1" ht="11.5" x14ac:dyDescent="0.25">
      <c r="A24" s="16">
        <f t="shared" si="0"/>
        <v>40451</v>
      </c>
      <c r="B24" s="7">
        <v>3.3501538461538465E-2</v>
      </c>
      <c r="C24" s="7">
        <v>3.3671874999999997E-2</v>
      </c>
      <c r="D24" s="7">
        <v>3.3813749999999997E-2</v>
      </c>
      <c r="E24" s="7">
        <v>3.4267244094488183E-2</v>
      </c>
      <c r="F24" s="7">
        <v>3.4557007874015735E-2</v>
      </c>
      <c r="G24" s="7">
        <v>3.4953049606754959E-2</v>
      </c>
      <c r="H24" s="7">
        <v>3.6673240740740735E-2</v>
      </c>
      <c r="I24" s="7">
        <v>3.7450555555555549E-2</v>
      </c>
      <c r="J24" s="4">
        <v>3.8203065693430648E-2</v>
      </c>
      <c r="K24" s="4">
        <v>3.8974426229508176E-2</v>
      </c>
      <c r="L24" s="4">
        <v>3.9567474424552426E-2</v>
      </c>
      <c r="M24" s="4">
        <v>4.0125242966751913E-2</v>
      </c>
      <c r="N24" s="4">
        <v>4.0683011508951407E-2</v>
      </c>
      <c r="O24" s="4">
        <v>4.1240780051150894E-2</v>
      </c>
      <c r="P24" s="4">
        <v>4.1788999999999979E-2</v>
      </c>
      <c r="Q24" s="4">
        <v>4.2121640488656194E-2</v>
      </c>
      <c r="R24" s="4">
        <v>4.2440139616055847E-2</v>
      </c>
      <c r="S24" s="4">
        <v>4.2758638743455493E-2</v>
      </c>
      <c r="T24" s="4">
        <v>4.3077137870855146E-2</v>
      </c>
      <c r="U24" s="4">
        <v>4.33956369982548E-2</v>
      </c>
      <c r="V24" s="6">
        <v>4.3618672665916784E-2</v>
      </c>
      <c r="W24" s="6">
        <v>4.3840382452193502E-2</v>
      </c>
      <c r="X24" s="5">
        <v>4.4062092238470213E-2</v>
      </c>
      <c r="Y24" s="5">
        <v>4.4283802024746931E-2</v>
      </c>
      <c r="Z24" s="5">
        <v>4.4489759036144577E-2</v>
      </c>
    </row>
    <row r="25" spans="1:26" s="8" customFormat="1" ht="11.5" x14ac:dyDescent="0.25">
      <c r="A25" s="16">
        <f t="shared" si="0"/>
        <v>40543</v>
      </c>
      <c r="B25" s="7">
        <v>3.2980909090909089E-2</v>
      </c>
      <c r="C25" s="7">
        <v>3.330099999999999E-2</v>
      </c>
      <c r="D25" s="7">
        <v>3.3352941176470592E-2</v>
      </c>
      <c r="E25" s="7">
        <v>3.3492428571428569E-2</v>
      </c>
      <c r="F25" s="7">
        <v>3.4241571428571427E-2</v>
      </c>
      <c r="G25" s="7">
        <v>3.486594070482938E-2</v>
      </c>
      <c r="H25" s="7">
        <v>3.6319763779527559E-2</v>
      </c>
      <c r="I25" s="7">
        <v>3.7044124668435006E-2</v>
      </c>
      <c r="J25" s="4">
        <v>3.7755729442970815E-2</v>
      </c>
      <c r="K25" s="4">
        <v>3.842090607734807E-2</v>
      </c>
      <c r="L25" s="4">
        <v>3.9074276243093925E-2</v>
      </c>
      <c r="M25" s="4">
        <v>3.972764640883978E-2</v>
      </c>
      <c r="N25" s="4">
        <v>4.0381016574585635E-2</v>
      </c>
      <c r="O25" s="4">
        <v>4.103438674033149E-2</v>
      </c>
      <c r="P25" s="4">
        <v>4.1449255319148941E-2</v>
      </c>
      <c r="Q25" s="4">
        <v>4.1818138297872343E-2</v>
      </c>
      <c r="R25" s="4">
        <v>4.2187021276595751E-2</v>
      </c>
      <c r="S25" s="4">
        <v>4.255590425531916E-2</v>
      </c>
      <c r="T25" s="4">
        <v>4.2857229398663696E-2</v>
      </c>
      <c r="U25" s="4">
        <v>4.3131995545657012E-2</v>
      </c>
      <c r="V25" s="6">
        <v>4.3406761692650328E-2</v>
      </c>
      <c r="W25" s="6">
        <v>4.3681527839643644E-2</v>
      </c>
      <c r="X25" s="5">
        <v>4.395629398663696E-2</v>
      </c>
      <c r="Y25" s="5">
        <v>4.4231060133630276E-2</v>
      </c>
      <c r="Z25" s="5">
        <v>4.4405721173161911E-2</v>
      </c>
    </row>
    <row r="26" spans="1:26" s="8" customFormat="1" ht="11.5" x14ac:dyDescent="0.25">
      <c r="A26" s="16">
        <f t="shared" si="0"/>
        <v>40633</v>
      </c>
      <c r="B26" s="7">
        <v>3.3141111111111114E-2</v>
      </c>
      <c r="C26" s="7">
        <v>3.3183076923076926E-2</v>
      </c>
      <c r="D26" s="7">
        <v>3.3021538461538463E-2</v>
      </c>
      <c r="E26" s="7">
        <v>3.3530186335403729E-2</v>
      </c>
      <c r="F26" s="7">
        <v>3.4063061224489814E-2</v>
      </c>
      <c r="G26" s="7">
        <v>3.4476499582289051E-2</v>
      </c>
      <c r="H26" s="7">
        <v>3.6040467663111336E-2</v>
      </c>
      <c r="I26" s="7">
        <v>3.6898249563015025E-2</v>
      </c>
      <c r="J26" s="4">
        <v>3.7780967741935484E-2</v>
      </c>
      <c r="K26" s="4">
        <v>3.8664032258064522E-2</v>
      </c>
      <c r="L26" s="4">
        <v>3.9177674608361412E-2</v>
      </c>
      <c r="M26" s="4">
        <v>3.967103077036116E-2</v>
      </c>
      <c r="N26" s="4">
        <v>4.0164386932360907E-2</v>
      </c>
      <c r="O26" s="4">
        <v>4.0675861006075148E-2</v>
      </c>
      <c r="P26" s="4">
        <v>4.130315914489309E-2</v>
      </c>
      <c r="Q26" s="4">
        <v>4.1612959582790113E-2</v>
      </c>
      <c r="R26" s="4">
        <v>4.1988904823989585E-2</v>
      </c>
      <c r="S26" s="4">
        <v>4.2364850065189058E-2</v>
      </c>
      <c r="T26" s="4">
        <v>4.261727921498662E-2</v>
      </c>
      <c r="U26" s="4">
        <v>4.2867992863514719E-2</v>
      </c>
      <c r="V26" s="6">
        <v>4.3118706512042818E-2</v>
      </c>
      <c r="W26" s="6">
        <v>4.3369420160570916E-2</v>
      </c>
      <c r="X26" s="5">
        <v>4.3620133809099015E-2</v>
      </c>
      <c r="Y26" s="5">
        <v>4.3870847457627114E-2</v>
      </c>
      <c r="Z26" s="5">
        <v>4.4045825283494315E-2</v>
      </c>
    </row>
    <row r="27" spans="1:26" s="8" customFormat="1" ht="11.5" x14ac:dyDescent="0.25">
      <c r="A27" s="16">
        <f t="shared" si="0"/>
        <v>40724</v>
      </c>
      <c r="B27" s="7">
        <v>3.2871428571428565E-2</v>
      </c>
      <c r="C27" s="7">
        <v>3.2895652173913048E-2</v>
      </c>
      <c r="D27" s="7">
        <v>3.2884912280701749E-2</v>
      </c>
      <c r="E27" s="7">
        <v>3.3331929824561402E-2</v>
      </c>
      <c r="F27" s="7">
        <v>3.3778947368421054E-2</v>
      </c>
      <c r="G27" s="7">
        <v>3.4350998713777718E-2</v>
      </c>
      <c r="H27" s="7">
        <v>3.6040253164556953E-2</v>
      </c>
      <c r="I27" s="7">
        <v>3.6860870917573875E-2</v>
      </c>
      <c r="J27" s="4">
        <v>3.7687008730133351E-2</v>
      </c>
      <c r="K27" s="4">
        <v>3.8323593664664118E-2</v>
      </c>
      <c r="L27" s="4">
        <v>3.8943255051884215E-2</v>
      </c>
      <c r="M27" s="4">
        <v>3.9562916439104312E-2</v>
      </c>
      <c r="N27" s="4">
        <v>4.0182577826324409E-2</v>
      </c>
      <c r="O27" s="4">
        <v>4.0802239213544506E-2</v>
      </c>
      <c r="P27" s="4">
        <v>4.1394032808543424E-2</v>
      </c>
      <c r="Q27" s="4">
        <v>4.1837191867478737E-2</v>
      </c>
      <c r="R27" s="4">
        <v>4.2223702886397735E-2</v>
      </c>
      <c r="S27" s="4">
        <v>4.2610213905316732E-2</v>
      </c>
      <c r="T27" s="4">
        <v>4.2935576385449106E-2</v>
      </c>
      <c r="U27" s="4">
        <v>4.3135584361068895E-2</v>
      </c>
      <c r="V27" s="6">
        <v>4.3335592336688683E-2</v>
      </c>
      <c r="W27" s="6">
        <v>4.3535600312308478E-2</v>
      </c>
      <c r="X27" s="5">
        <v>4.3735608287928267E-2</v>
      </c>
      <c r="Y27" s="5">
        <v>4.3935616263548055E-2</v>
      </c>
      <c r="Z27" s="5">
        <v>4.4092891650500947E-2</v>
      </c>
    </row>
    <row r="28" spans="1:26" s="8" customFormat="1" ht="11.5" x14ac:dyDescent="0.25">
      <c r="A28" s="16">
        <f t="shared" si="0"/>
        <v>40816</v>
      </c>
      <c r="B28" s="7">
        <v>3.3057187500000008E-2</v>
      </c>
      <c r="C28" s="7">
        <v>3.2904545454545457E-2</v>
      </c>
      <c r="D28" s="7">
        <v>3.3000000000000002E-2</v>
      </c>
      <c r="E28" s="7">
        <v>3.3517328767123288E-2</v>
      </c>
      <c r="F28" s="7">
        <v>3.4062336543851601E-2</v>
      </c>
      <c r="G28" s="7">
        <v>3.4602362024155321E-2</v>
      </c>
      <c r="H28" s="7">
        <v>3.6265829383886262E-2</v>
      </c>
      <c r="I28" s="7">
        <v>3.7134201877934273E-2</v>
      </c>
      <c r="J28" s="4">
        <v>3.7918386739837474E-2</v>
      </c>
      <c r="K28" s="4">
        <v>3.8584335488112187E-2</v>
      </c>
      <c r="L28" s="4">
        <v>3.9163190579582445E-2</v>
      </c>
      <c r="M28" s="4">
        <v>3.9745076924100002E-2</v>
      </c>
      <c r="N28" s="4">
        <v>4.0326963268617559E-2</v>
      </c>
      <c r="O28" s="4">
        <v>4.0908849613135116E-2</v>
      </c>
      <c r="P28" s="4">
        <v>4.1375548567435354E-2</v>
      </c>
      <c r="Q28" s="4">
        <v>4.170037037037036E-2</v>
      </c>
      <c r="R28" s="4">
        <v>4.2025192173305373E-2</v>
      </c>
      <c r="S28" s="4">
        <v>4.2350013976240386E-2</v>
      </c>
      <c r="T28" s="4">
        <v>4.2639398990014579E-2</v>
      </c>
      <c r="U28" s="4">
        <v>4.2898383915625428E-2</v>
      </c>
      <c r="V28" s="6">
        <v>4.315736884123627E-2</v>
      </c>
      <c r="W28" s="6">
        <v>4.3416353766847118E-2</v>
      </c>
      <c r="X28" s="5">
        <v>4.367533869245796E-2</v>
      </c>
      <c r="Y28" s="5">
        <v>4.3934323618068802E-2</v>
      </c>
      <c r="Z28" s="5">
        <v>4.4092891650500947E-2</v>
      </c>
    </row>
    <row r="29" spans="1:26" s="8" customFormat="1" ht="11.5" x14ac:dyDescent="0.25">
      <c r="A29" s="16">
        <f t="shared" si="0"/>
        <v>40908</v>
      </c>
      <c r="B29" s="7">
        <v>3.3467441860465116E-2</v>
      </c>
      <c r="C29" s="7">
        <v>3.3410581395348832E-2</v>
      </c>
      <c r="D29" s="7">
        <v>3.3728023255813949E-2</v>
      </c>
      <c r="E29" s="7">
        <v>3.4569880952380942E-2</v>
      </c>
      <c r="F29" s="7">
        <v>3.5147640527411518E-2</v>
      </c>
      <c r="G29" s="7">
        <v>3.5615405968077725E-2</v>
      </c>
      <c r="H29" s="7">
        <v>3.7173333333333308E-2</v>
      </c>
      <c r="I29" s="7">
        <v>3.8496676176890156E-2</v>
      </c>
      <c r="J29" s="4">
        <v>3.9149315263908697E-2</v>
      </c>
      <c r="K29" s="4">
        <v>3.9774684710952447E-2</v>
      </c>
      <c r="L29" s="4">
        <v>4.0292449632690214E-2</v>
      </c>
      <c r="M29" s="4">
        <v>4.081021455442798E-2</v>
      </c>
      <c r="N29" s="4">
        <v>4.1327979476165753E-2</v>
      </c>
      <c r="O29" s="4">
        <v>4.184574439790352E-2</v>
      </c>
      <c r="P29" s="4">
        <v>4.2268049393828978E-2</v>
      </c>
      <c r="Q29" s="4">
        <v>4.268956328539688E-2</v>
      </c>
      <c r="R29" s="4">
        <v>4.3111077176964788E-2</v>
      </c>
      <c r="S29" s="4">
        <v>4.3532591068532689E-2</v>
      </c>
      <c r="T29" s="4">
        <v>4.395410496010059E-2</v>
      </c>
      <c r="U29" s="4">
        <v>4.4375618851668491E-2</v>
      </c>
      <c r="V29" s="6">
        <v>4.463883408071749E-2</v>
      </c>
      <c r="W29" s="6">
        <v>4.4835784753363229E-2</v>
      </c>
      <c r="X29" s="5">
        <v>4.5032735426008969E-2</v>
      </c>
      <c r="Y29" s="5">
        <v>4.521595012701176E-2</v>
      </c>
      <c r="Z29" s="5">
        <v>4.539204036139477E-2</v>
      </c>
    </row>
    <row r="30" spans="1:26" s="8" customFormat="1" ht="11.5" x14ac:dyDescent="0.25">
      <c r="A30" s="16">
        <f t="shared" si="0"/>
        <v>40999</v>
      </c>
      <c r="B30" s="7">
        <v>3.2473333333333333E-2</v>
      </c>
      <c r="C30" s="7">
        <v>3.4102941176470586E-2</v>
      </c>
      <c r="D30" s="7">
        <v>3.4034459459459467E-2</v>
      </c>
      <c r="E30" s="7">
        <v>3.3924999999999997E-2</v>
      </c>
      <c r="F30" s="7">
        <v>3.4360638297872337E-2</v>
      </c>
      <c r="G30" s="7">
        <v>3.4796160787530776E-2</v>
      </c>
      <c r="H30" s="7">
        <v>3.7341176470588239E-2</v>
      </c>
      <c r="I30" s="7">
        <v>3.9047173579109078E-2</v>
      </c>
      <c r="J30" s="4">
        <v>3.9508045977011491E-2</v>
      </c>
      <c r="K30" s="4">
        <v>3.9533201940570042E-2</v>
      </c>
      <c r="L30" s="4">
        <v>4.0272304426925407E-2</v>
      </c>
      <c r="M30" s="4">
        <v>4.1011406913280778E-2</v>
      </c>
      <c r="N30" s="4">
        <v>4.1750509399636142E-2</v>
      </c>
      <c r="O30" s="4">
        <v>4.2489611885991506E-2</v>
      </c>
      <c r="P30" s="4">
        <v>4.3101053284287157E-2</v>
      </c>
      <c r="Q30" s="4">
        <v>4.3705115428937742E-2</v>
      </c>
      <c r="R30" s="4">
        <v>4.4309177573588328E-2</v>
      </c>
      <c r="S30" s="4">
        <v>4.4899366708962933E-2</v>
      </c>
      <c r="T30" s="4">
        <v>4.4870472805398506E-2</v>
      </c>
      <c r="U30" s="4">
        <v>4.484157890183408E-2</v>
      </c>
      <c r="V30" s="6">
        <v>4.5204535714285711E-2</v>
      </c>
      <c r="W30" s="6">
        <v>4.5590142857142857E-2</v>
      </c>
      <c r="X30" s="5">
        <v>4.5975750000000003E-2</v>
      </c>
      <c r="Y30" s="5">
        <v>4.6051166332665337E-2</v>
      </c>
      <c r="Z30" s="5">
        <v>4.6086372745490989E-2</v>
      </c>
    </row>
    <row r="31" spans="1:26" s="8" customFormat="1" ht="11.5" x14ac:dyDescent="0.25">
      <c r="A31" s="16">
        <f t="shared" si="0"/>
        <v>41090</v>
      </c>
      <c r="B31" s="7">
        <v>3.3457045454545462E-2</v>
      </c>
      <c r="C31" s="7">
        <v>3.3500000000000002E-2</v>
      </c>
      <c r="D31" s="7">
        <v>3.3381818181818186E-2</v>
      </c>
      <c r="E31" s="7">
        <v>3.3680291262135925E-2</v>
      </c>
      <c r="F31" s="7">
        <v>3.4527864077669904E-2</v>
      </c>
      <c r="G31" s="7">
        <v>3.5323079798168566E-2</v>
      </c>
      <c r="H31" s="7">
        <v>3.7307918552036204E-2</v>
      </c>
      <c r="I31" s="7">
        <v>3.8460000000000001E-2</v>
      </c>
      <c r="J31" s="4">
        <v>3.9502857142857145E-2</v>
      </c>
      <c r="K31" s="4">
        <v>4.0483408624229979E-2</v>
      </c>
      <c r="L31" s="4">
        <v>4.1210410677618069E-2</v>
      </c>
      <c r="M31" s="4">
        <v>4.1937412731006159E-2</v>
      </c>
      <c r="N31" s="4">
        <v>4.2664414784394249E-2</v>
      </c>
      <c r="O31" s="4">
        <v>4.3327828854314021E-2</v>
      </c>
      <c r="P31" s="4">
        <v>4.3727934936350799E-2</v>
      </c>
      <c r="Q31" s="4">
        <v>4.4128041018387569E-2</v>
      </c>
      <c r="R31" s="4">
        <v>4.4528147100424346E-2</v>
      </c>
      <c r="S31" s="4">
        <v>4.4895146124523527E-2</v>
      </c>
      <c r="T31" s="4">
        <v>4.5191969504447288E-2</v>
      </c>
      <c r="U31" s="4">
        <v>4.5420543382997364E-2</v>
      </c>
      <c r="V31" s="6">
        <v>4.5302182296231369E-2</v>
      </c>
      <c r="W31" s="6">
        <v>4.5183821209465375E-2</v>
      </c>
      <c r="X31" s="5">
        <v>4.5076466813870175E-2</v>
      </c>
      <c r="Y31" s="5">
        <v>4.524506588977157E-2</v>
      </c>
      <c r="Z31" s="5">
        <v>4.5413664965672965E-2</v>
      </c>
    </row>
    <row r="32" spans="1:26" s="8" customFormat="1" ht="11.5" x14ac:dyDescent="0.25">
      <c r="A32" s="16">
        <f t="shared" si="0"/>
        <v>41182</v>
      </c>
      <c r="B32" s="7">
        <v>3.2965192307692306E-2</v>
      </c>
      <c r="C32" s="7">
        <v>3.3940000000000005E-2</v>
      </c>
      <c r="D32" s="7">
        <v>3.388114285714286E-2</v>
      </c>
      <c r="E32" s="7">
        <v>3.5253947368421044E-2</v>
      </c>
      <c r="F32" s="7">
        <v>3.6685250150240392E-2</v>
      </c>
      <c r="G32" s="7">
        <v>3.7677920673076931E-2</v>
      </c>
      <c r="H32" s="7">
        <v>4.0658281608137718E-2</v>
      </c>
      <c r="I32" s="7">
        <v>4.2309194358849778E-2</v>
      </c>
      <c r="J32" s="4">
        <v>4.3484838667513188E-2</v>
      </c>
      <c r="K32" s="4">
        <v>4.4204655747304498E-2</v>
      </c>
      <c r="L32" s="4">
        <v>4.4599587965581833E-2</v>
      </c>
      <c r="M32" s="4">
        <v>4.499452018385916E-2</v>
      </c>
      <c r="N32" s="4">
        <v>4.5389452402136488E-2</v>
      </c>
      <c r="O32" s="4">
        <v>4.5784384620413815E-2</v>
      </c>
      <c r="P32" s="4">
        <v>4.6155209756097534E-2</v>
      </c>
      <c r="Q32" s="4">
        <v>4.6486380487804853E-2</v>
      </c>
      <c r="R32" s="4">
        <v>4.6817551219512171E-2</v>
      </c>
      <c r="S32" s="4">
        <v>4.714722164412069E-2</v>
      </c>
      <c r="T32" s="4">
        <v>4.7475759625390197E-2</v>
      </c>
      <c r="U32" s="4">
        <v>4.7804297606659711E-2</v>
      </c>
      <c r="V32" s="6">
        <v>4.8132835587929225E-2</v>
      </c>
      <c r="W32" s="6">
        <v>4.8461373569198732E-2</v>
      </c>
      <c r="X32" s="5">
        <v>4.8581164561117919E-2</v>
      </c>
      <c r="Y32" s="5">
        <v>4.8223282262091237E-2</v>
      </c>
      <c r="Z32" s="5">
        <v>4.7865399963064562E-2</v>
      </c>
    </row>
    <row r="33" spans="1:26" s="8" customFormat="1" ht="11.5" x14ac:dyDescent="0.25">
      <c r="A33" s="16">
        <f t="shared" si="0"/>
        <v>41274</v>
      </c>
      <c r="B33" s="7">
        <v>4.1200000000000001E-2</v>
      </c>
      <c r="C33" s="7">
        <v>3.8697499999999996E-2</v>
      </c>
      <c r="D33" s="7">
        <v>3.6917499999999999E-2</v>
      </c>
      <c r="E33" s="7">
        <v>3.6571568627450979E-2</v>
      </c>
      <c r="F33" s="7">
        <v>3.7357714138286896E-2</v>
      </c>
      <c r="G33" s="7">
        <v>3.8143859649122806E-2</v>
      </c>
      <c r="H33" s="7">
        <v>4.1416774193548389E-2</v>
      </c>
      <c r="I33" s="7">
        <v>4.3411634615384616E-2</v>
      </c>
      <c r="J33" s="4">
        <v>4.365730769230769E-2</v>
      </c>
      <c r="K33" s="4">
        <v>4.4395775803144223E-2</v>
      </c>
      <c r="L33" s="4">
        <v>4.5341332877648667E-2</v>
      </c>
      <c r="M33" s="4">
        <v>4.6286889952153111E-2</v>
      </c>
      <c r="N33" s="4">
        <v>4.6942951374746522E-2</v>
      </c>
      <c r="O33" s="4">
        <v>4.759901279733994E-2</v>
      </c>
      <c r="P33" s="4">
        <v>4.8255074219933351E-2</v>
      </c>
      <c r="Q33" s="4">
        <v>4.8688518630717964E-2</v>
      </c>
      <c r="R33" s="4">
        <v>4.9121963041502577E-2</v>
      </c>
      <c r="S33" s="4">
        <v>4.9555407452287183E-2</v>
      </c>
      <c r="T33" s="4">
        <v>4.9988851863071795E-2</v>
      </c>
      <c r="U33" s="4">
        <v>5.0422296273856408E-2</v>
      </c>
      <c r="V33" s="6">
        <v>5.0215633446172789E-2</v>
      </c>
      <c r="W33" s="6">
        <v>5.0008970618489169E-2</v>
      </c>
      <c r="X33" s="5">
        <v>4.9802307790805543E-2</v>
      </c>
      <c r="Y33" s="5">
        <v>4.9595644963121924E-2</v>
      </c>
      <c r="Z33" s="5">
        <v>4.9388982135438304E-2</v>
      </c>
    </row>
    <row r="34" spans="1:26" s="8" customFormat="1" ht="11.5" x14ac:dyDescent="0.25">
      <c r="A34" s="16">
        <f t="shared" si="0"/>
        <v>41364</v>
      </c>
      <c r="B34" s="7">
        <v>3.8520833333333331E-2</v>
      </c>
      <c r="C34" s="7">
        <v>3.8804421768707485E-2</v>
      </c>
      <c r="D34" s="7">
        <v>3.9200892857142858E-2</v>
      </c>
      <c r="E34" s="7">
        <v>4.0726515151515152E-2</v>
      </c>
      <c r="F34" s="7">
        <v>4.1302424242424238E-2</v>
      </c>
      <c r="G34" s="7">
        <v>4.187833333333333E-2</v>
      </c>
      <c r="H34" s="7">
        <v>4.4260972222222222E-2</v>
      </c>
      <c r="I34" s="7">
        <v>4.6553113854595339E-2</v>
      </c>
      <c r="J34" s="4">
        <v>4.7434320987654321E-2</v>
      </c>
      <c r="K34" s="4">
        <v>4.8315528120713304E-2</v>
      </c>
      <c r="L34" s="4">
        <v>4.922481324068452E-2</v>
      </c>
      <c r="M34" s="4">
        <v>5.0134098360655736E-2</v>
      </c>
      <c r="N34" s="4">
        <v>5.1118943435450939E-2</v>
      </c>
      <c r="O34" s="4">
        <v>5.2103788510246149E-2</v>
      </c>
      <c r="P34" s="4">
        <v>5.3088633585041352E-2</v>
      </c>
      <c r="Q34" s="4">
        <v>5.3814433656957927E-2</v>
      </c>
      <c r="R34" s="4">
        <v>5.4540233728874503E-2</v>
      </c>
      <c r="S34" s="4">
        <v>5.5266033800791085E-2</v>
      </c>
      <c r="T34" s="4">
        <v>5.5991833872707661E-2</v>
      </c>
      <c r="U34" s="4">
        <v>5.6717633944624236E-2</v>
      </c>
      <c r="V34" s="6">
        <v>5.5231450736920824E-2</v>
      </c>
      <c r="W34" s="6">
        <v>5.3745267529217412E-2</v>
      </c>
      <c r="X34" s="5">
        <v>5.2259084321514007E-2</v>
      </c>
      <c r="Y34" s="5">
        <v>5.0772901113810595E-2</v>
      </c>
      <c r="Z34" s="5">
        <v>4.9286717906107183E-2</v>
      </c>
    </row>
    <row r="35" spans="1:26" s="8" customFormat="1" ht="11.5" x14ac:dyDescent="0.25">
      <c r="A35" s="16">
        <f t="shared" ref="A35:A63" si="1">EOMONTH(A34,3)</f>
        <v>41455</v>
      </c>
      <c r="B35" s="7">
        <v>3.7649999999999996E-2</v>
      </c>
      <c r="C35" s="7">
        <v>3.8956972789115647E-2</v>
      </c>
      <c r="D35" s="7">
        <v>3.8243112244897959E-2</v>
      </c>
      <c r="E35" s="7">
        <v>3.8853030303030299E-2</v>
      </c>
      <c r="F35" s="7">
        <v>4.0308658008658002E-2</v>
      </c>
      <c r="G35" s="7">
        <v>4.1764285714285712E-2</v>
      </c>
      <c r="H35" s="7">
        <v>4.5618207282913173E-2</v>
      </c>
      <c r="I35" s="7">
        <v>4.674512081784387E-2</v>
      </c>
      <c r="J35" s="4">
        <v>4.7813661710037182E-2</v>
      </c>
      <c r="K35" s="4">
        <v>4.8885977443609029E-2</v>
      </c>
      <c r="L35" s="4">
        <v>5.0079774436090227E-2</v>
      </c>
      <c r="M35" s="4">
        <v>5.1273571428571432E-2</v>
      </c>
      <c r="N35" s="4">
        <v>5.2169781796262811E-2</v>
      </c>
      <c r="O35" s="4">
        <v>5.306599216395419E-2</v>
      </c>
      <c r="P35" s="4">
        <v>5.3962202531645569E-2</v>
      </c>
      <c r="Q35" s="4">
        <v>5.4553039663507413E-2</v>
      </c>
      <c r="R35" s="4">
        <v>5.5143876795369251E-2</v>
      </c>
      <c r="S35" s="4">
        <v>5.5734713927231096E-2</v>
      </c>
      <c r="T35" s="4">
        <v>5.6325551059092933E-2</v>
      </c>
      <c r="U35" s="4">
        <v>5.6916388190954778E-2</v>
      </c>
      <c r="V35" s="6">
        <v>5.5496057789988583E-2</v>
      </c>
      <c r="W35" s="6">
        <v>5.4075727389022388E-2</v>
      </c>
      <c r="X35" s="5">
        <v>5.26553969880562E-2</v>
      </c>
      <c r="Y35" s="5">
        <v>5.1235066587090004E-2</v>
      </c>
      <c r="Z35" s="5">
        <v>4.9814736186123809E-2</v>
      </c>
    </row>
    <row r="36" spans="1:26" s="8" customFormat="1" ht="11.5" x14ac:dyDescent="0.25">
      <c r="A36" s="16">
        <f t="shared" si="1"/>
        <v>41547</v>
      </c>
      <c r="B36" s="7">
        <v>3.4810912698412695E-2</v>
      </c>
      <c r="C36" s="7">
        <v>3.4840740740740742E-2</v>
      </c>
      <c r="D36" s="7">
        <v>3.5042857142857146E-2</v>
      </c>
      <c r="E36" s="7">
        <v>3.7642857142857145E-2</v>
      </c>
      <c r="F36" s="7">
        <v>3.9163055790363485E-2</v>
      </c>
      <c r="G36" s="7">
        <v>4.0683254437869826E-2</v>
      </c>
      <c r="H36" s="7">
        <v>4.5252911051212936E-2</v>
      </c>
      <c r="I36" s="7">
        <v>4.6920498652291101E-2</v>
      </c>
      <c r="J36" s="4">
        <v>4.8423437499999999E-2</v>
      </c>
      <c r="K36" s="4">
        <v>4.9278906250000004E-2</v>
      </c>
      <c r="L36" s="4">
        <v>5.0245589125000004E-2</v>
      </c>
      <c r="M36" s="4">
        <v>5.1212272000000003E-2</v>
      </c>
      <c r="N36" s="4">
        <v>5.240739155400697E-2</v>
      </c>
      <c r="O36" s="4">
        <v>5.3602511108013944E-2</v>
      </c>
      <c r="P36" s="4">
        <v>5.479763066202091E-2</v>
      </c>
      <c r="Q36" s="4">
        <v>5.5285112504098385E-2</v>
      </c>
      <c r="R36" s="4">
        <v>5.5772594346175861E-2</v>
      </c>
      <c r="S36" s="4">
        <v>5.6260076188253343E-2</v>
      </c>
      <c r="T36" s="4">
        <v>5.6747558030330818E-2</v>
      </c>
      <c r="U36" s="4">
        <v>5.7235039872408293E-2</v>
      </c>
      <c r="V36" s="6">
        <v>5.5706146563485423E-2</v>
      </c>
      <c r="W36" s="6">
        <v>5.4177253254562553E-2</v>
      </c>
      <c r="X36" s="5">
        <v>5.2648359945639676E-2</v>
      </c>
      <c r="Y36" s="5">
        <v>5.1119466636716807E-2</v>
      </c>
      <c r="Z36" s="5">
        <v>4.9590573327793937E-2</v>
      </c>
    </row>
    <row r="37" spans="1:26" s="8" customFormat="1" ht="11.5" x14ac:dyDescent="0.25">
      <c r="A37" s="16">
        <f t="shared" si="1"/>
        <v>41639</v>
      </c>
      <c r="B37" s="7">
        <v>3.3799999999999997E-2</v>
      </c>
      <c r="C37" s="7">
        <v>3.3891666666666667E-2</v>
      </c>
      <c r="D37" s="7">
        <v>3.4794605263157898E-2</v>
      </c>
      <c r="E37" s="7">
        <v>3.5853571428571429E-2</v>
      </c>
      <c r="F37" s="7">
        <v>3.7529246031746032E-2</v>
      </c>
      <c r="G37" s="7">
        <v>3.9204920634920634E-2</v>
      </c>
      <c r="H37" s="7">
        <v>4.3887142857142861E-2</v>
      </c>
      <c r="I37" s="7">
        <v>4.5965934065934071E-2</v>
      </c>
      <c r="J37" s="4">
        <v>4.7770879120879121E-2</v>
      </c>
      <c r="K37" s="4">
        <v>4.9088646288209609E-2</v>
      </c>
      <c r="L37" s="4">
        <v>5.0396891144104804E-2</v>
      </c>
      <c r="M37" s="4">
        <v>5.1705135999999999E-2</v>
      </c>
      <c r="N37" s="4">
        <v>5.3198040193480546E-2</v>
      </c>
      <c r="O37" s="4">
        <v>5.4690944386961093E-2</v>
      </c>
      <c r="P37" s="4">
        <v>5.6183848580441641E-2</v>
      </c>
      <c r="Q37" s="4">
        <v>5.683166389836692E-2</v>
      </c>
      <c r="R37" s="4">
        <v>5.7479479216292199E-2</v>
      </c>
      <c r="S37" s="4">
        <v>5.8127294534217472E-2</v>
      </c>
      <c r="T37" s="4">
        <v>5.8775109852142751E-2</v>
      </c>
      <c r="U37" s="4">
        <v>5.9422925170068031E-2</v>
      </c>
      <c r="V37" s="6">
        <v>5.7472386667005819E-2</v>
      </c>
      <c r="W37" s="6">
        <v>5.55218481639436E-2</v>
      </c>
      <c r="X37" s="5">
        <v>5.3571309660881389E-2</v>
      </c>
      <c r="Y37" s="5">
        <v>5.162077115781917E-2</v>
      </c>
      <c r="Z37" s="5">
        <v>4.9670232654756959E-2</v>
      </c>
    </row>
    <row r="38" spans="1:26" s="8" customFormat="1" ht="11.5" x14ac:dyDescent="0.25">
      <c r="A38" s="16">
        <f t="shared" si="1"/>
        <v>41729</v>
      </c>
      <c r="B38" s="7">
        <v>3.2372916666666661E-2</v>
      </c>
      <c r="C38" s="7">
        <v>3.2253125000000001E-2</v>
      </c>
      <c r="D38" s="7">
        <v>3.223532608695652E-2</v>
      </c>
      <c r="E38" s="7">
        <v>3.2801612903225807E-2</v>
      </c>
      <c r="F38" s="7">
        <v>3.3442993951612904E-2</v>
      </c>
      <c r="G38" s="7">
        <v>3.4084375E-2</v>
      </c>
      <c r="H38" s="7">
        <v>3.6828571428571426E-2</v>
      </c>
      <c r="I38" s="7">
        <v>3.8920879120879118E-2</v>
      </c>
      <c r="J38" s="4">
        <v>4.0497142857142857E-2</v>
      </c>
      <c r="K38" s="4">
        <v>4.2015125184094261E-2</v>
      </c>
      <c r="L38" s="4">
        <v>4.3450397643593527E-2</v>
      </c>
      <c r="M38" s="4">
        <v>4.4885670103092787E-2</v>
      </c>
      <c r="N38" s="4">
        <v>4.6320942562592046E-2</v>
      </c>
      <c r="O38" s="4">
        <v>4.7756215022091313E-2</v>
      </c>
      <c r="P38" s="4">
        <v>4.9191487481590572E-2</v>
      </c>
      <c r="Q38" s="4">
        <v>4.9874054850137323E-2</v>
      </c>
      <c r="R38" s="4">
        <v>5.0556622218684073E-2</v>
      </c>
      <c r="S38" s="4">
        <v>5.1239189587230824E-2</v>
      </c>
      <c r="T38" s="4">
        <v>5.1921756955777575E-2</v>
      </c>
      <c r="U38" s="4">
        <v>5.2604324324324325E-2</v>
      </c>
      <c r="V38" s="6">
        <v>5.3916809599515482E-2</v>
      </c>
      <c r="W38" s="6">
        <v>5.5229294874706639E-2</v>
      </c>
      <c r="X38" s="5">
        <v>5.6541780149897802E-2</v>
      </c>
      <c r="Y38" s="5">
        <v>5.7854265425088959E-2</v>
      </c>
      <c r="Z38" s="5">
        <v>5.9166750700280116E-2</v>
      </c>
    </row>
    <row r="39" spans="1:26" s="8" customFormat="1" ht="11.5" x14ac:dyDescent="0.25">
      <c r="A39" s="16">
        <f t="shared" si="1"/>
        <v>41820</v>
      </c>
      <c r="B39" s="7">
        <v>3.0981447368421053E-2</v>
      </c>
      <c r="C39" s="7">
        <v>3.0915113636363636E-2</v>
      </c>
      <c r="D39" s="7">
        <v>3.0842727272727272E-2</v>
      </c>
      <c r="E39" s="7">
        <v>3.1122087912087912E-2</v>
      </c>
      <c r="F39" s="7">
        <v>3.1635437338396896E-2</v>
      </c>
      <c r="G39" s="7">
        <v>3.2148786764705881E-2</v>
      </c>
      <c r="H39" s="7">
        <v>3.3830769230769234E-2</v>
      </c>
      <c r="I39" s="7">
        <v>3.5210410447761194E-2</v>
      </c>
      <c r="J39" s="4">
        <v>3.6592779850746271E-2</v>
      </c>
      <c r="K39" s="4">
        <v>3.7975149253731341E-2</v>
      </c>
      <c r="L39" s="4">
        <v>3.9315146723514147E-2</v>
      </c>
      <c r="M39" s="4">
        <v>4.0655144193296959E-2</v>
      </c>
      <c r="N39" s="4">
        <v>4.1879355388123901E-2</v>
      </c>
      <c r="O39" s="4">
        <v>4.3103566582950836E-2</v>
      </c>
      <c r="P39" s="4">
        <v>4.4327777777777778E-2</v>
      </c>
      <c r="Q39" s="4">
        <v>4.5383107305095149E-2</v>
      </c>
      <c r="R39" s="4">
        <v>4.643843683241252E-2</v>
      </c>
      <c r="S39" s="4">
        <v>4.7493766359729898E-2</v>
      </c>
      <c r="T39" s="4">
        <v>4.8549095887047269E-2</v>
      </c>
      <c r="U39" s="4">
        <v>4.960442541436464E-2</v>
      </c>
      <c r="V39" s="6">
        <v>5.069143410064391E-2</v>
      </c>
      <c r="W39" s="6">
        <v>5.177844278692318E-2</v>
      </c>
      <c r="X39" s="5">
        <v>5.2865451473202443E-2</v>
      </c>
      <c r="Y39" s="5">
        <v>5.3952460159481713E-2</v>
      </c>
      <c r="Z39" s="5">
        <v>5.5039468845760983E-2</v>
      </c>
    </row>
    <row r="40" spans="1:26" s="8" customFormat="1" ht="11.5" x14ac:dyDescent="0.25">
      <c r="A40" s="16">
        <f t="shared" si="1"/>
        <v>41912</v>
      </c>
      <c r="B40" s="7">
        <v>2.8500000000000001E-2</v>
      </c>
      <c r="C40" s="7">
        <v>2.8531250000000001E-2</v>
      </c>
      <c r="D40" s="7">
        <v>2.869419642857143E-2</v>
      </c>
      <c r="E40" s="7">
        <v>2.9116037735849056E-2</v>
      </c>
      <c r="F40" s="7">
        <v>2.9289900401025575E-2</v>
      </c>
      <c r="G40" s="7">
        <v>2.9463763066202089E-2</v>
      </c>
      <c r="H40" s="7">
        <v>3.1320109890109887E-2</v>
      </c>
      <c r="I40" s="7">
        <v>3.4258159340659344E-2</v>
      </c>
      <c r="J40" s="4">
        <v>3.6464331797235024E-2</v>
      </c>
      <c r="K40" s="4">
        <v>3.7799945999018168E-2</v>
      </c>
      <c r="L40" s="4">
        <v>3.9136666666666667E-2</v>
      </c>
      <c r="M40" s="4">
        <v>4.0473387334315172E-2</v>
      </c>
      <c r="N40" s="4">
        <v>4.1775024662786077E-2</v>
      </c>
      <c r="O40" s="4">
        <v>4.3076661991256988E-2</v>
      </c>
      <c r="P40" s="4">
        <v>4.4378299319727893E-2</v>
      </c>
      <c r="Q40" s="4">
        <v>4.533891238395911E-2</v>
      </c>
      <c r="R40" s="4">
        <v>4.6299525448190326E-2</v>
      </c>
      <c r="S40" s="4">
        <v>4.7260138512421543E-2</v>
      </c>
      <c r="T40" s="4">
        <v>4.8220751576652759E-2</v>
      </c>
      <c r="U40" s="4">
        <v>4.9181364640883976E-2</v>
      </c>
      <c r="V40" s="6">
        <v>5.0084157538684483E-2</v>
      </c>
      <c r="W40" s="6">
        <v>5.098695043648499E-2</v>
      </c>
      <c r="X40" s="5">
        <v>5.188974333428549E-2</v>
      </c>
      <c r="Y40" s="5">
        <v>5.2792536232085997E-2</v>
      </c>
      <c r="Z40" s="5">
        <v>5.3695329129886504E-2</v>
      </c>
    </row>
    <row r="41" spans="1:26" s="8" customFormat="1" ht="11.5" x14ac:dyDescent="0.25">
      <c r="A41" s="16">
        <f t="shared" si="1"/>
        <v>42004</v>
      </c>
      <c r="B41" s="7">
        <v>2.4134259259259258E-2</v>
      </c>
      <c r="C41" s="7">
        <v>2.5000000000000001E-2</v>
      </c>
      <c r="D41" s="7">
        <v>2.5121052631578947E-2</v>
      </c>
      <c r="E41" s="7">
        <v>2.5216071428571428E-2</v>
      </c>
      <c r="F41" s="7">
        <v>2.5720535714285717E-2</v>
      </c>
      <c r="G41" s="7">
        <v>2.6225000000000002E-2</v>
      </c>
      <c r="H41" s="7">
        <v>2.752089552238806E-2</v>
      </c>
      <c r="I41" s="7">
        <v>2.8723812949640288E-2</v>
      </c>
      <c r="J41" s="4">
        <v>3.0640719424460436E-2</v>
      </c>
      <c r="K41" s="4">
        <v>3.227271604938272E-2</v>
      </c>
      <c r="L41" s="4">
        <v>3.2704021164021171E-2</v>
      </c>
      <c r="M41" s="4">
        <v>3.3135326278659616E-2</v>
      </c>
      <c r="N41" s="4">
        <v>3.3551188947677842E-2</v>
      </c>
      <c r="O41" s="4">
        <v>3.396705161669606E-2</v>
      </c>
      <c r="P41" s="4">
        <v>3.4382914285714286E-2</v>
      </c>
      <c r="Q41" s="4">
        <v>3.5707922588792421E-2</v>
      </c>
      <c r="R41" s="4">
        <v>3.7032930891870562E-2</v>
      </c>
      <c r="S41" s="4">
        <v>3.8357939194948697E-2</v>
      </c>
      <c r="T41" s="4">
        <v>3.9682947498026838E-2</v>
      </c>
      <c r="U41" s="4">
        <v>4.1007955801104973E-2</v>
      </c>
      <c r="V41" s="6">
        <v>4.1578456948576287E-2</v>
      </c>
      <c r="W41" s="6">
        <v>4.2148958096047601E-2</v>
      </c>
      <c r="X41" s="5">
        <v>4.2719459243518908E-2</v>
      </c>
      <c r="Y41" s="5">
        <v>4.3289960390990222E-2</v>
      </c>
      <c r="Z41" s="5">
        <v>4.3860461538461536E-2</v>
      </c>
    </row>
    <row r="42" spans="1:26" s="8" customFormat="1" ht="11.5" x14ac:dyDescent="0.25">
      <c r="A42" s="16">
        <f t="shared" si="1"/>
        <v>42094</v>
      </c>
      <c r="B42" s="7">
        <v>2.5100000000000001E-2</v>
      </c>
      <c r="C42" s="7">
        <v>2.5029864864864866E-2</v>
      </c>
      <c r="D42" s="7">
        <v>2.5057678571428571E-2</v>
      </c>
      <c r="E42" s="7">
        <v>2.5590306122448978E-2</v>
      </c>
      <c r="F42" s="7">
        <v>2.5866581632653061E-2</v>
      </c>
      <c r="G42" s="7">
        <v>2.6142857142857145E-2</v>
      </c>
      <c r="H42" s="7">
        <v>2.7680952380952379E-2</v>
      </c>
      <c r="I42" s="7">
        <v>2.9419047619047619E-2</v>
      </c>
      <c r="J42" s="4">
        <v>3.1329212765957445E-2</v>
      </c>
      <c r="K42" s="4">
        <v>3.2006645800730309E-2</v>
      </c>
      <c r="L42" s="4">
        <v>3.2099942618675013E-2</v>
      </c>
      <c r="M42" s="4">
        <v>3.2193239436619718E-2</v>
      </c>
      <c r="N42" s="4">
        <v>3.2286536254564423E-2</v>
      </c>
      <c r="O42" s="4">
        <v>3.2379833072509127E-2</v>
      </c>
      <c r="P42" s="4">
        <v>3.2473129890453832E-2</v>
      </c>
      <c r="Q42" s="4">
        <v>3.3379546459559456E-2</v>
      </c>
      <c r="R42" s="4">
        <v>3.4285963028665087E-2</v>
      </c>
      <c r="S42" s="4">
        <v>3.5192379597770711E-2</v>
      </c>
      <c r="T42" s="4">
        <v>3.6098796166876342E-2</v>
      </c>
      <c r="U42" s="4">
        <v>3.7005212735981965E-2</v>
      </c>
      <c r="V42" s="6">
        <v>3.7940131727247112E-2</v>
      </c>
      <c r="W42" s="6">
        <v>3.8875050718512258E-2</v>
      </c>
      <c r="X42" s="5">
        <v>3.9809969709777397E-2</v>
      </c>
      <c r="Y42" s="5">
        <v>4.0744888701042543E-2</v>
      </c>
      <c r="Z42" s="5">
        <v>4.167980769230769E-2</v>
      </c>
    </row>
    <row r="43" spans="1:26" s="8" customFormat="1" ht="11.5" x14ac:dyDescent="0.25">
      <c r="A43" s="16">
        <f t="shared" si="1"/>
        <v>42185</v>
      </c>
      <c r="B43" s="7">
        <v>2.4525595238095239E-2</v>
      </c>
      <c r="C43" s="7">
        <v>2.4500000000000001E-2</v>
      </c>
      <c r="D43" s="7">
        <v>2.4590816326530613E-2</v>
      </c>
      <c r="E43" s="7">
        <v>2.4988571428571426E-2</v>
      </c>
      <c r="F43" s="7">
        <v>2.5282095238095235E-2</v>
      </c>
      <c r="G43" s="7">
        <v>2.5575619047619048E-2</v>
      </c>
      <c r="H43" s="7">
        <v>2.6770121951219514E-2</v>
      </c>
      <c r="I43" s="7">
        <v>2.8011687170474517E-2</v>
      </c>
      <c r="J43" s="4">
        <v>2.9482806092560047E-2</v>
      </c>
      <c r="K43" s="4">
        <v>3.0953925014645577E-2</v>
      </c>
      <c r="L43" s="4">
        <v>3.2381595882796876E-2</v>
      </c>
      <c r="M43" s="4">
        <v>3.3809266750948169E-2</v>
      </c>
      <c r="N43" s="4">
        <v>3.4527813347984139E-2</v>
      </c>
      <c r="O43" s="4">
        <v>3.5246359945020102E-2</v>
      </c>
      <c r="P43" s="4">
        <v>3.5964906542056072E-2</v>
      </c>
      <c r="Q43" s="4">
        <v>3.6770902282825188E-2</v>
      </c>
      <c r="R43" s="4">
        <v>3.7576898023594298E-2</v>
      </c>
      <c r="S43" s="4">
        <v>3.8382893764363414E-2</v>
      </c>
      <c r="T43" s="4">
        <v>3.9188889505132524E-2</v>
      </c>
      <c r="U43" s="4">
        <v>3.999488524590164E-2</v>
      </c>
      <c r="V43" s="6">
        <v>4.0807268196721314E-2</v>
      </c>
      <c r="W43" s="6">
        <v>4.1619651147540987E-2</v>
      </c>
      <c r="X43" s="5">
        <v>4.2432034098360653E-2</v>
      </c>
      <c r="Y43" s="5">
        <v>4.3244417049180327E-2</v>
      </c>
      <c r="Z43" s="5">
        <v>4.40568E-2</v>
      </c>
    </row>
    <row r="44" spans="1:26" s="8" customFormat="1" ht="11.5" x14ac:dyDescent="0.25">
      <c r="A44" s="16">
        <f t="shared" si="1"/>
        <v>42277</v>
      </c>
      <c r="B44" s="7">
        <v>2.53E-2</v>
      </c>
      <c r="C44" s="7">
        <v>2.53E-2</v>
      </c>
      <c r="D44" s="7">
        <v>2.5087053571428573E-2</v>
      </c>
      <c r="E44" s="7">
        <v>2.5453273809523808E-2</v>
      </c>
      <c r="F44" s="7">
        <v>2.5860267857142856E-2</v>
      </c>
      <c r="G44" s="7">
        <v>2.6267261904761904E-2</v>
      </c>
      <c r="H44" s="7">
        <v>2.8001904761904759E-2</v>
      </c>
      <c r="I44" s="7">
        <v>2.9347161572052402E-2</v>
      </c>
      <c r="J44" s="4">
        <v>3.0638209606986898E-2</v>
      </c>
      <c r="K44" s="4">
        <v>3.1692603025560769E-2</v>
      </c>
      <c r="L44" s="4">
        <v>3.2570354720918099E-2</v>
      </c>
      <c r="M44" s="4">
        <v>3.3448106416275429E-2</v>
      </c>
      <c r="N44" s="4">
        <v>3.4329187589006688E-2</v>
      </c>
      <c r="O44" s="4">
        <v>3.521026876173794E-2</v>
      </c>
      <c r="P44" s="4">
        <v>3.6091349934469198E-2</v>
      </c>
      <c r="Q44" s="4">
        <v>3.6990695378557877E-2</v>
      </c>
      <c r="R44" s="4">
        <v>3.7890040822646555E-2</v>
      </c>
      <c r="S44" s="4">
        <v>3.878938626673524E-2</v>
      </c>
      <c r="T44" s="4">
        <v>3.9688731710823918E-2</v>
      </c>
      <c r="U44" s="4">
        <v>4.0588077154912597E-2</v>
      </c>
      <c r="V44" s="6">
        <v>4.127821029535865E-2</v>
      </c>
      <c r="W44" s="6">
        <v>4.1968343435804703E-2</v>
      </c>
      <c r="X44" s="5">
        <v>4.2658476576250749E-2</v>
      </c>
      <c r="Y44" s="5">
        <v>4.3348609716696802E-2</v>
      </c>
      <c r="Z44" s="5">
        <v>4.4038742857142855E-2</v>
      </c>
    </row>
    <row r="45" spans="1:26" s="8" customFormat="1" ht="11.5" x14ac:dyDescent="0.25">
      <c r="A45" s="16">
        <f t="shared" si="1"/>
        <v>42369</v>
      </c>
      <c r="B45" s="7">
        <v>2.4504537037037036E-2</v>
      </c>
      <c r="C45" s="7">
        <v>2.4985047619047619E-2</v>
      </c>
      <c r="D45" s="7">
        <v>2.4836928571428572E-2</v>
      </c>
      <c r="E45" s="7">
        <v>2.5131818181818182E-2</v>
      </c>
      <c r="F45" s="7">
        <v>2.5752681577681579E-2</v>
      </c>
      <c r="G45" s="7">
        <v>2.6373544973544976E-2</v>
      </c>
      <c r="H45" s="7">
        <v>2.772870588235294E-2</v>
      </c>
      <c r="I45" s="7">
        <v>2.9059882352941175E-2</v>
      </c>
      <c r="J45" s="4">
        <v>3.0153183183183184E-2</v>
      </c>
      <c r="K45" s="4">
        <v>3.0961205007824726E-2</v>
      </c>
      <c r="L45" s="4">
        <v>3.1726619718309854E-2</v>
      </c>
      <c r="M45" s="4">
        <v>3.2492034428794989E-2</v>
      </c>
      <c r="N45" s="4">
        <v>3.3454160518667557E-2</v>
      </c>
      <c r="O45" s="4">
        <v>3.4416286608540132E-2</v>
      </c>
      <c r="P45" s="4">
        <v>3.5378412698412701E-2</v>
      </c>
      <c r="Q45" s="4">
        <v>3.6145316053847701E-2</v>
      </c>
      <c r="R45" s="4">
        <v>3.6912219409282701E-2</v>
      </c>
      <c r="S45" s="4">
        <v>3.7679122764717701E-2</v>
      </c>
      <c r="T45" s="4">
        <v>3.8446026120152701E-2</v>
      </c>
      <c r="U45" s="4">
        <v>3.9212929475587702E-2</v>
      </c>
      <c r="V45" s="6">
        <v>4.0100115009041593E-2</v>
      </c>
      <c r="W45" s="6">
        <v>4.0987300542495476E-2</v>
      </c>
      <c r="X45" s="5">
        <v>4.1874486075949367E-2</v>
      </c>
      <c r="Y45" s="5">
        <v>4.2761671609403251E-2</v>
      </c>
      <c r="Z45" s="5">
        <v>4.3648857142857142E-2</v>
      </c>
    </row>
    <row r="46" spans="1:26" s="8" customFormat="1" ht="11.5" x14ac:dyDescent="0.25">
      <c r="A46" s="16">
        <f t="shared" si="1"/>
        <v>42460</v>
      </c>
      <c r="B46" s="7">
        <v>2.1213080357142859E-2</v>
      </c>
      <c r="C46" s="7">
        <v>2.1490089285714286E-2</v>
      </c>
      <c r="D46" s="7">
        <v>2.1669553571428572E-2</v>
      </c>
      <c r="E46" s="7">
        <v>2.1752999999999998E-2</v>
      </c>
      <c r="F46" s="7">
        <v>2.2047333333333335E-2</v>
      </c>
      <c r="G46" s="7">
        <v>2.2341666666666669E-2</v>
      </c>
      <c r="H46" s="7">
        <v>2.3985737704918034E-2</v>
      </c>
      <c r="I46" s="7">
        <v>2.6130762711864406E-2</v>
      </c>
      <c r="J46" s="4">
        <v>2.6682884615384615E-2</v>
      </c>
      <c r="K46" s="4">
        <v>2.6372032967032968E-2</v>
      </c>
      <c r="L46" s="4">
        <v>2.6771689659261605E-2</v>
      </c>
      <c r="M46" s="4">
        <v>2.7171346351490239E-2</v>
      </c>
      <c r="N46" s="4">
        <v>2.8045447832210423E-2</v>
      </c>
      <c r="O46" s="4">
        <v>2.8919549312930608E-2</v>
      </c>
      <c r="P46" s="4">
        <v>2.9793650793650792E-2</v>
      </c>
      <c r="Q46" s="4">
        <v>3.0441962944527404E-2</v>
      </c>
      <c r="R46" s="4">
        <v>3.1090275095404012E-2</v>
      </c>
      <c r="S46" s="4">
        <v>3.173858724628062E-2</v>
      </c>
      <c r="T46" s="4">
        <v>3.2386899397157234E-2</v>
      </c>
      <c r="U46" s="4">
        <v>3.3035211548033842E-2</v>
      </c>
      <c r="V46" s="6">
        <v>3.3850677445114004E-2</v>
      </c>
      <c r="W46" s="6">
        <v>3.4666143342194165E-2</v>
      </c>
      <c r="X46" s="5">
        <v>3.5481609239274327E-2</v>
      </c>
      <c r="Y46" s="5">
        <v>3.6297075136354488E-2</v>
      </c>
      <c r="Z46" s="5">
        <v>3.711254103343465E-2</v>
      </c>
    </row>
    <row r="47" spans="1:26" s="8" customFormat="1" ht="11.5" x14ac:dyDescent="0.25">
      <c r="A47" s="16">
        <f t="shared" si="1"/>
        <v>42551</v>
      </c>
      <c r="B47" s="7">
        <v>2.0131577380952378E-2</v>
      </c>
      <c r="C47" s="7">
        <v>1.814126984126984E-2</v>
      </c>
      <c r="D47" s="7">
        <v>1.8430952380952381E-2</v>
      </c>
      <c r="E47" s="7">
        <v>1.9614999999999997E-2</v>
      </c>
      <c r="F47" s="7">
        <v>2.0625039682539682E-2</v>
      </c>
      <c r="G47" s="7">
        <v>2.1635079365079364E-2</v>
      </c>
      <c r="H47" s="7">
        <v>2.1586251830161055E-2</v>
      </c>
      <c r="I47" s="7">
        <v>2.1222855051244511E-2</v>
      </c>
      <c r="J47" s="4">
        <v>2.3051533546325879E-2</v>
      </c>
      <c r="K47" s="4">
        <v>2.4945315614617939E-2</v>
      </c>
      <c r="L47" s="4">
        <v>2.6206445182724254E-2</v>
      </c>
      <c r="M47" s="4">
        <v>2.7467574750830566E-2</v>
      </c>
      <c r="N47" s="4">
        <v>2.7723495601082813E-2</v>
      </c>
      <c r="O47" s="4">
        <v>2.7979416451335056E-2</v>
      </c>
      <c r="P47" s="4">
        <v>2.8235337301587303E-2</v>
      </c>
      <c r="Q47" s="4">
        <v>2.9136272827830319E-2</v>
      </c>
      <c r="R47" s="4">
        <v>3.0037208354073336E-2</v>
      </c>
      <c r="S47" s="4">
        <v>3.0938143880316356E-2</v>
      </c>
      <c r="T47" s="4">
        <v>3.1839079406559369E-2</v>
      </c>
      <c r="U47" s="4">
        <v>3.2740014932802389E-2</v>
      </c>
      <c r="V47" s="6">
        <v>3.3242004312654123E-2</v>
      </c>
      <c r="W47" s="6">
        <v>3.3743993692505858E-2</v>
      </c>
      <c r="X47" s="5">
        <v>3.42459830723576E-2</v>
      </c>
      <c r="Y47" s="5">
        <v>3.4747972452209334E-2</v>
      </c>
      <c r="Z47" s="5">
        <v>3.5249961832061069E-2</v>
      </c>
    </row>
    <row r="48" spans="1:26" s="8" customFormat="1" ht="11.5" x14ac:dyDescent="0.25">
      <c r="A48" s="16">
        <f t="shared" si="1"/>
        <v>42643</v>
      </c>
      <c r="B48" s="7">
        <v>2.18E-2</v>
      </c>
      <c r="C48" s="7">
        <v>2.18E-2</v>
      </c>
      <c r="D48" s="7">
        <v>2.1839634146341463E-2</v>
      </c>
      <c r="E48" s="7">
        <v>2.2127499999999998E-2</v>
      </c>
      <c r="F48" s="7">
        <v>2.2803083333333335E-2</v>
      </c>
      <c r="G48" s="7">
        <v>2.3478666666666669E-2</v>
      </c>
      <c r="H48" s="7">
        <v>2.5065342066957787E-2</v>
      </c>
      <c r="I48" s="7">
        <v>2.6191688500727801E-2</v>
      </c>
      <c r="J48" s="4">
        <v>2.7104848484848485E-2</v>
      </c>
      <c r="K48" s="4">
        <v>2.7860656565656568E-2</v>
      </c>
      <c r="L48" s="4">
        <v>2.8928287466501754E-2</v>
      </c>
      <c r="M48" s="4">
        <v>2.9995918367346941E-2</v>
      </c>
      <c r="N48" s="4">
        <v>3.079084326800027E-2</v>
      </c>
      <c r="O48" s="4">
        <v>3.1585768168653598E-2</v>
      </c>
      <c r="P48" s="4">
        <v>3.238069306930693E-2</v>
      </c>
      <c r="Q48" s="4">
        <v>3.293980013601866E-2</v>
      </c>
      <c r="R48" s="4">
        <v>3.3498907202730389E-2</v>
      </c>
      <c r="S48" s="4">
        <v>3.4058014269442112E-2</v>
      </c>
      <c r="T48" s="4">
        <v>3.4617121336153842E-2</v>
      </c>
      <c r="U48" s="4">
        <v>3.5176228402865571E-2</v>
      </c>
      <c r="V48" s="6">
        <v>3.5852433103971848E-2</v>
      </c>
      <c r="W48" s="6">
        <v>3.6528637805078118E-2</v>
      </c>
      <c r="X48" s="5">
        <v>3.7204842506184395E-2</v>
      </c>
      <c r="Y48" s="5">
        <v>3.7881047207290665E-2</v>
      </c>
      <c r="Z48" s="5">
        <v>3.8557251908396942E-2</v>
      </c>
    </row>
    <row r="49" spans="1:26" s="8" customFormat="1" ht="11.5" x14ac:dyDescent="0.25">
      <c r="A49" s="16">
        <f t="shared" si="1"/>
        <v>42735</v>
      </c>
      <c r="B49" s="7">
        <v>2.1729999999999999E-2</v>
      </c>
      <c r="C49" s="7">
        <v>2.1722460317460317E-2</v>
      </c>
      <c r="D49" s="7">
        <v>2.1884125000000001E-2</v>
      </c>
      <c r="E49" s="7">
        <v>2.2419056603773583E-2</v>
      </c>
      <c r="F49" s="7">
        <v>2.3089612335500238E-2</v>
      </c>
      <c r="G49" s="7">
        <v>2.3760168067226892E-2</v>
      </c>
      <c r="H49" s="7">
        <v>2.5070224719101124E-2</v>
      </c>
      <c r="I49" s="7">
        <v>2.5702307692307691E-2</v>
      </c>
      <c r="J49" s="4">
        <v>2.6265145631067962E-2</v>
      </c>
      <c r="K49" s="4">
        <v>2.6725825242718448E-2</v>
      </c>
      <c r="L49" s="4">
        <v>2.7706272782325018E-2</v>
      </c>
      <c r="M49" s="4">
        <v>2.8686720321931588E-2</v>
      </c>
      <c r="N49" s="4">
        <v>2.9761417151557994E-2</v>
      </c>
      <c r="O49" s="4">
        <v>3.0836113981184399E-2</v>
      </c>
      <c r="P49" s="4">
        <v>3.1910810810810805E-2</v>
      </c>
      <c r="Q49" s="4">
        <v>3.261573575666258E-2</v>
      </c>
      <c r="R49" s="4">
        <v>3.3320660702514354E-2</v>
      </c>
      <c r="S49" s="4">
        <v>3.4025585648366136E-2</v>
      </c>
      <c r="T49" s="4">
        <v>3.473051059421791E-2</v>
      </c>
      <c r="U49" s="4">
        <v>3.5435435540069685E-2</v>
      </c>
      <c r="V49" s="6">
        <v>3.6073966207410164E-2</v>
      </c>
      <c r="W49" s="6">
        <v>3.6712496874750644E-2</v>
      </c>
      <c r="X49" s="5">
        <v>3.7351027542091117E-2</v>
      </c>
      <c r="Y49" s="5">
        <v>3.7989558209431597E-2</v>
      </c>
      <c r="Z49" s="5">
        <v>3.8628088876772076E-2</v>
      </c>
    </row>
    <row r="50" spans="1:26" s="8" customFormat="1" ht="11.5" x14ac:dyDescent="0.25">
      <c r="A50" s="16">
        <f t="shared" si="1"/>
        <v>42825</v>
      </c>
      <c r="B50" s="7">
        <v>2.1150000000000002E-2</v>
      </c>
      <c r="C50" s="7">
        <v>2.1259325396825398E-2</v>
      </c>
      <c r="D50" s="7">
        <v>2.1469345238095239E-2</v>
      </c>
      <c r="E50" s="7">
        <v>2.2039327731092434E-2</v>
      </c>
      <c r="F50" s="7">
        <v>2.2336045598567292E-2</v>
      </c>
      <c r="G50" s="7">
        <v>2.2632763466042153E-2</v>
      </c>
      <c r="H50" s="7">
        <v>2.4614444444444442E-2</v>
      </c>
      <c r="I50" s="7">
        <v>2.5803817097415509E-2</v>
      </c>
      <c r="J50" s="4">
        <v>2.6260974155069582E-2</v>
      </c>
      <c r="K50" s="4">
        <v>2.7243853820598008E-2</v>
      </c>
      <c r="L50" s="4">
        <v>2.8857110396537537E-2</v>
      </c>
      <c r="M50" s="4">
        <v>3.0470366972477066E-2</v>
      </c>
      <c r="N50" s="4">
        <v>3.1005308750882147E-2</v>
      </c>
      <c r="O50" s="4">
        <v>3.1540250529287224E-2</v>
      </c>
      <c r="P50" s="4">
        <v>3.2075192307692305E-2</v>
      </c>
      <c r="Q50" s="4">
        <v>3.2827421143316611E-2</v>
      </c>
      <c r="R50" s="4">
        <v>3.3579649978940918E-2</v>
      </c>
      <c r="S50" s="4">
        <v>3.4331878814565224E-2</v>
      </c>
      <c r="T50" s="4">
        <v>3.508410765018953E-2</v>
      </c>
      <c r="U50" s="4">
        <v>3.5836336485813837E-2</v>
      </c>
      <c r="V50" s="6">
        <v>3.6453267661933512E-2</v>
      </c>
      <c r="W50" s="6">
        <v>3.7070198838053188E-2</v>
      </c>
      <c r="X50" s="5">
        <v>3.7687130014172864E-2</v>
      </c>
      <c r="Y50" s="5">
        <v>3.8304061190292539E-2</v>
      </c>
      <c r="Z50" s="5">
        <v>3.8920992366412215E-2</v>
      </c>
    </row>
    <row r="51" spans="1:26" s="8" customFormat="1" ht="11.5" x14ac:dyDescent="0.25">
      <c r="A51" s="16">
        <f t="shared" si="1"/>
        <v>42916</v>
      </c>
      <c r="B51" s="7">
        <v>2.2450000000000001E-2</v>
      </c>
      <c r="C51" s="7">
        <v>2.2450000000000001E-2</v>
      </c>
      <c r="D51" s="7">
        <v>2.2450000000000001E-2</v>
      </c>
      <c r="E51" s="7">
        <v>2.1618344155844155E-2</v>
      </c>
      <c r="F51" s="7">
        <v>2.2578246753246753E-2</v>
      </c>
      <c r="G51" s="7">
        <v>2.3087495469646634E-2</v>
      </c>
      <c r="H51" s="7">
        <v>2.3596744186046514E-2</v>
      </c>
      <c r="I51" s="7">
        <v>2.4770597609561754E-2</v>
      </c>
      <c r="J51" s="4">
        <v>2.5592727272727274E-2</v>
      </c>
      <c r="K51" s="4">
        <v>2.6754090909090908E-2</v>
      </c>
      <c r="L51" s="4">
        <v>2.7915454545454545E-2</v>
      </c>
      <c r="M51" s="4">
        <v>2.9034373979314097E-2</v>
      </c>
      <c r="N51" s="4">
        <v>3.0153293413173653E-2</v>
      </c>
      <c r="O51" s="4">
        <v>3.117534876193559E-2</v>
      </c>
      <c r="P51" s="4">
        <v>3.2197404110697526E-2</v>
      </c>
      <c r="Q51" s="4">
        <v>3.3219459459459463E-2</v>
      </c>
      <c r="R51" s="4">
        <v>3.4230992356977921E-2</v>
      </c>
      <c r="S51" s="4">
        <v>3.5242525254496379E-2</v>
      </c>
      <c r="T51" s="4">
        <v>3.625405815201483E-2</v>
      </c>
      <c r="U51" s="4">
        <v>3.7265591049533288E-2</v>
      </c>
      <c r="V51" s="6">
        <v>3.8277123947051746E-2</v>
      </c>
      <c r="W51" s="6">
        <v>3.8822830019146305E-2</v>
      </c>
      <c r="X51" s="5">
        <v>3.9368536091240865E-2</v>
      </c>
      <c r="Y51" s="5">
        <v>3.9914242163335417E-2</v>
      </c>
      <c r="Z51" s="5">
        <v>4.0459948235429977E-2</v>
      </c>
    </row>
    <row r="52" spans="1:26" s="8" customFormat="1" ht="11.5" x14ac:dyDescent="0.25">
      <c r="A52" s="16">
        <f t="shared" si="1"/>
        <v>43008</v>
      </c>
      <c r="B52" s="7">
        <v>2.18E-2</v>
      </c>
      <c r="C52" s="7">
        <v>2.1775657894736844E-2</v>
      </c>
      <c r="D52" s="7">
        <v>2.180763888888889E-2</v>
      </c>
      <c r="E52" s="7">
        <v>2.1934374999999999E-2</v>
      </c>
      <c r="F52" s="7">
        <v>2.2305178571428573E-2</v>
      </c>
      <c r="G52" s="7">
        <v>2.2759780296950242E-2</v>
      </c>
      <c r="H52" s="7">
        <v>2.3214382022471912E-2</v>
      </c>
      <c r="I52" s="7">
        <v>2.4458387096774191E-2</v>
      </c>
      <c r="J52" s="4">
        <v>2.5586484848484848E-2</v>
      </c>
      <c r="K52" s="4">
        <v>2.6689385281385279E-2</v>
      </c>
      <c r="L52" s="4">
        <v>2.7792285714285714E-2</v>
      </c>
      <c r="M52" s="4">
        <v>2.8811170868347339E-2</v>
      </c>
      <c r="N52" s="4">
        <v>2.9830056022408964E-2</v>
      </c>
      <c r="O52" s="4">
        <v>3.0720334967320264E-2</v>
      </c>
      <c r="P52" s="4">
        <v>3.1610613912231564E-2</v>
      </c>
      <c r="Q52" s="4">
        <v>3.250089285714286E-2</v>
      </c>
      <c r="R52" s="4">
        <v>3.3431997385821928E-2</v>
      </c>
      <c r="S52" s="4">
        <v>3.4363101914501003E-2</v>
      </c>
      <c r="T52" s="4">
        <v>3.5294206443180071E-2</v>
      </c>
      <c r="U52" s="4">
        <v>3.6225310971859145E-2</v>
      </c>
      <c r="V52" s="6">
        <v>3.7156415500538213E-2</v>
      </c>
      <c r="W52" s="6">
        <v>3.7717527561720893E-2</v>
      </c>
      <c r="X52" s="5">
        <v>3.8278639622903572E-2</v>
      </c>
      <c r="Y52" s="5">
        <v>3.8839751684086252E-2</v>
      </c>
      <c r="Z52" s="5">
        <v>3.9400863745268931E-2</v>
      </c>
    </row>
    <row r="53" spans="1:26" s="8" customFormat="1" ht="12.75" customHeight="1" x14ac:dyDescent="0.25">
      <c r="A53" s="16">
        <f t="shared" si="1"/>
        <v>43100</v>
      </c>
      <c r="B53" s="7">
        <v>2.1965925925925923E-2</v>
      </c>
      <c r="C53" s="7">
        <v>2.1888677248677248E-2</v>
      </c>
      <c r="D53" s="7">
        <v>2.2049831460674157E-2</v>
      </c>
      <c r="E53" s="7">
        <v>2.3517419354838708E-2</v>
      </c>
      <c r="F53" s="7">
        <v>2.3698709677419355E-2</v>
      </c>
      <c r="G53" s="7">
        <v>2.3879999999999998E-2</v>
      </c>
      <c r="H53" s="7">
        <v>2.5540875576036865E-2</v>
      </c>
      <c r="I53" s="7">
        <v>2.6732923076923078E-2</v>
      </c>
      <c r="J53" s="4">
        <v>2.7982669172932333E-2</v>
      </c>
      <c r="K53" s="4">
        <v>2.7996390977443608E-2</v>
      </c>
      <c r="L53" s="4">
        <v>2.8825331822707453E-2</v>
      </c>
      <c r="M53" s="4">
        <v>2.9654272667971299E-2</v>
      </c>
      <c r="N53" s="4">
        <v>3.0740487334203089E-2</v>
      </c>
      <c r="O53" s="4">
        <v>3.182670200043488E-2</v>
      </c>
      <c r="P53" s="4">
        <v>3.2912916666666667E-2</v>
      </c>
      <c r="Q53" s="4">
        <v>3.3758860782203089E-2</v>
      </c>
      <c r="R53" s="4">
        <v>3.4604804897739504E-2</v>
      </c>
      <c r="S53" s="4">
        <v>3.5450749013275926E-2</v>
      </c>
      <c r="T53" s="4">
        <v>3.6296693128812341E-2</v>
      </c>
      <c r="U53" s="4">
        <v>3.7142637244348763E-2</v>
      </c>
      <c r="V53" s="6">
        <v>3.7595619588105735E-2</v>
      </c>
      <c r="W53" s="6">
        <v>3.8048601931862713E-2</v>
      </c>
      <c r="X53" s="5">
        <v>3.8501584275619685E-2</v>
      </c>
      <c r="Y53" s="5">
        <v>3.8954566619376664E-2</v>
      </c>
      <c r="Z53" s="5">
        <v>3.9407548963133636E-2</v>
      </c>
    </row>
    <row r="54" spans="1:26" s="8" customFormat="1" ht="12.75" customHeight="1" x14ac:dyDescent="0.25">
      <c r="A54" s="16">
        <f t="shared" si="1"/>
        <v>43190</v>
      </c>
      <c r="B54" s="7">
        <v>2.164E-2</v>
      </c>
      <c r="C54" s="7">
        <v>2.1789999999999997E-2</v>
      </c>
      <c r="D54" s="7">
        <v>2.1927619047619046E-2</v>
      </c>
      <c r="E54" s="7">
        <v>2.2325210084033615E-2</v>
      </c>
      <c r="F54" s="7">
        <v>2.2729442497847197E-2</v>
      </c>
      <c r="G54" s="7">
        <v>2.3133674911660778E-2</v>
      </c>
      <c r="H54" s="7">
        <v>2.4493966480446928E-2</v>
      </c>
      <c r="I54" s="7">
        <v>2.5567136237256718E-2</v>
      </c>
      <c r="J54" s="4">
        <v>2.663947173308619E-2</v>
      </c>
      <c r="K54" s="4">
        <v>2.7714745134383691E-2</v>
      </c>
      <c r="L54" s="4">
        <v>2.875459556859437E-2</v>
      </c>
      <c r="M54" s="4">
        <v>2.979444600280505E-2</v>
      </c>
      <c r="N54" s="4">
        <v>3.0795231067141583E-2</v>
      </c>
      <c r="O54" s="4">
        <v>3.1796016131478116E-2</v>
      </c>
      <c r="P54" s="4">
        <v>3.279680119581465E-2</v>
      </c>
      <c r="Q54" s="4">
        <v>3.3609032420066354E-2</v>
      </c>
      <c r="R54" s="4">
        <v>3.4421263644318058E-2</v>
      </c>
      <c r="S54" s="4">
        <v>3.5233494868569762E-2</v>
      </c>
      <c r="T54" s="4">
        <v>3.6045726092821466E-2</v>
      </c>
      <c r="U54" s="4">
        <v>3.685795731707317E-2</v>
      </c>
      <c r="V54" s="6">
        <v>3.7432945348457938E-2</v>
      </c>
      <c r="W54" s="6">
        <v>3.8007933379842714E-2</v>
      </c>
      <c r="X54" s="5">
        <v>3.8582921411227482E-2</v>
      </c>
      <c r="Y54" s="5">
        <v>3.9157909442612257E-2</v>
      </c>
      <c r="Z54" s="5">
        <v>3.9732897473997025E-2</v>
      </c>
    </row>
    <row r="55" spans="1:26" s="8" customFormat="1" ht="12.75" customHeight="1" x14ac:dyDescent="0.25">
      <c r="A55" s="16">
        <f t="shared" si="1"/>
        <v>43281</v>
      </c>
      <c r="B55" s="7">
        <v>2.2769999999999999E-2</v>
      </c>
      <c r="C55" s="7">
        <v>2.2765384615384614E-2</v>
      </c>
      <c r="D55" s="7">
        <v>2.2702631578947367E-2</v>
      </c>
      <c r="E55" s="7">
        <v>2.3099499999999999E-2</v>
      </c>
      <c r="F55" s="7">
        <v>2.3580926470588234E-2</v>
      </c>
      <c r="G55" s="7">
        <v>2.4062352941176469E-2</v>
      </c>
      <c r="H55" s="7">
        <v>2.5196923076923079E-2</v>
      </c>
      <c r="I55" s="7">
        <v>2.6091967213114756E-2</v>
      </c>
      <c r="J55" s="4">
        <v>2.7009450549450548E-2</v>
      </c>
      <c r="K55" s="4">
        <v>2.7784782608695654E-2</v>
      </c>
      <c r="L55" s="4">
        <v>2.8744483026942907E-2</v>
      </c>
      <c r="M55" s="4">
        <v>2.9704183445190158E-2</v>
      </c>
      <c r="N55" s="4">
        <v>3.0681068671739812E-2</v>
      </c>
      <c r="O55" s="4">
        <v>3.1657953898289466E-2</v>
      </c>
      <c r="P55" s="4">
        <v>3.2634839124839124E-2</v>
      </c>
      <c r="Q55" s="4">
        <v>3.3402055697034423E-2</v>
      </c>
      <c r="R55" s="4">
        <v>3.4169272269229715E-2</v>
      </c>
      <c r="S55" s="4">
        <v>3.4936488841425015E-2</v>
      </c>
      <c r="T55" s="4">
        <v>3.5703705413620307E-2</v>
      </c>
      <c r="U55" s="4">
        <v>3.6470921985815606E-2</v>
      </c>
      <c r="V55" s="6">
        <v>3.6998949835977096E-2</v>
      </c>
      <c r="W55" s="6">
        <v>3.7526977686138593E-2</v>
      </c>
      <c r="X55" s="5">
        <v>3.8055005536300084E-2</v>
      </c>
      <c r="Y55" s="5">
        <v>3.8583033386461581E-2</v>
      </c>
      <c r="Z55" s="5">
        <v>3.9111061236623071E-2</v>
      </c>
    </row>
    <row r="56" spans="1:26" s="8" customFormat="1" ht="12.75" customHeight="1" x14ac:dyDescent="0.25">
      <c r="A56" s="16">
        <f t="shared" si="1"/>
        <v>43373</v>
      </c>
      <c r="B56" s="7">
        <v>2.2525E-2</v>
      </c>
      <c r="C56" s="7">
        <v>2.29E-2</v>
      </c>
      <c r="D56" s="7">
        <v>2.3074757281553396E-2</v>
      </c>
      <c r="E56" s="7">
        <v>2.3358695652173911E-2</v>
      </c>
      <c r="F56" s="7">
        <v>2.3957827358250701E-2</v>
      </c>
      <c r="G56" s="7">
        <v>2.4556959064327488E-2</v>
      </c>
      <c r="H56" s="7">
        <v>2.59875E-2</v>
      </c>
      <c r="I56" s="7">
        <v>2.6805729927007301E-2</v>
      </c>
      <c r="J56" s="4">
        <v>2.7624545454545454E-2</v>
      </c>
      <c r="K56" s="4">
        <v>2.8624956521739131E-2</v>
      </c>
      <c r="L56" s="4">
        <v>2.9556520814061054E-2</v>
      </c>
      <c r="M56" s="4">
        <v>3.0488085106382977E-2</v>
      </c>
      <c r="N56" s="4">
        <v>3.1319010379972756E-2</v>
      </c>
      <c r="O56" s="4">
        <v>3.2149935653562542E-2</v>
      </c>
      <c r="P56" s="4">
        <v>3.2980860927152321E-2</v>
      </c>
      <c r="Q56" s="4">
        <v>3.3648660784732609E-2</v>
      </c>
      <c r="R56" s="4">
        <v>3.4316460642312897E-2</v>
      </c>
      <c r="S56" s="4">
        <v>3.4984260499893192E-2</v>
      </c>
      <c r="T56" s="4">
        <v>3.5652060357473481E-2</v>
      </c>
      <c r="U56" s="4">
        <v>3.6319860215053769E-2</v>
      </c>
      <c r="V56" s="6">
        <v>3.6905460691126983E-2</v>
      </c>
      <c r="W56" s="6">
        <v>3.7491061167200197E-2</v>
      </c>
      <c r="X56" s="5">
        <v>3.8076661643273418E-2</v>
      </c>
      <c r="Y56" s="5">
        <v>3.8662262119346633E-2</v>
      </c>
      <c r="Z56" s="5">
        <v>3.9247862595419847E-2</v>
      </c>
    </row>
    <row r="57" spans="1:26" s="8" customFormat="1" ht="12.75" customHeight="1" x14ac:dyDescent="0.25">
      <c r="A57" s="16">
        <f t="shared" si="1"/>
        <v>43465</v>
      </c>
      <c r="B57" s="7">
        <v>2.332E-2</v>
      </c>
      <c r="C57" s="7">
        <v>2.332E-2</v>
      </c>
      <c r="D57" s="7">
        <v>2.3425555555555557E-2</v>
      </c>
      <c r="E57" s="7">
        <v>2.4012409090909091E-2</v>
      </c>
      <c r="F57" s="7">
        <v>2.433498005565863E-2</v>
      </c>
      <c r="G57" s="7">
        <v>2.4657551020408165E-2</v>
      </c>
      <c r="H57" s="7">
        <v>2.5980092165898618E-2</v>
      </c>
      <c r="I57" s="7">
        <v>2.6873418367346937E-2</v>
      </c>
      <c r="J57" s="4">
        <v>2.7661776061776062E-2</v>
      </c>
      <c r="K57" s="4">
        <v>2.8520456245325353E-2</v>
      </c>
      <c r="L57" s="4">
        <v>2.9593343305908751E-2</v>
      </c>
      <c r="M57" s="4">
        <v>3.0666230366492148E-2</v>
      </c>
      <c r="N57" s="4">
        <v>3.1694651916531862E-2</v>
      </c>
      <c r="O57" s="4">
        <v>3.2723073466571578E-2</v>
      </c>
      <c r="P57" s="4">
        <v>3.3751495016611295E-2</v>
      </c>
      <c r="Q57" s="4">
        <v>3.4480071013289038E-2</v>
      </c>
      <c r="R57" s="4">
        <v>3.520864700996678E-2</v>
      </c>
      <c r="S57" s="4">
        <v>3.5937223006644516E-2</v>
      </c>
      <c r="T57" s="4">
        <v>3.6665799003322258E-2</v>
      </c>
      <c r="U57" s="4">
        <v>3.7394375000000001E-2</v>
      </c>
      <c r="V57" s="6">
        <v>3.7691656956004758E-2</v>
      </c>
      <c r="W57" s="6">
        <v>3.7988938912009516E-2</v>
      </c>
      <c r="X57" s="5">
        <v>3.8286220868014267E-2</v>
      </c>
      <c r="Y57" s="5">
        <v>3.8583502824019025E-2</v>
      </c>
      <c r="Z57" s="5">
        <v>3.8880784780023783E-2</v>
      </c>
    </row>
    <row r="58" spans="1:26" s="8" customFormat="1" ht="12.75" customHeight="1" x14ac:dyDescent="0.25">
      <c r="A58" s="16">
        <f t="shared" si="1"/>
        <v>43555</v>
      </c>
      <c r="B58" s="7">
        <v>2.2752314814814815E-2</v>
      </c>
      <c r="C58" s="7">
        <v>2.3326851851851852E-2</v>
      </c>
      <c r="D58" s="7">
        <v>2.334779411764706E-2</v>
      </c>
      <c r="E58" s="7">
        <v>2.3400714285714285E-2</v>
      </c>
      <c r="F58" s="7">
        <v>2.3568272994129159E-2</v>
      </c>
      <c r="G58" s="7">
        <v>2.3735831702544032E-2</v>
      </c>
      <c r="H58" s="7">
        <v>2.4538285714285714E-2</v>
      </c>
      <c r="I58" s="7">
        <v>2.5403054945054945E-2</v>
      </c>
      <c r="J58" s="4">
        <v>2.6193219780219781E-2</v>
      </c>
      <c r="K58" s="4">
        <v>2.701235294117647E-2</v>
      </c>
      <c r="L58" s="4">
        <v>2.7862241160615191E-2</v>
      </c>
      <c r="M58" s="4">
        <v>2.8712129380053908E-2</v>
      </c>
      <c r="N58" s="4">
        <v>2.9563060743165205E-2</v>
      </c>
      <c r="O58" s="4">
        <v>3.0413992106276502E-2</v>
      </c>
      <c r="P58" s="4">
        <v>3.1264923469387799E-2</v>
      </c>
      <c r="Q58" s="4">
        <v>3.2083898289680279E-2</v>
      </c>
      <c r="R58" s="4">
        <v>3.2902873109972759E-2</v>
      </c>
      <c r="S58" s="4">
        <v>3.3721847930265239E-2</v>
      </c>
      <c r="T58" s="4">
        <v>3.4540822750557719E-2</v>
      </c>
      <c r="U58" s="4">
        <v>3.5359797570850199E-2</v>
      </c>
      <c r="V58" s="6">
        <v>3.5974508686882296E-2</v>
      </c>
      <c r="W58" s="6">
        <v>3.6589219802914401E-2</v>
      </c>
      <c r="X58" s="5">
        <v>3.7203930918946498E-2</v>
      </c>
      <c r="Y58" s="5">
        <v>3.7818642034978603E-2</v>
      </c>
      <c r="Z58" s="5">
        <v>3.84333531510107E-2</v>
      </c>
    </row>
    <row r="59" spans="1:26" s="8" customFormat="1" ht="12.75" customHeight="1" x14ac:dyDescent="0.25">
      <c r="A59" s="16">
        <f t="shared" si="1"/>
        <v>43646</v>
      </c>
      <c r="B59" s="7">
        <v>2.3E-2</v>
      </c>
      <c r="C59" s="7">
        <v>2.3216580086580087E-2</v>
      </c>
      <c r="D59" s="7">
        <v>2.3200779220779219E-2</v>
      </c>
      <c r="E59" s="7">
        <v>2.3123269230769228E-2</v>
      </c>
      <c r="F59" s="7">
        <v>2.3298339160839159E-2</v>
      </c>
      <c r="G59" s="7">
        <v>2.347340909090909E-2</v>
      </c>
      <c r="H59" s="7">
        <v>2.4073333333333332E-2</v>
      </c>
      <c r="I59" s="7">
        <v>2.4586521739130434E-2</v>
      </c>
      <c r="J59" s="4">
        <v>2.4891224489795919E-2</v>
      </c>
      <c r="K59" s="4">
        <v>2.5954237288135593E-2</v>
      </c>
      <c r="L59" s="4">
        <v>2.6882014477401128E-2</v>
      </c>
      <c r="M59" s="4">
        <v>2.7809791666666667E-2</v>
      </c>
      <c r="N59" s="4">
        <v>2.8413533427495294E-2</v>
      </c>
      <c r="O59" s="4">
        <v>2.9017275188323918E-2</v>
      </c>
      <c r="P59" s="4">
        <v>2.9621016949152545E-2</v>
      </c>
      <c r="Q59" s="4">
        <v>3.0453187185695663E-2</v>
      </c>
      <c r="R59" s="4">
        <v>3.1285357422238778E-2</v>
      </c>
      <c r="S59" s="4">
        <v>3.2117527658781897E-2</v>
      </c>
      <c r="T59" s="4">
        <v>3.2949697895325016E-2</v>
      </c>
      <c r="U59" s="4">
        <v>3.3781868131868134E-2</v>
      </c>
      <c r="V59" s="6">
        <v>3.4160140278089259E-2</v>
      </c>
      <c r="W59" s="6">
        <v>3.4538412424310383E-2</v>
      </c>
      <c r="X59" s="5">
        <v>3.4916684570531514E-2</v>
      </c>
      <c r="Y59" s="5">
        <v>3.5294956716752639E-2</v>
      </c>
      <c r="Z59" s="5">
        <v>3.5673228862973763E-2</v>
      </c>
    </row>
    <row r="60" spans="1:26" s="8" customFormat="1" ht="12.75" customHeight="1" x14ac:dyDescent="0.25">
      <c r="A60" s="16">
        <f t="shared" si="1"/>
        <v>43738</v>
      </c>
      <c r="B60" s="7">
        <v>2.2550000000000001E-2</v>
      </c>
      <c r="C60" s="7">
        <v>2.2550000000000001E-2</v>
      </c>
      <c r="D60" s="7">
        <v>2.2582571428571428E-2</v>
      </c>
      <c r="E60" s="7">
        <v>2.2727039473684211E-2</v>
      </c>
      <c r="F60" s="7">
        <v>2.2985126879699249E-2</v>
      </c>
      <c r="G60" s="7">
        <v>2.3243214285714287E-2</v>
      </c>
      <c r="H60" s="7">
        <v>2.3716714285714285E-2</v>
      </c>
      <c r="I60" s="7">
        <v>2.4369340659340662E-2</v>
      </c>
      <c r="J60" s="4">
        <v>2.4918604651162791E-2</v>
      </c>
      <c r="K60" s="4">
        <v>2.5496593406593406E-2</v>
      </c>
      <c r="L60" s="4">
        <v>2.6236493424608178E-2</v>
      </c>
      <c r="M60" s="4">
        <v>2.697639344262295E-2</v>
      </c>
      <c r="N60" s="4">
        <v>2.7747861972240967E-2</v>
      </c>
      <c r="O60" s="4">
        <v>2.851933050185898E-2</v>
      </c>
      <c r="P60" s="4">
        <v>2.9290799031476997E-2</v>
      </c>
      <c r="Q60" s="4">
        <v>3.0046278720015123E-2</v>
      </c>
      <c r="R60" s="4">
        <v>3.0801758408553249E-2</v>
      </c>
      <c r="S60" s="4">
        <v>3.1557238097091371E-2</v>
      </c>
      <c r="T60" s="4">
        <v>3.2312717785629497E-2</v>
      </c>
      <c r="U60" s="4">
        <v>3.3068197474167622E-2</v>
      </c>
      <c r="V60" s="6">
        <v>3.3645348704661092E-2</v>
      </c>
      <c r="W60" s="6">
        <v>3.4222499935154554E-2</v>
      </c>
      <c r="X60" s="5">
        <v>3.4799651165648024E-2</v>
      </c>
      <c r="Y60" s="5">
        <v>3.5376802396141487E-2</v>
      </c>
      <c r="Z60" s="5">
        <v>3.5953953626634956E-2</v>
      </c>
    </row>
    <row r="61" spans="1:26" s="8" customFormat="1" ht="12.75" customHeight="1" x14ac:dyDescent="0.25">
      <c r="A61" s="16">
        <f t="shared" si="1"/>
        <v>43830</v>
      </c>
      <c r="B61" s="7">
        <v>2.2012054263565891E-2</v>
      </c>
      <c r="C61" s="7">
        <v>2.2280852713178294E-2</v>
      </c>
      <c r="D61" s="7">
        <v>2.2747291666666666E-2</v>
      </c>
      <c r="E61" s="7">
        <v>2.2630227272727271E-2</v>
      </c>
      <c r="F61" s="7">
        <v>2.2771598011363636E-2</v>
      </c>
      <c r="G61" s="12">
        <v>2.2912968749999998E-2</v>
      </c>
      <c r="H61" s="7">
        <v>2.3652142857142858E-2</v>
      </c>
      <c r="I61" s="7">
        <v>2.3757619047619048E-2</v>
      </c>
      <c r="J61" s="4">
        <v>2.3816483516483519E-2</v>
      </c>
      <c r="K61" s="4">
        <v>2.3981875E-2</v>
      </c>
      <c r="L61" s="4">
        <v>2.4464775883838386E-2</v>
      </c>
      <c r="M61" s="4">
        <v>2.4947676767676768E-2</v>
      </c>
      <c r="N61" s="4">
        <v>2.5584916379916379E-2</v>
      </c>
      <c r="O61" s="4">
        <v>2.6222155992155993E-2</v>
      </c>
      <c r="P61" s="4">
        <v>2.6859395604395604E-2</v>
      </c>
      <c r="Q61" s="4">
        <v>2.7461911545244879E-2</v>
      </c>
      <c r="R61" s="4">
        <v>2.8064427486094154E-2</v>
      </c>
      <c r="S61" s="4">
        <v>2.8666943426943425E-2</v>
      </c>
      <c r="T61" s="4">
        <v>2.92694593677927E-2</v>
      </c>
      <c r="U61" s="4">
        <v>2.9871975308641975E-2</v>
      </c>
      <c r="V61" s="6">
        <v>3.0487635041434126E-2</v>
      </c>
      <c r="W61" s="6">
        <v>3.110329477422628E-2</v>
      </c>
      <c r="X61" s="5">
        <v>3.1718954507018435E-2</v>
      </c>
      <c r="Y61" s="5">
        <v>3.2334614239810586E-2</v>
      </c>
      <c r="Z61" s="5">
        <v>3.2950273972602737E-2</v>
      </c>
    </row>
    <row r="62" spans="1:26" s="8" customFormat="1" ht="12.75" customHeight="1" x14ac:dyDescent="0.25">
      <c r="A62" s="16">
        <f t="shared" si="1"/>
        <v>43921</v>
      </c>
      <c r="B62" s="7">
        <v>2.4E-2</v>
      </c>
      <c r="C62" s="7">
        <v>2.4E-2</v>
      </c>
      <c r="D62" s="7">
        <v>2.4067361111111112E-2</v>
      </c>
      <c r="E62" s="7">
        <v>2.3953159340659343E-2</v>
      </c>
      <c r="F62" s="7">
        <v>2.3957579670329673E-2</v>
      </c>
      <c r="G62" s="12">
        <v>2.3962000000000001E-2</v>
      </c>
      <c r="H62" s="7">
        <v>2.4613492063492063E-2</v>
      </c>
      <c r="I62" s="7">
        <v>2.4734193121693122E-2</v>
      </c>
      <c r="J62" s="4">
        <v>2.5046263736263737E-2</v>
      </c>
      <c r="K62" s="4">
        <v>2.521767942583732E-2</v>
      </c>
      <c r="L62" s="4">
        <v>2.5676112440191388E-2</v>
      </c>
      <c r="M62" s="4">
        <v>2.6134545454545455E-2</v>
      </c>
      <c r="N62" s="4">
        <v>2.6503663287931582E-2</v>
      </c>
      <c r="O62" s="4">
        <v>2.6872781121317704E-2</v>
      </c>
      <c r="P62" s="4">
        <v>2.724189895470383E-2</v>
      </c>
      <c r="Q62" s="4">
        <v>2.7654373623856962E-2</v>
      </c>
      <c r="R62" s="4">
        <v>2.8066848293010094E-2</v>
      </c>
      <c r="S62" s="4">
        <v>2.8479322962163222E-2</v>
      </c>
      <c r="T62" s="4">
        <v>2.8891797631316354E-2</v>
      </c>
      <c r="U62" s="4">
        <v>2.9304272300469485E-2</v>
      </c>
      <c r="V62" s="6">
        <v>2.9768989268947017E-2</v>
      </c>
      <c r="W62" s="6">
        <v>3.0233706237424548E-2</v>
      </c>
      <c r="X62" s="5">
        <v>3.0698423205902083E-2</v>
      </c>
      <c r="Y62" s="5">
        <v>3.1163140174379614E-2</v>
      </c>
      <c r="Z62" s="5">
        <v>3.1627857142857145E-2</v>
      </c>
    </row>
    <row r="63" spans="1:26" s="8" customFormat="1" ht="12.75" customHeight="1" x14ac:dyDescent="0.25">
      <c r="A63" s="16">
        <f t="shared" si="1"/>
        <v>44012</v>
      </c>
      <c r="B63" s="7">
        <v>1.805E-2</v>
      </c>
      <c r="C63" s="7">
        <v>1.805E-2</v>
      </c>
      <c r="D63" s="7">
        <v>1.6631287878787877E-2</v>
      </c>
      <c r="E63" s="7">
        <v>1.546379746835443E-2</v>
      </c>
      <c r="F63" s="7">
        <v>1.6273327305605788E-2</v>
      </c>
      <c r="G63" s="7">
        <v>1.7082857142857143E-2</v>
      </c>
      <c r="H63" s="7">
        <v>1.7957142857142859E-2</v>
      </c>
      <c r="I63" s="7">
        <v>1.8570504201680674E-2</v>
      </c>
      <c r="J63" s="4">
        <v>1.9535741758241756E-2</v>
      </c>
      <c r="K63" s="4">
        <v>2.0169365079365079E-2</v>
      </c>
      <c r="L63" s="4">
        <v>2.1141865828092243E-2</v>
      </c>
      <c r="M63" s="4">
        <v>2.2114366576819405E-2</v>
      </c>
      <c r="N63" s="4">
        <v>2.2710257989988436E-2</v>
      </c>
      <c r="O63" s="4">
        <v>2.3306149403157467E-2</v>
      </c>
      <c r="P63" s="4">
        <v>2.3902040816326499E-2</v>
      </c>
      <c r="Q63" s="4">
        <v>2.4360476190476165E-2</v>
      </c>
      <c r="R63" s="4">
        <v>2.4818911564625831E-2</v>
      </c>
      <c r="S63" s="4">
        <v>2.5277346938775497E-2</v>
      </c>
      <c r="T63" s="4">
        <v>2.5735782312925164E-2</v>
      </c>
      <c r="U63" s="4">
        <v>2.619421768707483E-2</v>
      </c>
      <c r="V63" s="6">
        <v>2.6682947920151669E-2</v>
      </c>
      <c r="W63" s="6">
        <v>2.7171678153228504E-2</v>
      </c>
      <c r="X63" s="5">
        <v>2.7660408386305343E-2</v>
      </c>
      <c r="Y63" s="5">
        <v>2.8149138619382178E-2</v>
      </c>
      <c r="Z63" s="5">
        <v>2.8637868852459017E-2</v>
      </c>
    </row>
    <row r="64" spans="1:26" s="8" customFormat="1" ht="12.75" customHeight="1" x14ac:dyDescent="0.25">
      <c r="A64" s="16">
        <f>EOMONTH(A63,1)</f>
        <v>44043</v>
      </c>
      <c r="B64" s="7">
        <v>1.5339999999999999E-2</v>
      </c>
      <c r="C64" s="7">
        <v>1.5263888888888889E-2</v>
      </c>
      <c r="D64" s="7">
        <v>1.5032142857142857E-2</v>
      </c>
      <c r="E64" s="7">
        <v>1.5701912442396312E-2</v>
      </c>
      <c r="F64" s="7">
        <v>1.6171908460800927E-2</v>
      </c>
      <c r="G64" s="7">
        <v>1.6652586206896552E-2</v>
      </c>
      <c r="H64" s="7">
        <v>1.8073333333333334E-2</v>
      </c>
      <c r="I64" s="7">
        <v>1.9168622448979593E-2</v>
      </c>
      <c r="J64" s="4">
        <v>1.9834285714285714E-2</v>
      </c>
      <c r="K64" s="4">
        <v>2.0214444444444445E-2</v>
      </c>
      <c r="L64" s="4">
        <v>2.1122545672356996E-2</v>
      </c>
      <c r="M64" s="4">
        <v>2.2030646900269544E-2</v>
      </c>
      <c r="N64" s="4">
        <v>2.2672158466200684E-2</v>
      </c>
      <c r="O64" s="4">
        <v>2.331367003213182E-2</v>
      </c>
      <c r="P64" s="4">
        <v>2.3955181598062956E-2</v>
      </c>
      <c r="Q64" s="4">
        <v>2.4386807212789317E-2</v>
      </c>
      <c r="R64" s="4">
        <v>2.4818432827515682E-2</v>
      </c>
      <c r="S64" s="4">
        <v>2.5250058442242044E-2</v>
      </c>
      <c r="T64" s="4">
        <v>2.5681684056968405E-2</v>
      </c>
      <c r="U64" s="4">
        <v>2.6113309671694767E-2</v>
      </c>
      <c r="V64" s="6">
        <v>2.6659376600329576E-2</v>
      </c>
      <c r="W64" s="6">
        <v>2.7205443528964382E-2</v>
      </c>
      <c r="X64" s="5">
        <v>2.7751510457599188E-2</v>
      </c>
      <c r="Y64" s="5">
        <v>2.8297577386233994E-2</v>
      </c>
      <c r="Z64" s="5">
        <v>2.8843644314868803E-2</v>
      </c>
    </row>
    <row r="65" spans="1:27" s="9" customFormat="1" ht="12.75" customHeight="1" x14ac:dyDescent="0.25">
      <c r="A65" s="16">
        <f>EOMONTH(A64,1)</f>
        <v>44074</v>
      </c>
      <c r="B65" s="7">
        <v>1.5793432539682538E-2</v>
      </c>
      <c r="C65" s="7">
        <v>1.575E-2</v>
      </c>
      <c r="D65" s="7">
        <v>1.5704464285714283E-2</v>
      </c>
      <c r="E65" s="7">
        <v>1.6202142857142856E-2</v>
      </c>
      <c r="F65" s="12" t="e">
        <f>E65+(((G65-E65)*(#REF!-#REF!))/(#REF!-#REF!))</f>
        <v>#REF!</v>
      </c>
      <c r="G65" s="7">
        <v>1.7147619047619047E-2</v>
      </c>
      <c r="H65" s="7">
        <v>1.8574935064935065E-2</v>
      </c>
      <c r="I65" s="7">
        <v>1.9152689075630253E-2</v>
      </c>
      <c r="J65" s="4">
        <v>1.9874972527472525E-2</v>
      </c>
      <c r="K65" s="4">
        <v>2.0674247787610619E-2</v>
      </c>
      <c r="L65" s="12" t="e">
        <f>K65+(((M65-K65)*(#REF!-#REF!))/(#REF!-#REF!))</f>
        <v>#REF!</v>
      </c>
      <c r="M65" s="4">
        <v>2.2006415094339621E-2</v>
      </c>
      <c r="N65" s="12" t="e">
        <f>M65+(((P65-M65)*(#REF!-#REF!))/(#REF!-#REF!))</f>
        <v>#REF!</v>
      </c>
      <c r="O65" s="12" t="e">
        <f>M65+(((P65-M65)*(#REF!-#REF!))/(#REF!-#REF!))</f>
        <v>#REF!</v>
      </c>
      <c r="P65" s="4">
        <v>2.4041815561959654E-2</v>
      </c>
      <c r="Q65" s="12" t="e">
        <f>P65+(((U65-P65)*(#REF!-#REF!))/(#REF!-#REF!))</f>
        <v>#REF!</v>
      </c>
      <c r="R65" s="12" t="e">
        <f>P65+(((U65-P65)*(#REF!-#REF!))/(#REF!-#REF!))</f>
        <v>#REF!</v>
      </c>
      <c r="S65" s="12" t="e">
        <f>P65+(((U65-P65)*(#REF!-#REF!))/(#REF!-#REF!))</f>
        <v>#REF!</v>
      </c>
      <c r="T65" s="12" t="e">
        <f>P65+(((U65-P65)*(#REF!-#REF!))/(#REF!-#REF!))</f>
        <v>#REF!</v>
      </c>
      <c r="U65" s="4">
        <v>2.6507994676131325E-2</v>
      </c>
      <c r="V65" s="12" t="e">
        <f>U65+(((Z65-U65)*(#REF!-#REF!))/(#REF!-#REF!))</f>
        <v>#REF!</v>
      </c>
      <c r="W65" s="12" t="e">
        <f>U65+(((Z65-U65)*(#REF!-#REF!))/(#REF!-#REF!))</f>
        <v>#REF!</v>
      </c>
      <c r="X65" s="12" t="e">
        <f>U65+(((Z65-U65)*(#REF!-#REF!))/(#REF!-#REF!))</f>
        <v>#REF!</v>
      </c>
      <c r="Y65" s="12" t="e">
        <f>U65+(((Z65-U65)*(#REF!-#REF!))/(#REF!-#REF!))</f>
        <v>#REF!</v>
      </c>
      <c r="Z65" s="5">
        <v>2.9199484777517562E-2</v>
      </c>
      <c r="AA65" s="11"/>
    </row>
    <row r="66" spans="1:27" s="9" customFormat="1" ht="12.75" customHeight="1" x14ac:dyDescent="0.25">
      <c r="A66" s="16">
        <f>EOMONTH(A65,1)</f>
        <v>44104</v>
      </c>
      <c r="B66" s="7">
        <v>1.489E-2</v>
      </c>
      <c r="C66" s="7">
        <v>1.489E-2</v>
      </c>
      <c r="D66" s="7">
        <v>1.4960637254901961E-2</v>
      </c>
      <c r="E66" s="7">
        <v>1.5251857142857143E-2</v>
      </c>
      <c r="F66" s="12" t="e">
        <f>E66+(((G66-E66)*(#REF!-#REF!))/(#REF!-#REF!))</f>
        <v>#REF!</v>
      </c>
      <c r="G66" s="7">
        <v>1.6914505494505495E-2</v>
      </c>
      <c r="H66" s="7">
        <v>1.8502222222222222E-2</v>
      </c>
      <c r="I66" s="7">
        <v>1.9325042016806723E-2</v>
      </c>
      <c r="J66" s="4">
        <v>2.0173736263736263E-2</v>
      </c>
      <c r="K66" s="4">
        <v>2.1014444444444443E-2</v>
      </c>
      <c r="L66" s="12" t="e">
        <f>K66+(((M66-K66)*(#REF!-#REF!))/(#REF!-#REF!))</f>
        <v>#REF!</v>
      </c>
      <c r="M66" s="4">
        <v>2.2336118598382748E-2</v>
      </c>
      <c r="N66" s="12" t="e">
        <f>M66+(((P66-M66)*(#REF!-#REF!))/(#REF!-#REF!))</f>
        <v>#REF!</v>
      </c>
      <c r="O66" s="12" t="e">
        <f>M66+(((P66-M66)*(#REF!-#REF!))/(#REF!-#REF!))</f>
        <v>#REF!</v>
      </c>
      <c r="P66" s="4">
        <v>2.4122708933717579E-2</v>
      </c>
      <c r="Q66" s="12" t="e">
        <f>P66+(((U66-P66)*(#REF!-#REF!))/(#REF!-#REF!))</f>
        <v>#REF!</v>
      </c>
      <c r="R66" s="12" t="e">
        <f>P66+(((U66-P66)*(#REF!-#REF!))/(#REF!-#REF!))</f>
        <v>#REF!</v>
      </c>
      <c r="S66" s="12" t="e">
        <f>P66+(((U66-P66)*(#REF!-#REF!))/(#REF!-#REF!))</f>
        <v>#REF!</v>
      </c>
      <c r="T66" s="12" t="e">
        <f>P66+(((U66-P66)*(#REF!-#REF!))/(#REF!-#REF!))</f>
        <v>#REF!</v>
      </c>
      <c r="U66" s="4">
        <v>2.6998056787932562E-2</v>
      </c>
      <c r="V66" s="12" t="e">
        <f>U66+(((Z66-U66)*(#REF!-#REF!))/(#REF!-#REF!))</f>
        <v>#REF!</v>
      </c>
      <c r="W66" s="12" t="e">
        <f>U66+(((Z66-U66)*(#REF!-#REF!))/(#REF!-#REF!))</f>
        <v>#REF!</v>
      </c>
      <c r="X66" s="12" t="e">
        <f>U66+(((Z66-U66)*(#REF!-#REF!))/(#REF!-#REF!))</f>
        <v>#REF!</v>
      </c>
      <c r="Y66" s="12" t="e">
        <f>U66+(((Z66-U66)*(#REF!-#REF!))/(#REF!-#REF!))</f>
        <v>#REF!</v>
      </c>
      <c r="Z66" s="5">
        <v>2.8467605685131195E-2</v>
      </c>
      <c r="AA66" s="11"/>
    </row>
    <row r="67" spans="1:27" s="9" customFormat="1" ht="12.75" customHeight="1" x14ac:dyDescent="0.25">
      <c r="A67" s="16">
        <f>EOMONTH(A66,1)</f>
        <v>44135</v>
      </c>
      <c r="B67" s="7">
        <v>1.4999999999999999E-2</v>
      </c>
      <c r="C67" s="7">
        <v>1.4999999999999999E-2</v>
      </c>
      <c r="D67" s="7">
        <v>1.4896704545454545E-2</v>
      </c>
      <c r="E67" s="7">
        <v>1.525021978021978E-2</v>
      </c>
      <c r="F67" s="12" t="e">
        <f>E67+(((G67-E67)*(#REF!-#REF!))/(#REF!-#REF!))</f>
        <v>#REF!</v>
      </c>
      <c r="G67" s="7">
        <v>1.6396000000000001E-2</v>
      </c>
      <c r="H67" s="7">
        <v>1.8215384615384616E-2</v>
      </c>
      <c r="I67" s="7">
        <v>1.94610989010989E-2</v>
      </c>
      <c r="J67" s="4">
        <v>2.0102857142857145E-2</v>
      </c>
      <c r="K67" s="4">
        <v>2.0804186046511627E-2</v>
      </c>
      <c r="L67" s="12" t="e">
        <f>K67+(((M67-K67)*(#REF!-#REF!))/(#REF!-#REF!))</f>
        <v>#REF!</v>
      </c>
      <c r="M67" s="4">
        <v>2.228654986522911E-2</v>
      </c>
      <c r="N67" s="12" t="e">
        <f>M67+(((P67-M67)*(#REF!-#REF!))/(#REF!-#REF!))</f>
        <v>#REF!</v>
      </c>
      <c r="O67" s="12" t="e">
        <f>M67+(((P67-M67)*(#REF!-#REF!))/(#REF!-#REF!))</f>
        <v>#REF!</v>
      </c>
      <c r="P67" s="4">
        <v>2.4850893371757925E-2</v>
      </c>
      <c r="Q67" s="12" t="e">
        <f>P67+(((U67-P67)*(#REF!-#REF!))/(#REF!-#REF!))</f>
        <v>#REF!</v>
      </c>
      <c r="R67" s="12" t="e">
        <f>P67+(((U67-P67)*(#REF!-#REF!))/(#REF!-#REF!))</f>
        <v>#REF!</v>
      </c>
      <c r="S67" s="12" t="e">
        <f>P67+(((U67-P67)*(#REF!-#REF!))/(#REF!-#REF!))</f>
        <v>#REF!</v>
      </c>
      <c r="T67" s="12" t="e">
        <f>P67+(((U67-P67)*(#REF!-#REF!))/(#REF!-#REF!))</f>
        <v>#REF!</v>
      </c>
      <c r="U67" s="4">
        <v>2.7366601597160603E-2</v>
      </c>
      <c r="V67" s="12" t="e">
        <f>U67+(((Z67-U67)*(#REF!-#REF!))/(#REF!-#REF!))</f>
        <v>#REF!</v>
      </c>
      <c r="W67" s="12" t="e">
        <f>U67+(((Z67-U67)*(#REF!-#REF!))/(#REF!-#REF!))</f>
        <v>#REF!</v>
      </c>
      <c r="X67" s="12" t="e">
        <f>U67+(((Z67-U67)*(#REF!-#REF!))/(#REF!-#REF!))</f>
        <v>#REF!</v>
      </c>
      <c r="Y67" s="12" t="e">
        <f>U67+(((Z67-U67)*(#REF!-#REF!))/(#REF!-#REF!))</f>
        <v>#REF!</v>
      </c>
      <c r="Z67" s="5">
        <v>2.9100812682215742E-2</v>
      </c>
      <c r="AA67" s="11"/>
    </row>
    <row r="68" spans="1:27" s="9" customFormat="1" ht="12.75" customHeight="1" x14ac:dyDescent="0.25">
      <c r="A68" s="16">
        <f>EOMONTH(A67,1)</f>
        <v>44165</v>
      </c>
      <c r="B68" s="7">
        <v>1.5740000000000001E-2</v>
      </c>
      <c r="C68" s="7">
        <v>1.5746325757575758E-2</v>
      </c>
      <c r="D68" s="7">
        <v>1.5945741758241757E-2</v>
      </c>
      <c r="E68" s="7">
        <v>1.7502035714285717E-2</v>
      </c>
      <c r="F68" s="12" t="e">
        <f>E68+(((G68-E68)*(#REF!-#REF!))/(#REF!-#REF!))</f>
        <v>#REF!</v>
      </c>
      <c r="G68" s="7">
        <v>1.8373852040816326E-2</v>
      </c>
      <c r="H68" s="7">
        <v>2.0850322580645161E-2</v>
      </c>
      <c r="I68" s="7">
        <v>2.1381263736263735E-2</v>
      </c>
      <c r="J68" s="4">
        <v>2.2283099273607748E-2</v>
      </c>
      <c r="K68" s="4">
        <v>2.3135813953488373E-2</v>
      </c>
      <c r="L68" s="12" t="e">
        <f>K68+(((M68-K68)*(#REF!-#REF!))/(#REF!-#REF!))</f>
        <v>#REF!</v>
      </c>
      <c r="M68" s="4">
        <v>2.4154999999999999E-2</v>
      </c>
      <c r="N68" s="12" t="e">
        <f>M68+(((P68-M68)*(#REF!-#REF!))/(#REF!-#REF!))</f>
        <v>#REF!</v>
      </c>
      <c r="O68" s="12" t="e">
        <f>M68+(((P68-M68)*(#REF!-#REF!))/(#REF!-#REF!))</f>
        <v>#REF!</v>
      </c>
      <c r="P68" s="4">
        <v>2.5745858585858584E-2</v>
      </c>
      <c r="Q68" s="12" t="e">
        <f>P68+(((U68-P68)*(#REF!-#REF!))/(#REF!-#REF!))</f>
        <v>#REF!</v>
      </c>
      <c r="R68" s="12" t="e">
        <f>P68+(((U68-P68)*(#REF!-#REF!))/(#REF!-#REF!))</f>
        <v>#REF!</v>
      </c>
      <c r="S68" s="12" t="e">
        <f>P68+(((U68-P68)*(#REF!-#REF!))/(#REF!-#REF!))</f>
        <v>#REF!</v>
      </c>
      <c r="T68" s="12" t="e">
        <f>P68+(((U68-P68)*(#REF!-#REF!))/(#REF!-#REF!))</f>
        <v>#REF!</v>
      </c>
      <c r="U68" s="4">
        <v>2.8245218894009216E-2</v>
      </c>
      <c r="V68" s="12" t="e">
        <f>U68+(((Z68-U68)*(#REF!-#REF!))/(#REF!-#REF!))</f>
        <v>#REF!</v>
      </c>
      <c r="W68" s="12" t="e">
        <f>U68+(((Z68-U68)*(#REF!-#REF!))/(#REF!-#REF!))</f>
        <v>#REF!</v>
      </c>
      <c r="X68" s="12" t="e">
        <f>U68+(((Z68-U68)*(#REF!-#REF!))/(#REF!-#REF!))</f>
        <v>#REF!</v>
      </c>
      <c r="Y68" s="12" t="e">
        <f>U68+(((Z68-U68)*(#REF!-#REF!))/(#REF!-#REF!))</f>
        <v>#REF!</v>
      </c>
      <c r="Z68" s="5">
        <v>3.0567700234192037E-2</v>
      </c>
      <c r="AA68" s="11"/>
    </row>
    <row r="69" spans="1:27" s="9" customFormat="1" ht="12.75" customHeight="1" x14ac:dyDescent="0.25">
      <c r="A69" s="16">
        <v>44196</v>
      </c>
      <c r="B69" s="7">
        <v>1.461E-2</v>
      </c>
      <c r="C69" s="7">
        <v>1.461E-2</v>
      </c>
      <c r="D69" s="7">
        <v>1.4698714285714285E-2</v>
      </c>
      <c r="E69" s="7">
        <v>1.461E-2</v>
      </c>
      <c r="F69" s="12" t="e">
        <f>E69+(((G69-E69)*(#REF!-#REF!))/(#REF!-#REF!))</f>
        <v>#REF!</v>
      </c>
      <c r="G69" s="7">
        <v>1.6057142857142857E-2</v>
      </c>
      <c r="H69" s="7">
        <v>1.8467532467532466E-2</v>
      </c>
      <c r="I69" s="7">
        <v>1.9522307692307693E-2</v>
      </c>
      <c r="J69" s="4">
        <v>2.0130000000000002E-2</v>
      </c>
      <c r="K69" s="4">
        <v>2.0775661375661374E-2</v>
      </c>
      <c r="L69" s="12" t="e">
        <f>K69+(((M69-K69)*(#REF!-#REF!))/(#REF!-#REF!))</f>
        <v>#REF!</v>
      </c>
      <c r="M69" s="4">
        <v>2.2063777472527472E-2</v>
      </c>
      <c r="N69" s="12" t="e">
        <f>M69+(((P69-M69)*(#REF!-#REF!))/(#REF!-#REF!))</f>
        <v>#REF!</v>
      </c>
      <c r="O69" s="12" t="e">
        <f>M69+(((P69-M69)*(#REF!-#REF!))/(#REF!-#REF!))</f>
        <v>#REF!</v>
      </c>
      <c r="P69" s="4">
        <v>2.3792449567723344E-2</v>
      </c>
      <c r="Q69" s="12" t="e">
        <f>P69+(((U69-P69)*(#REF!-#REF!))/(#REF!-#REF!))</f>
        <v>#REF!</v>
      </c>
      <c r="R69" s="12" t="e">
        <f>P69+(((U69-P69)*(#REF!-#REF!))/(#REF!-#REF!))</f>
        <v>#REF!</v>
      </c>
      <c r="S69" s="12" t="e">
        <f>P69+(((U69-P69)*(#REF!-#REF!))/(#REF!-#REF!))</f>
        <v>#REF!</v>
      </c>
      <c r="T69" s="12" t="e">
        <f>P69+(((U69-P69)*(#REF!-#REF!))/(#REF!-#REF!))</f>
        <v>#REF!</v>
      </c>
      <c r="U69" s="4">
        <v>2.68964330079858E-2</v>
      </c>
      <c r="V69" s="12" t="e">
        <f>U69+(((Z69-U69)*(#REF!-#REF!))/(#REF!-#REF!))</f>
        <v>#REF!</v>
      </c>
      <c r="W69" s="12" t="e">
        <f>U69+(((Z69-U69)*(#REF!-#REF!))/(#REF!-#REF!))</f>
        <v>#REF!</v>
      </c>
      <c r="X69" s="12" t="e">
        <f>U69+(((Z69-U69)*(#REF!-#REF!))/(#REF!-#REF!))</f>
        <v>#REF!</v>
      </c>
      <c r="Y69" s="12" t="e">
        <f>U69+(((Z69-U69)*(#REF!-#REF!))/(#REF!-#REF!))</f>
        <v>#REF!</v>
      </c>
      <c r="Z69" s="5">
        <v>2.9313986880466474E-2</v>
      </c>
      <c r="AA69" s="11"/>
    </row>
    <row r="70" spans="1:27" s="9" customFormat="1" ht="12.75" customHeight="1" x14ac:dyDescent="0.25">
      <c r="A70" s="16">
        <v>44227</v>
      </c>
      <c r="B70" s="7">
        <v>1.436E-2</v>
      </c>
      <c r="C70" s="7">
        <v>1.436E-2</v>
      </c>
      <c r="D70" s="7">
        <v>1.4054642857142856E-2</v>
      </c>
      <c r="E70" s="7">
        <v>1.4334910714285715E-2</v>
      </c>
      <c r="F70" s="12" t="e">
        <f>E70+(((G70-E70)*(#REF!-#REF!))/(#REF!-#REF!))</f>
        <v>#REF!</v>
      </c>
      <c r="G70" s="7">
        <v>1.55E-2</v>
      </c>
      <c r="H70" s="7">
        <v>1.6861595744680852E-2</v>
      </c>
      <c r="I70" s="7">
        <v>1.7511278195488721E-2</v>
      </c>
      <c r="J70" s="4">
        <v>1.8373791621911922E-2</v>
      </c>
      <c r="K70" s="4">
        <v>1.923339212228101E-2</v>
      </c>
      <c r="L70" s="12" t="e">
        <f>K70+(((M70-K70)*(#REF!-#REF!))/(#REF!-#REF!))</f>
        <v>#REF!</v>
      </c>
      <c r="M70" s="4">
        <v>2.0937154614932393E-2</v>
      </c>
      <c r="N70" s="12" t="e">
        <f>M70+(((P70-M70)*(#REF!-#REF!))/(#REF!-#REF!))</f>
        <v>#REF!</v>
      </c>
      <c r="O70" s="12" t="e">
        <f>M70+(((P70-M70)*(#REF!-#REF!))/(#REF!-#REF!))</f>
        <v>#REF!</v>
      </c>
      <c r="P70" s="4">
        <v>2.3450808080808083E-2</v>
      </c>
      <c r="Q70" s="12" t="e">
        <f>P70+(((U70-P70)*(#REF!-#REF!))/(#REF!-#REF!))</f>
        <v>#REF!</v>
      </c>
      <c r="R70" s="12" t="e">
        <f>P70+(((U70-P70)*(#REF!-#REF!))/(#REF!-#REF!))</f>
        <v>#REF!</v>
      </c>
      <c r="S70" s="12" t="e">
        <f>P70+(((U70-P70)*(#REF!-#REF!))/(#REF!-#REF!))</f>
        <v>#REF!</v>
      </c>
      <c r="T70" s="12" t="e">
        <f>P70+(((U70-P70)*(#REF!-#REF!))/(#REF!-#REF!))</f>
        <v>#REF!</v>
      </c>
      <c r="U70" s="4">
        <v>2.7012617328519853E-2</v>
      </c>
      <c r="V70" s="12" t="e">
        <f>U70+(((Z70-U70)*(#REF!-#REF!))/(#REF!-#REF!))</f>
        <v>#REF!</v>
      </c>
      <c r="W70" s="12" t="e">
        <f>U70+(((Z70-U70)*(#REF!-#REF!))/(#REF!-#REF!))</f>
        <v>#REF!</v>
      </c>
      <c r="X70" s="12" t="e">
        <f>U70+(((Z70-U70)*(#REF!-#REF!))/(#REF!-#REF!))</f>
        <v>#REF!</v>
      </c>
      <c r="Y70" s="12" t="e">
        <f>U70+(((Z70-U70)*(#REF!-#REF!))/(#REF!-#REF!))</f>
        <v>#REF!</v>
      </c>
      <c r="Z70" s="5">
        <v>2.8925358313817331E-2</v>
      </c>
      <c r="AA70" s="11"/>
    </row>
    <row r="71" spans="1:27" s="9" customFormat="1" ht="12.75" customHeight="1" x14ac:dyDescent="0.25">
      <c r="A71" s="16">
        <v>44253</v>
      </c>
      <c r="B71" s="7">
        <v>1.353E-2</v>
      </c>
      <c r="C71" s="7">
        <v>1.3533154761904762E-2</v>
      </c>
      <c r="D71" s="7">
        <v>1.3471696428571428E-2</v>
      </c>
      <c r="E71" s="7">
        <v>1.4076989795918367E-2</v>
      </c>
      <c r="F71" s="12" t="e">
        <f>E71+(((G71-E71)*(#REF!-#REF!))/(#REF!-#REF!))</f>
        <v>#REF!</v>
      </c>
      <c r="G71" s="7">
        <v>1.5508695652173912E-2</v>
      </c>
      <c r="H71" s="7">
        <v>1.6730714285714286E-2</v>
      </c>
      <c r="I71" s="7">
        <v>1.75465E-2</v>
      </c>
      <c r="J71" s="4">
        <v>1.8406857142857141E-2</v>
      </c>
      <c r="K71" s="4">
        <v>1.9074661963550853E-2</v>
      </c>
      <c r="L71" s="12" t="e">
        <f>K71+(((M71-K71)*(#REF!-#REF!))/(#REF!-#REF!))</f>
        <v>#REF!</v>
      </c>
      <c r="M71" s="4">
        <v>2.064109347442681E-2</v>
      </c>
      <c r="N71" s="12" t="e">
        <f>M71+(((P71-M71)*(#REF!-#REF!))/(#REF!-#REF!))</f>
        <v>#REF!</v>
      </c>
      <c r="O71" s="12" t="e">
        <f>M71+(((P71-M71)*(#REF!-#REF!))/(#REF!-#REF!))</f>
        <v>#REF!</v>
      </c>
      <c r="P71" s="4">
        <v>2.2948633540372673E-2</v>
      </c>
      <c r="Q71" s="12" t="e">
        <f>P71+(((U71-P71)*(#REF!-#REF!))/(#REF!-#REF!))</f>
        <v>#REF!</v>
      </c>
      <c r="R71" s="12" t="e">
        <f>P71+(((U71-P71)*(#REF!-#REF!))/(#REF!-#REF!))</f>
        <v>#REF!</v>
      </c>
      <c r="S71" s="12" t="e">
        <f>P71+(((U71-P71)*(#REF!-#REF!))/(#REF!-#REF!))</f>
        <v>#REF!</v>
      </c>
      <c r="T71" s="12" t="e">
        <f>P71+(((U71-P71)*(#REF!-#REF!))/(#REF!-#REF!))</f>
        <v>#REF!</v>
      </c>
      <c r="U71" s="4">
        <v>2.597577639751553E-2</v>
      </c>
      <c r="V71" s="12" t="e">
        <f>U71+(((Z71-U71)*(#REF!-#REF!))/(#REF!-#REF!))</f>
        <v>#REF!</v>
      </c>
      <c r="W71" s="12" t="e">
        <f>U71+(((Z71-U71)*(#REF!-#REF!))/(#REF!-#REF!))</f>
        <v>#REF!</v>
      </c>
      <c r="X71" s="12" t="e">
        <f>U71+(((Z71-U71)*(#REF!-#REF!))/(#REF!-#REF!))</f>
        <v>#REF!</v>
      </c>
      <c r="Y71" s="12" t="e">
        <f>U71+(((Z71-U71)*(#REF!-#REF!))/(#REF!-#REF!))</f>
        <v>#REF!</v>
      </c>
      <c r="Z71" s="5">
        <v>2.8256705539358599E-2</v>
      </c>
      <c r="AA71" s="11"/>
    </row>
    <row r="72" spans="1:27" s="9" customFormat="1" ht="12.75" customHeight="1" x14ac:dyDescent="0.25">
      <c r="A72" s="16">
        <v>44286</v>
      </c>
      <c r="B72" s="7">
        <v>1.357E-2</v>
      </c>
      <c r="C72" s="7">
        <v>1.3560119047619048E-2</v>
      </c>
      <c r="D72" s="7">
        <v>1.3666071428571428E-2</v>
      </c>
      <c r="E72" s="7">
        <v>1.4482499999999999E-2</v>
      </c>
      <c r="F72" s="12" t="e">
        <f>E72+(((G72-E72)*(#REF!-#REF!))/(#REF!-#REF!))</f>
        <v>#REF!</v>
      </c>
      <c r="G72" s="7">
        <v>1.5492941176470588E-2</v>
      </c>
      <c r="H72" s="7">
        <v>1.6772321428571428E-2</v>
      </c>
      <c r="I72" s="7">
        <v>1.7817546218487395E-2</v>
      </c>
      <c r="J72" s="4">
        <v>1.882359663865546E-2</v>
      </c>
      <c r="K72" s="4">
        <v>1.9767692307692309E-2</v>
      </c>
      <c r="L72" s="12" t="e">
        <f>K72+(((M72-K72)*(#REF!-#REF!))/(#REF!-#REF!))</f>
        <v>#REF!</v>
      </c>
      <c r="M72" s="4">
        <v>2.1409919137466309E-2</v>
      </c>
      <c r="N72" s="12" t="e">
        <f>M72+(((P72-M72)*(#REF!-#REF!))/(#REF!-#REF!))</f>
        <v>#REF!</v>
      </c>
      <c r="O72" s="12" t="e">
        <f>M72+(((P72-M72)*(#REF!-#REF!))/(#REF!-#REF!))</f>
        <v>#REF!</v>
      </c>
      <c r="P72" s="4">
        <v>2.3247665706051874E-2</v>
      </c>
      <c r="Q72" s="12" t="e">
        <f>P72+(((U72-P72)*(#REF!-#REF!))/(#REF!-#REF!))</f>
        <v>#REF!</v>
      </c>
      <c r="R72" s="12" t="e">
        <f>P72+(((U72-P72)*(#REF!-#REF!))/(#REF!-#REF!))</f>
        <v>#REF!</v>
      </c>
      <c r="S72" s="12" t="e">
        <f>P72+(((U72-P72)*(#REF!-#REF!))/(#REF!-#REF!))</f>
        <v>#REF!</v>
      </c>
      <c r="T72" s="12" t="e">
        <f>P72+(((U72-P72)*(#REF!-#REF!))/(#REF!-#REF!))</f>
        <v>#REF!</v>
      </c>
      <c r="U72" s="4">
        <v>2.6311463133640554E-2</v>
      </c>
      <c r="V72" s="12" t="e">
        <f>U72+(((Z72-U72)*(#REF!-#REF!))/(#REF!-#REF!))</f>
        <v>#REF!</v>
      </c>
      <c r="W72" s="12" t="e">
        <f>U72+(((Z72-U72)*(#REF!-#REF!))/(#REF!-#REF!))</f>
        <v>#REF!</v>
      </c>
      <c r="X72" s="12" t="e">
        <f>U72+(((Z72-U72)*(#REF!-#REF!))/(#REF!-#REF!))</f>
        <v>#REF!</v>
      </c>
      <c r="Y72" s="12" t="e">
        <f>U72+(((Z72-U72)*(#REF!-#REF!))/(#REF!-#REF!))</f>
        <v>#REF!</v>
      </c>
      <c r="Z72" s="5">
        <v>2.8254372041214146E-2</v>
      </c>
      <c r="AA72" s="11"/>
    </row>
    <row r="73" spans="1:27" s="9" customFormat="1" ht="12.75" customHeight="1" x14ac:dyDescent="0.25">
      <c r="A73" s="16">
        <v>44316</v>
      </c>
      <c r="B73" s="7">
        <v>1.362E-2</v>
      </c>
      <c r="C73" s="7">
        <v>1.3816190476190477E-2</v>
      </c>
      <c r="D73" s="7">
        <v>1.3724419642857142E-2</v>
      </c>
      <c r="E73" s="7">
        <v>1.43628E-2</v>
      </c>
      <c r="F73" s="12" t="e">
        <f>E73+(((G73-E73)*(#REF!-#REF!))/(#REF!-#REF!))</f>
        <v>#REF!</v>
      </c>
      <c r="G73" s="7">
        <v>1.5488571428571428E-2</v>
      </c>
      <c r="H73" s="7">
        <v>1.6955000000000001E-2</v>
      </c>
      <c r="I73" s="7">
        <v>1.7768308724832215E-2</v>
      </c>
      <c r="J73" s="4">
        <v>1.8655087248322148E-2</v>
      </c>
      <c r="K73" s="4">
        <v>1.9537307692307691E-2</v>
      </c>
      <c r="L73" s="12" t="e">
        <f>K73+(((M73-K73)*(#REF!-#REF!))/(#REF!-#REF!))</f>
        <v>#REF!</v>
      </c>
      <c r="M73" s="4">
        <v>2.0941153846153845E-2</v>
      </c>
      <c r="N73" s="12" t="e">
        <f>M73+(((P73-M73)*(#REF!-#REF!))/(#REF!-#REF!))</f>
        <v>#REF!</v>
      </c>
      <c r="O73" s="12" t="e">
        <f>M73+(((P73-M73)*(#REF!-#REF!))/(#REF!-#REF!))</f>
        <v>#REF!</v>
      </c>
      <c r="P73" s="4">
        <v>2.3174347826086957E-2</v>
      </c>
      <c r="Q73" s="12" t="e">
        <f>P73+(((U73-P73)*(#REF!-#REF!))/(#REF!-#REF!))</f>
        <v>#REF!</v>
      </c>
      <c r="R73" s="12" t="e">
        <f>P73+(((U73-P73)*(#REF!-#REF!))/(#REF!-#REF!))</f>
        <v>#REF!</v>
      </c>
      <c r="S73" s="12" t="e">
        <f>P73+(((U73-P73)*(#REF!-#REF!))/(#REF!-#REF!))</f>
        <v>#REF!</v>
      </c>
      <c r="T73" s="12" t="e">
        <f>P73+(((U73-P73)*(#REF!-#REF!))/(#REF!-#REF!))</f>
        <v>#REF!</v>
      </c>
      <c r="U73" s="4">
        <v>2.6189152276295133E-2</v>
      </c>
      <c r="V73" s="12" t="e">
        <f>U73+(((Z73-U73)*(#REF!-#REF!))/(#REF!-#REF!))</f>
        <v>#REF!</v>
      </c>
      <c r="W73" s="12" t="e">
        <f>U73+(((Z73-U73)*(#REF!-#REF!))/(#REF!-#REF!))</f>
        <v>#REF!</v>
      </c>
      <c r="X73" s="12" t="e">
        <f>U73+(((Z73-U73)*(#REF!-#REF!))/(#REF!-#REF!))</f>
        <v>#REF!</v>
      </c>
      <c r="Y73" s="12" t="e">
        <f>U73+(((Z73-U73)*(#REF!-#REF!))/(#REF!-#REF!))</f>
        <v>#REF!</v>
      </c>
      <c r="Z73" s="5">
        <v>2.8349117379435847E-2</v>
      </c>
      <c r="AA73" s="11"/>
    </row>
    <row r="74" spans="1:27" s="9" customFormat="1" ht="12.75" customHeight="1" x14ac:dyDescent="0.25">
      <c r="A74" s="16">
        <f t="shared" ref="A74:A80" si="2">EOMONTH(A73,1)</f>
        <v>44347</v>
      </c>
      <c r="B74" s="7">
        <v>1.363E-2</v>
      </c>
      <c r="C74" s="7">
        <v>1.3708184523809524E-2</v>
      </c>
      <c r="D74" s="7">
        <v>1.3909151785714285E-2</v>
      </c>
      <c r="E74" s="7">
        <v>1.4402142857142858E-2</v>
      </c>
      <c r="F74" s="12" t="e">
        <f>E74+(((G74-E74)*(#REF!-#REF!))/(#REF!-#REF!))</f>
        <v>#REF!</v>
      </c>
      <c r="G74" s="7">
        <v>1.539764705882353E-2</v>
      </c>
      <c r="H74" s="7">
        <v>1.6825714285714284E-2</v>
      </c>
      <c r="I74" s="7">
        <v>1.7708214285714285E-2</v>
      </c>
      <c r="J74" s="4">
        <v>1.8576190476190475E-2</v>
      </c>
      <c r="K74" s="4">
        <v>1.9445238095238095E-2</v>
      </c>
      <c r="L74" s="12" t="e">
        <f>K74+(((M74-K74)*(#REF!-#REF!))/(#REF!-#REF!))</f>
        <v>#REF!</v>
      </c>
      <c r="M74" s="4">
        <v>2.1063114754098361E-2</v>
      </c>
      <c r="N74" s="12" t="e">
        <f>M74+(((P74-M74)*(#REF!-#REF!))/(#REF!-#REF!))</f>
        <v>#REF!</v>
      </c>
      <c r="O74" s="12" t="e">
        <f>M74+(((P74-M74)*(#REF!-#REF!))/(#REF!-#REF!))</f>
        <v>#REF!</v>
      </c>
      <c r="P74" s="4">
        <v>2.3226373626373625E-2</v>
      </c>
      <c r="Q74" s="12" t="e">
        <f>P74+(((U74-P74)*(#REF!-#REF!))/(#REF!-#REF!))</f>
        <v>#REF!</v>
      </c>
      <c r="R74" s="12" t="e">
        <f>P74+(((U74-P74)*(#REF!-#REF!))/(#REF!-#REF!))</f>
        <v>#REF!</v>
      </c>
      <c r="S74" s="12" t="e">
        <f>P74+(((U74-P74)*(#REF!-#REF!))/(#REF!-#REF!))</f>
        <v>#REF!</v>
      </c>
      <c r="T74" s="12" t="e">
        <f>P74+(((U74-P74)*(#REF!-#REF!))/(#REF!-#REF!))</f>
        <v>#REF!</v>
      </c>
      <c r="U74" s="4">
        <v>2.5984857142857143E-2</v>
      </c>
      <c r="V74" s="12" t="e">
        <f>U74+(((Z74-U74)*(#REF!-#REF!))/(#REF!-#REF!))</f>
        <v>#REF!</v>
      </c>
      <c r="W74" s="12" t="e">
        <f>U74+(((Z74-U74)*(#REF!-#REF!))/(#REF!-#REF!))</f>
        <v>#REF!</v>
      </c>
      <c r="X74" s="12" t="e">
        <f>U74+(((Z74-U74)*(#REF!-#REF!))/(#REF!-#REF!))</f>
        <v>#REF!</v>
      </c>
      <c r="Y74" s="12" t="e">
        <f>U74+(((Z74-U74)*(#REF!-#REF!))/(#REF!-#REF!))</f>
        <v>#REF!</v>
      </c>
      <c r="Z74" s="5">
        <v>2.8290714285714287E-2</v>
      </c>
      <c r="AA74" s="11"/>
    </row>
    <row r="75" spans="1:27" s="9" customFormat="1" ht="12.75" customHeight="1" x14ac:dyDescent="0.25">
      <c r="A75" s="16">
        <f t="shared" si="2"/>
        <v>44377</v>
      </c>
      <c r="B75" s="7">
        <v>1.3856375661375661E-2</v>
      </c>
      <c r="C75" s="7">
        <v>1.3846719576719577E-2</v>
      </c>
      <c r="D75" s="7">
        <v>1.3899464285714286E-2</v>
      </c>
      <c r="E75" s="7">
        <v>1.441310606060606E-2</v>
      </c>
      <c r="F75" s="12" t="e">
        <f>E75+(((G75-E75)*(#REF!-#REF!))/(#REF!-#REF!))</f>
        <v>#REF!</v>
      </c>
      <c r="G75" s="7">
        <v>1.5485714285714285E-2</v>
      </c>
      <c r="H75" s="7">
        <v>1.6879579831932775E-2</v>
      </c>
      <c r="I75" s="7">
        <v>1.7907802197802199E-2</v>
      </c>
      <c r="J75" s="4">
        <v>1.8850952380952381E-2</v>
      </c>
      <c r="K75" s="4">
        <v>1.9708888888888887E-2</v>
      </c>
      <c r="L75" s="12" t="e">
        <f>K75+(((M75-K75)*(#REF!-#REF!))/(#REF!-#REF!))</f>
        <v>#REF!</v>
      </c>
      <c r="M75" s="4">
        <v>2.1221016483516483E-2</v>
      </c>
      <c r="N75" s="12" t="e">
        <f>M75+(((P75-M75)*(#REF!-#REF!))/(#REF!-#REF!))</f>
        <v>#REF!</v>
      </c>
      <c r="O75" s="12" t="e">
        <f>M75+(((P75-M75)*(#REF!-#REF!))/(#REF!-#REF!))</f>
        <v>#REF!</v>
      </c>
      <c r="P75" s="4">
        <v>2.3449999999999999E-2</v>
      </c>
      <c r="Q75" s="12" t="e">
        <f>P75+(((U75-P75)*(#REF!-#REF!))/(#REF!-#REF!))</f>
        <v>#REF!</v>
      </c>
      <c r="R75" s="12" t="e">
        <f>P75+(((U75-P75)*(#REF!-#REF!))/(#REF!-#REF!))</f>
        <v>#REF!</v>
      </c>
      <c r="S75" s="12" t="e">
        <f>P75+(((U75-P75)*(#REF!-#REF!))/(#REF!-#REF!))</f>
        <v>#REF!</v>
      </c>
      <c r="T75" s="12" t="e">
        <f>P75+(((U75-P75)*(#REF!-#REF!))/(#REF!-#REF!))</f>
        <v>#REF!</v>
      </c>
      <c r="U75" s="4">
        <v>2.5978757763975156E-2</v>
      </c>
      <c r="V75" s="12" t="e">
        <f>U75+(((Z75-U75)*(#REF!-#REF!))/(#REF!-#REF!))</f>
        <v>#REF!</v>
      </c>
      <c r="W75" s="12" t="e">
        <f>U75+(((Z75-U75)*(#REF!-#REF!))/(#REF!-#REF!))</f>
        <v>#REF!</v>
      </c>
      <c r="X75" s="12" t="e">
        <f>U75+(((Z75-U75)*(#REF!-#REF!))/(#REF!-#REF!))</f>
        <v>#REF!</v>
      </c>
      <c r="Y75" s="12" t="e">
        <f>U75+(((Z75-U75)*(#REF!-#REF!))/(#REF!-#REF!))</f>
        <v>#REF!</v>
      </c>
      <c r="Z75" s="5">
        <v>2.8202380952380954E-2</v>
      </c>
      <c r="AA75" s="11"/>
    </row>
    <row r="76" spans="1:27" s="9" customFormat="1" ht="12.75" customHeight="1" x14ac:dyDescent="0.25">
      <c r="A76" s="16">
        <f t="shared" si="2"/>
        <v>44408</v>
      </c>
      <c r="B76" s="7">
        <v>1.4042097069597069E-2</v>
      </c>
      <c r="C76" s="7">
        <v>1.4179139194139195E-2</v>
      </c>
      <c r="D76" s="7">
        <v>1.41675E-2</v>
      </c>
      <c r="E76" s="7">
        <v>1.47125E-2</v>
      </c>
      <c r="F76" s="12" t="e">
        <f>E76+(((G76-E76)*(#REF!-#REF!))/(#REF!-#REF!))</f>
        <v>#REF!</v>
      </c>
      <c r="G76" s="7">
        <v>1.5812142857142858E-2</v>
      </c>
      <c r="H76" s="7">
        <v>1.7449361702127662E-2</v>
      </c>
      <c r="I76" s="7">
        <v>1.8693986710963454E-2</v>
      </c>
      <c r="J76" s="4">
        <v>1.9515872093023256E-2</v>
      </c>
      <c r="K76" s="4">
        <v>2.015519940915805E-2</v>
      </c>
      <c r="L76" s="12" t="e">
        <f>K76+(((M76-K76)*(#REF!-#REF!))/(#REF!-#REF!))</f>
        <v>#REF!</v>
      </c>
      <c r="M76" s="4">
        <v>2.1368271787296899E-2</v>
      </c>
      <c r="N76" s="12" t="e">
        <f>M76+(((P76-M76)*(#REF!-#REF!))/(#REF!-#REF!))</f>
        <v>#REF!</v>
      </c>
      <c r="O76" s="12" t="e">
        <f>M76+(((P76-M76)*(#REF!-#REF!))/(#REF!-#REF!))</f>
        <v>#REF!</v>
      </c>
      <c r="P76" s="4">
        <v>2.3562246575342467E-2</v>
      </c>
      <c r="Q76" s="12" t="e">
        <f>P76+(((U76-P76)*(#REF!-#REF!))/(#REF!-#REF!))</f>
        <v>#REF!</v>
      </c>
      <c r="R76" s="12" t="e">
        <f>P76+(((U76-P76)*(#REF!-#REF!))/(#REF!-#REF!))</f>
        <v>#REF!</v>
      </c>
      <c r="S76" s="12" t="e">
        <f>P76+(((U76-P76)*(#REF!-#REF!))/(#REF!-#REF!))</f>
        <v>#REF!</v>
      </c>
      <c r="T76" s="12" t="e">
        <f>P76+(((U76-P76)*(#REF!-#REF!))/(#REF!-#REF!))</f>
        <v>#REF!</v>
      </c>
      <c r="U76" s="4">
        <v>2.5989323308270678E-2</v>
      </c>
      <c r="V76" s="12" t="e">
        <f>U76+(((Z76-U76)*(#REF!-#REF!))/(#REF!-#REF!))</f>
        <v>#REF!</v>
      </c>
      <c r="W76" s="12" t="e">
        <f>U76+(((Z76-U76)*(#REF!-#REF!))/(#REF!-#REF!))</f>
        <v>#REF!</v>
      </c>
      <c r="X76" s="12" t="e">
        <f>U76+(((Z76-U76)*(#REF!-#REF!))/(#REF!-#REF!))</f>
        <v>#REF!</v>
      </c>
      <c r="Y76" s="12" t="e">
        <f>U76+(((Z76-U76)*(#REF!-#REF!))/(#REF!-#REF!))</f>
        <v>#REF!</v>
      </c>
      <c r="Z76" s="5">
        <v>2.8253429300291545E-2</v>
      </c>
      <c r="AA76" s="11"/>
    </row>
    <row r="77" spans="1:27" s="9" customFormat="1" ht="12.75" customHeight="1" x14ac:dyDescent="0.25">
      <c r="A77" s="16">
        <f t="shared" si="2"/>
        <v>44439</v>
      </c>
      <c r="B77" s="13">
        <v>1.409E-2</v>
      </c>
      <c r="C77" s="7">
        <v>1.409E-2</v>
      </c>
      <c r="D77" s="7">
        <v>1.409E-2</v>
      </c>
      <c r="E77" s="7">
        <v>1.4073333333333334E-2</v>
      </c>
      <c r="F77" s="12" t="e">
        <f>E77+(((G77-E77)*(#REF!-#REF!))/(#REF!-#REF!))</f>
        <v>#REF!</v>
      </c>
      <c r="G77" s="7">
        <v>1.5709142857142859E-2</v>
      </c>
      <c r="H77" s="7">
        <v>1.739868131868132E-2</v>
      </c>
      <c r="I77" s="7">
        <v>1.8428689384010485E-2</v>
      </c>
      <c r="J77" s="4">
        <v>1.9447627785058978E-2</v>
      </c>
      <c r="K77" s="4">
        <v>2.032324175824176E-2</v>
      </c>
      <c r="L77" s="12" t="e">
        <f>K77+(((M77-K77)*(#REF!-#REF!))/(#REF!-#REF!))</f>
        <v>#REF!</v>
      </c>
      <c r="M77" s="4">
        <v>2.1684364713627387E-2</v>
      </c>
      <c r="N77" s="12" t="e">
        <f>M77+(((P77-M77)*(#REF!-#REF!))/(#REF!-#REF!))</f>
        <v>#REF!</v>
      </c>
      <c r="O77" s="12" t="e">
        <f>M77+(((P77-M77)*(#REF!-#REF!))/(#REF!-#REF!))</f>
        <v>#REF!</v>
      </c>
      <c r="P77" s="4">
        <v>2.3557688098495212E-2</v>
      </c>
      <c r="Q77" s="12" t="e">
        <f>P77+(((U77-P77)*(#REF!-#REF!))/(#REF!-#REF!))</f>
        <v>#REF!</v>
      </c>
      <c r="R77" s="12" t="e">
        <f>P77+(((U77-P77)*(#REF!-#REF!))/(#REF!-#REF!))</f>
        <v>#REF!</v>
      </c>
      <c r="S77" s="12" t="e">
        <f>P77+(((U77-P77)*(#REF!-#REF!))/(#REF!-#REF!))</f>
        <v>#REF!</v>
      </c>
      <c r="T77" s="12" t="e">
        <f>P77+(((U77-P77)*(#REF!-#REF!))/(#REF!-#REF!))</f>
        <v>#REF!</v>
      </c>
      <c r="U77" s="4">
        <v>2.5982922077922077E-2</v>
      </c>
      <c r="V77" s="12" t="e">
        <f>U77+(((Z77-U77)*(#REF!-#REF!))/(#REF!-#REF!))</f>
        <v>#REF!</v>
      </c>
      <c r="W77" s="12" t="e">
        <f>U77+(((Z77-U77)*(#REF!-#REF!))/(#REF!-#REF!))</f>
        <v>#REF!</v>
      </c>
      <c r="X77" s="12" t="e">
        <f>U77+(((Z77-U77)*(#REF!-#REF!))/(#REF!-#REF!))</f>
        <v>#REF!</v>
      </c>
      <c r="Y77" s="12" t="e">
        <f>U77+(((Z77-U77)*(#REF!-#REF!))/(#REF!-#REF!))</f>
        <v>#REF!</v>
      </c>
      <c r="Z77" s="5">
        <v>2.842817021276596E-2</v>
      </c>
      <c r="AA77" s="11"/>
    </row>
    <row r="78" spans="1:27" s="9" customFormat="1" ht="12.75" customHeight="1" x14ac:dyDescent="0.25">
      <c r="A78" s="16">
        <f t="shared" si="2"/>
        <v>44469</v>
      </c>
      <c r="B78" s="13">
        <v>1.4482702702702703E-2</v>
      </c>
      <c r="C78" s="7">
        <v>1.4427619047619048E-2</v>
      </c>
      <c r="D78" s="7">
        <v>1.4591034482758621E-2</v>
      </c>
      <c r="E78" s="7">
        <v>1.5062000000000001E-2</v>
      </c>
      <c r="F78" s="12" t="e">
        <f>E78+(((G78-E78)*(#REF!-#REF!))/(#REF!-#REF!))</f>
        <v>#REF!</v>
      </c>
      <c r="G78" s="7">
        <v>1.5644827586206896E-2</v>
      </c>
      <c r="H78" s="7">
        <v>1.7498571428571429E-2</v>
      </c>
      <c r="I78" s="7">
        <v>1.8474615384615384E-2</v>
      </c>
      <c r="J78" s="4">
        <v>1.9503396226415094E-2</v>
      </c>
      <c r="K78" s="4">
        <v>2.0554124293785312E-2</v>
      </c>
      <c r="L78" s="12" t="e">
        <f>K78+(((M78-K78)*(#REF!-#REF!))/(#REF!-#REF!))</f>
        <v>#REF!</v>
      </c>
      <c r="M78" s="4">
        <v>2.1624408163265305E-2</v>
      </c>
      <c r="N78" s="12" t="e">
        <f>M78+(((P78-M78)*(#REF!-#REF!))/(#REF!-#REF!))</f>
        <v>#REF!</v>
      </c>
      <c r="O78" s="12" t="e">
        <f>M78+(((P78-M78)*(#REF!-#REF!))/(#REF!-#REF!))</f>
        <v>#REF!</v>
      </c>
      <c r="P78" s="4">
        <v>2.3798317373461012E-2</v>
      </c>
      <c r="Q78" s="12" t="e">
        <f>P78+(((U78-P78)*(#REF!-#REF!))/(#REF!-#REF!))</f>
        <v>#REF!</v>
      </c>
      <c r="R78" s="12" t="e">
        <f>P78+(((U78-P78)*(#REF!-#REF!))/(#REF!-#REF!))</f>
        <v>#REF!</v>
      </c>
      <c r="S78" s="12" t="e">
        <f>P78+(((U78-P78)*(#REF!-#REF!))/(#REF!-#REF!))</f>
        <v>#REF!</v>
      </c>
      <c r="T78" s="12" t="e">
        <f>P78+(((U78-P78)*(#REF!-#REF!))/(#REF!-#REF!))</f>
        <v>#REF!</v>
      </c>
      <c r="U78" s="4">
        <v>2.6127803030303026E-2</v>
      </c>
      <c r="V78" s="12" t="e">
        <f>U78+(((Z78-U78)*(#REF!-#REF!))/(#REF!-#REF!))</f>
        <v>#REF!</v>
      </c>
      <c r="W78" s="12" t="e">
        <f>U78+(((Z78-U78)*(#REF!-#REF!))/(#REF!-#REF!))</f>
        <v>#REF!</v>
      </c>
      <c r="X78" s="12" t="e">
        <f>U78+(((Z78-U78)*(#REF!-#REF!))/(#REF!-#REF!))</f>
        <v>#REF!</v>
      </c>
      <c r="Y78" s="12" t="e">
        <f>U78+(((Z78-U78)*(#REF!-#REF!))/(#REF!-#REF!))</f>
        <v>#REF!</v>
      </c>
      <c r="Z78" s="5">
        <v>2.8391591854609152E-2</v>
      </c>
      <c r="AA78" s="11"/>
    </row>
    <row r="79" spans="1:27" s="9" customFormat="1" ht="12.75" customHeight="1" x14ac:dyDescent="0.25">
      <c r="A79" s="16">
        <f t="shared" si="2"/>
        <v>44500</v>
      </c>
      <c r="B79" s="13">
        <v>1.4544848484848483E-2</v>
      </c>
      <c r="C79" s="7">
        <v>1.4535757575757575E-2</v>
      </c>
      <c r="D79" s="7">
        <v>1.456157894736842E-2</v>
      </c>
      <c r="E79" s="7">
        <v>1.5107619047619047E-2</v>
      </c>
      <c r="F79" s="12" t="e">
        <f>E79+(((G79-E79)*(#REF!-#REF!))/(#REF!-#REF!))</f>
        <v>#REF!</v>
      </c>
      <c r="G79" s="7">
        <v>1.5855974025974027E-2</v>
      </c>
      <c r="H79" s="7">
        <v>1.7139265306122448E-2</v>
      </c>
      <c r="I79" s="7">
        <v>1.8450038910505836E-2</v>
      </c>
      <c r="J79" s="4">
        <v>1.9518664596273293E-2</v>
      </c>
      <c r="K79" s="4">
        <v>2.0105966386554621E-2</v>
      </c>
      <c r="L79" s="12" t="e">
        <f>K79+(((M79-K79)*(#REF!-#REF!))/(#REF!-#REF!))</f>
        <v>#REF!</v>
      </c>
      <c r="M79" s="4">
        <v>2.1250219780219778E-2</v>
      </c>
      <c r="N79" s="12" t="e">
        <f>M79+(((P79-M79)*(#REF!-#REF!))/(#REF!-#REF!))</f>
        <v>#REF!</v>
      </c>
      <c r="O79" s="12" t="e">
        <f>M79+(((P79-M79)*(#REF!-#REF!))/(#REF!-#REF!))</f>
        <v>#REF!</v>
      </c>
      <c r="P79" s="4">
        <v>2.3493173734610122E-2</v>
      </c>
      <c r="Q79" s="12" t="e">
        <f>P79+(((U79-P79)*(#REF!-#REF!))/(#REF!-#REF!))</f>
        <v>#REF!</v>
      </c>
      <c r="R79" s="12" t="e">
        <f>P79+(((U79-P79)*(#REF!-#REF!))/(#REF!-#REF!))</f>
        <v>#REF!</v>
      </c>
      <c r="S79" s="12" t="e">
        <f>P79+(((U79-P79)*(#REF!-#REF!))/(#REF!-#REF!))</f>
        <v>#REF!</v>
      </c>
      <c r="T79" s="12" t="e">
        <f>P79+(((U79-P79)*(#REF!-#REF!))/(#REF!-#REF!))</f>
        <v>#REF!</v>
      </c>
      <c r="U79" s="4">
        <v>2.6153549783549782E-2</v>
      </c>
      <c r="V79" s="12" t="e">
        <f>U79+(((Z79-U79)*(#REF!-#REF!))/(#REF!-#REF!))</f>
        <v>#REF!</v>
      </c>
      <c r="W79" s="12" t="e">
        <f>U79+(((Z79-U79)*(#REF!-#REF!))/(#REF!-#REF!))</f>
        <v>#REF!</v>
      </c>
      <c r="X79" s="12" t="e">
        <f>U79+(((Z79-U79)*(#REF!-#REF!))/(#REF!-#REF!))</f>
        <v>#REF!</v>
      </c>
      <c r="Y79" s="12" t="e">
        <f>U79+(((Z79-U79)*(#REF!-#REF!))/(#REF!-#REF!))</f>
        <v>#REF!</v>
      </c>
      <c r="Z79" s="5">
        <v>2.8385142857142859E-2</v>
      </c>
      <c r="AA79" s="11"/>
    </row>
    <row r="80" spans="1:27" s="9" customFormat="1" ht="12.65" customHeight="1" x14ac:dyDescent="0.25">
      <c r="A80" s="16">
        <f t="shared" si="2"/>
        <v>44530</v>
      </c>
      <c r="B80" s="13">
        <v>1.4752291666666667E-2</v>
      </c>
      <c r="C80" s="7">
        <v>1.4590000000000001E-2</v>
      </c>
      <c r="D80" s="7">
        <v>1.4857391304347824E-2</v>
      </c>
      <c r="E80" s="7">
        <v>1.4925801526717557E-2</v>
      </c>
      <c r="F80" s="12" t="e">
        <f>E80+(((G80-E80)*(#REF!-#REF!))/(#REF!-#REF!))</f>
        <v>#REF!</v>
      </c>
      <c r="G80" s="7">
        <v>1.5796974789915968E-2</v>
      </c>
      <c r="H80" s="7">
        <v>1.700452380952381E-2</v>
      </c>
      <c r="I80" s="7">
        <v>1.8011222760290557E-2</v>
      </c>
      <c r="J80" s="4">
        <v>1.8996634382566588E-2</v>
      </c>
      <c r="K80" s="4">
        <v>1.9944238683127575E-2</v>
      </c>
      <c r="L80" s="12" t="e">
        <f>K80+(((M80-K80)*(#REF!-#REF!))/(#REF!-#REF!))</f>
        <v>#REF!</v>
      </c>
      <c r="M80" s="4">
        <v>2.1267860082304527E-2</v>
      </c>
      <c r="N80" s="12" t="e">
        <f>M80+(((P80-M80)*(#REF!-#REF!))/(#REF!-#REF!))</f>
        <v>#REF!</v>
      </c>
      <c r="O80" s="12" t="e">
        <f>M80+(((P80-M80)*(#REF!-#REF!))/(#REF!-#REF!))</f>
        <v>#REF!</v>
      </c>
      <c r="P80" s="4">
        <v>2.3242558746736294E-2</v>
      </c>
      <c r="Q80" s="12" t="e">
        <f>P80+(((U80-P80)*(#REF!-#REF!))/(#REF!-#REF!))</f>
        <v>#REF!</v>
      </c>
      <c r="R80" s="12" t="e">
        <f>P80+(((U80-P80)*(#REF!-#REF!))/(#REF!-#REF!))</f>
        <v>#REF!</v>
      </c>
      <c r="S80" s="12" t="e">
        <f>P80+(((U80-P80)*(#REF!-#REF!))/(#REF!-#REF!))</f>
        <v>#REF!</v>
      </c>
      <c r="T80" s="12" t="e">
        <f>P80+(((U80-P80)*(#REF!-#REF!))/(#REF!-#REF!))</f>
        <v>#REF!</v>
      </c>
      <c r="U80" s="4">
        <v>2.5900735930735934E-2</v>
      </c>
      <c r="V80" s="12" t="e">
        <f>U80+(((Z80-U80)*(#REF!-#REF!))/(#REF!-#REF!))</f>
        <v>#REF!</v>
      </c>
      <c r="W80" s="12" t="e">
        <f>U80+(((Z80-U80)*(#REF!-#REF!))/(#REF!-#REF!))</f>
        <v>#REF!</v>
      </c>
      <c r="X80" s="12" t="e">
        <f>U80+(((Z80-U80)*(#REF!-#REF!))/(#REF!-#REF!))</f>
        <v>#REF!</v>
      </c>
      <c r="Y80" s="12" t="e">
        <f>U80+(((Z80-U80)*(#REF!-#REF!))/(#REF!-#REF!))</f>
        <v>#REF!</v>
      </c>
      <c r="Z80" s="5">
        <v>2.8115658803907553E-2</v>
      </c>
      <c r="AA80" s="11"/>
    </row>
    <row r="81" spans="1:27" s="9" customFormat="1" ht="12.65" customHeight="1" x14ac:dyDescent="0.25">
      <c r="A81" s="16">
        <v>44561</v>
      </c>
      <c r="B81" s="13">
        <v>1.5299999999999999E-2</v>
      </c>
      <c r="C81" s="7">
        <v>1.5299999999999999E-2</v>
      </c>
      <c r="D81" s="7">
        <v>1.5342E-2</v>
      </c>
      <c r="E81" s="7">
        <v>1.5664285714285714E-2</v>
      </c>
      <c r="F81" s="12" t="e">
        <f>E81+(((G81-E81)*(#REF!-#REF!))/(#REF!-#REF!))</f>
        <v>#REF!</v>
      </c>
      <c r="G81" s="7">
        <v>1.6061904761904763E-2</v>
      </c>
      <c r="H81" s="7">
        <v>1.7364395604395604E-2</v>
      </c>
      <c r="I81" s="7">
        <v>1.8266086956521741E-2</v>
      </c>
      <c r="J81" s="4">
        <v>1.913554945054945E-2</v>
      </c>
      <c r="K81" s="4">
        <v>1.9828021978021981E-2</v>
      </c>
      <c r="L81" s="12" t="e">
        <f>K81+(((M81-K81)*(#REF!-#REF!))/(#REF!-#REF!))</f>
        <v>#REF!</v>
      </c>
      <c r="M81" s="4">
        <v>2.1161836734693875E-2</v>
      </c>
      <c r="N81" s="12" t="e">
        <f>M81+(((P81-M81)*(#REF!-#REF!))/(#REF!-#REF!))</f>
        <v>#REF!</v>
      </c>
      <c r="O81" s="12" t="e">
        <f>M81+(((P81-M81)*(#REF!-#REF!))/(#REF!-#REF!))</f>
        <v>#REF!</v>
      </c>
      <c r="P81" s="4">
        <v>2.3268604651162789E-2</v>
      </c>
      <c r="Q81" s="12" t="e">
        <f>P81+(((U81-P81)*(#REF!-#REF!))/(#REF!-#REF!))</f>
        <v>#REF!</v>
      </c>
      <c r="R81" s="12" t="e">
        <f>P81+(((U81-P81)*(#REF!-#REF!))/(#REF!-#REF!))</f>
        <v>#REF!</v>
      </c>
      <c r="S81" s="12" t="e">
        <f>P81+(((U81-P81)*(#REF!-#REF!))/(#REF!-#REF!))</f>
        <v>#REF!</v>
      </c>
      <c r="T81" s="12" t="e">
        <f>P81+(((U81-P81)*(#REF!-#REF!))/(#REF!-#REF!))</f>
        <v>#REF!</v>
      </c>
      <c r="U81" s="4">
        <v>2.5505616681455193E-2</v>
      </c>
      <c r="V81" s="12" t="e">
        <f>U81+(((Z81-U81)*(#REF!-#REF!))/(#REF!-#REF!))</f>
        <v>#REF!</v>
      </c>
      <c r="W81" s="12" t="e">
        <f>U81+(((Z81-U81)*(#REF!-#REF!))/(#REF!-#REF!))</f>
        <v>#REF!</v>
      </c>
      <c r="X81" s="12" t="e">
        <f>U81+(((Z81-U81)*(#REF!-#REF!))/(#REF!-#REF!))</f>
        <v>#REF!</v>
      </c>
      <c r="Y81" s="12" t="e">
        <f>U81+(((Z81-U81)*(#REF!-#REF!))/(#REF!-#REF!))</f>
        <v>#REF!</v>
      </c>
      <c r="Z81" s="5">
        <v>2.8812202729044833E-2</v>
      </c>
      <c r="AA81" s="11"/>
    </row>
    <row r="82" spans="1:27" s="9" customFormat="1" ht="12.65" customHeight="1" x14ac:dyDescent="0.25">
      <c r="A82" s="16">
        <v>44592</v>
      </c>
      <c r="B82" s="13">
        <v>1.5290869565217391E-2</v>
      </c>
      <c r="C82" s="7">
        <v>1.528975E-2</v>
      </c>
      <c r="D82" s="7">
        <v>1.5299999999999999E-2</v>
      </c>
      <c r="E82" s="7">
        <v>1.5635408805031444E-2</v>
      </c>
      <c r="F82" s="12" t="e">
        <f>E82+(((G82-E82)*(#REF!-#REF!))/(#REF!-#REF!))</f>
        <v>#REF!</v>
      </c>
      <c r="G82" s="7">
        <v>1.6526052631578948E-2</v>
      </c>
      <c r="H82" s="7">
        <v>1.8417714285714287E-2</v>
      </c>
      <c r="I82" s="7">
        <v>1.891643956043956E-2</v>
      </c>
      <c r="J82" s="4">
        <v>1.9668426395939086E-2</v>
      </c>
      <c r="K82" s="4">
        <v>2.0755397631133671E-2</v>
      </c>
      <c r="L82" s="12" t="e">
        <f>K82+(((M82-K82)*(#REF!-#REF!))/(#REF!-#REF!))</f>
        <v>#REF!</v>
      </c>
      <c r="M82" s="4">
        <v>2.1820616883116883E-2</v>
      </c>
      <c r="N82" s="12" t="e">
        <f>M82+(((P82-M82)*(#REF!-#REF!))/(#REF!-#REF!))</f>
        <v>#REF!</v>
      </c>
      <c r="O82" s="12" t="e">
        <f>M82+(((P82-M82)*(#REF!-#REF!))/(#REF!-#REF!))</f>
        <v>#REF!</v>
      </c>
      <c r="P82" s="4">
        <v>2.3718908170643527E-2</v>
      </c>
      <c r="Q82" s="12" t="e">
        <f>P82+(((U82-P82)*(#REF!-#REF!))/(#REF!-#REF!))</f>
        <v>#REF!</v>
      </c>
      <c r="R82" s="12" t="e">
        <f>P82+(((U82-P82)*(#REF!-#REF!))/(#REF!-#REF!))</f>
        <v>#REF!</v>
      </c>
      <c r="S82" s="12" t="e">
        <f>P82+(((U82-P82)*(#REF!-#REF!))/(#REF!-#REF!))</f>
        <v>#REF!</v>
      </c>
      <c r="T82" s="12" t="e">
        <f>P82+(((U82-P82)*(#REF!-#REF!))/(#REF!-#REF!))</f>
        <v>#REF!</v>
      </c>
      <c r="U82" s="4">
        <v>2.5782910381543921E-2</v>
      </c>
      <c r="V82" s="12" t="e">
        <f>U82+(((Z82-U82)*(#REF!-#REF!))/(#REF!-#REF!))</f>
        <v>#REF!</v>
      </c>
      <c r="W82" s="12" t="e">
        <f>U82+(((Z82-U82)*(#REF!-#REF!))/(#REF!-#REF!))</f>
        <v>#REF!</v>
      </c>
      <c r="X82" s="12" t="e">
        <f>U82+(((Z82-U82)*(#REF!-#REF!))/(#REF!-#REF!))</f>
        <v>#REF!</v>
      </c>
      <c r="Y82" s="12" t="e">
        <f>U82+(((Z82-U82)*(#REF!-#REF!))/(#REF!-#REF!))</f>
        <v>#REF!</v>
      </c>
      <c r="Z82" s="5">
        <v>2.8352266978922715E-2</v>
      </c>
      <c r="AA82" s="11"/>
    </row>
    <row r="83" spans="1:27" s="9" customFormat="1" ht="12.65" customHeight="1" x14ac:dyDescent="0.25">
      <c r="A83" s="16">
        <f>+' Tx VAR Taux BDT'!T102</f>
        <v>44620</v>
      </c>
      <c r="B83" s="13">
        <f>AVERAGEIF('Histo courbe'!$U:$U,YEAR(DATA!$A83)&amp;MONTH(DATA!$A83),'Histo courbe'!E:E)</f>
        <v>1.5303911543623141E-2</v>
      </c>
      <c r="C83" s="7">
        <f>AVERAGEIF('Histo courbe'!$U:$U,YEAR(DATA!$A83)&amp;MONTH(DATA!$A83),'Histo courbe'!F:F)</f>
        <v>1.5294502170963318E-2</v>
      </c>
      <c r="D83" s="7">
        <f>AVERAGEIF('Histo courbe'!$U:$U,YEAR(DATA!$A83)&amp;MONTH(DATA!$A83),'Histo courbe'!G:G)</f>
        <v>1.5322979361727402E-2</v>
      </c>
      <c r="E83" s="7">
        <f>AVERAGEIF('Histo courbe'!$U:$U,YEAR(DATA!$A83)&amp;MONTH(DATA!$A83),'Histo courbe'!H:H)</f>
        <v>1.562831497847169E-2</v>
      </c>
      <c r="F83" s="12" t="e">
        <f>E83+(((G83-E83)*(#REF!-#REF!))/(#REF!-#REF!))</f>
        <v>#REF!</v>
      </c>
      <c r="G83" s="7">
        <f>AVERAGEIF('Histo courbe'!$U:$U,YEAR(DATA!$A83)&amp;MONTH(DATA!$A83),'Histo courbe'!I:I)</f>
        <v>1.6407371871759273E-2</v>
      </c>
      <c r="H83" s="7">
        <f>AVERAGEIF('Histo courbe'!$U:$U,YEAR(DATA!$A83)&amp;MONTH(DATA!$A83),'Histo courbe'!J:J)</f>
        <v>1.8039077954837019E-2</v>
      </c>
      <c r="I83" s="7">
        <f>AVERAGEIF('Histo courbe'!$U:$U,YEAR(DATA!$A83)&amp;MONTH(DATA!$A83),'Histo courbe'!K:K)</f>
        <v>1.8996806146027979E-2</v>
      </c>
      <c r="J83" s="4">
        <f>AVERAGEIF('Histo courbe'!$U:$U,YEAR(DATA!$A83)&amp;MONTH(DATA!$A83),'Histo courbe'!L:L)</f>
        <v>1.9925181633414706E-2</v>
      </c>
      <c r="K83" s="4">
        <f>AVERAGEIF('Histo courbe'!$U:$U,YEAR(DATA!$A83)&amp;MONTH(DATA!$A83),'Histo courbe'!M:M)</f>
        <v>2.0830442989458745E-2</v>
      </c>
      <c r="L83" s="12" t="e">
        <f>K83+(((M83-K83)*(#REF!-#REF!))/(#REF!-#REF!))</f>
        <v>#REF!</v>
      </c>
      <c r="M83" s="4">
        <f>AVERAGEIF('Histo courbe'!$U:$U,YEAR(DATA!$A83)&amp;MONTH(DATA!$A83),'Histo courbe'!N:N)</f>
        <v>2.2003969560947537E-2</v>
      </c>
      <c r="N83" s="12" t="e">
        <f>M83+(((P83-M83)*(#REF!-#REF!))/(#REF!-#REF!))</f>
        <v>#REF!</v>
      </c>
      <c r="O83" s="12" t="e">
        <f>M83+(((P83-M83)*(#REF!-#REF!))/(#REF!-#REF!))</f>
        <v>#REF!</v>
      </c>
      <c r="P83" s="4">
        <f>AVERAGEIF('Histo courbe'!$U:$U,YEAR(DATA!$A83)&amp;MONTH(DATA!$A83),'Histo courbe'!O:O)</f>
        <v>2.3915623177363367E-2</v>
      </c>
      <c r="Q83" s="12" t="e">
        <f>P83+(((U83-P83)*(#REF!-#REF!))/(#REF!-#REF!))</f>
        <v>#REF!</v>
      </c>
      <c r="R83" s="12" t="e">
        <f>P83+(((U83-P83)*(#REF!-#REF!))/(#REF!-#REF!))</f>
        <v>#REF!</v>
      </c>
      <c r="S83" s="12" t="e">
        <f>P83+(((U83-P83)*(#REF!-#REF!))/(#REF!-#REF!))</f>
        <v>#REF!</v>
      </c>
      <c r="T83" s="12" t="e">
        <f>P83+(((U83-P83)*(#REF!-#REF!))/(#REF!-#REF!))</f>
        <v>#REF!</v>
      </c>
      <c r="U83" s="4">
        <f>AVERAGEIF('Histo courbe'!$U:$U,YEAR(DATA!$A83)&amp;MONTH(DATA!$A83),'Histo courbe'!P:P)</f>
        <v>2.6616286835375362E-2</v>
      </c>
      <c r="V83" s="12" t="e">
        <f>U83+(((Z83-U83)*(#REF!-#REF!))/(#REF!-#REF!))</f>
        <v>#REF!</v>
      </c>
      <c r="W83" s="12" t="e">
        <f>U83+(((Z83-U83)*(#REF!-#REF!))/(#REF!-#REF!))</f>
        <v>#REF!</v>
      </c>
      <c r="X83" s="12" t="e">
        <f>U83+(((Z83-U83)*(#REF!-#REF!))/(#REF!-#REF!))</f>
        <v>#REF!</v>
      </c>
      <c r="Y83" s="12" t="e">
        <f>U83+(((Z83-U83)*(#REF!-#REF!))/(#REF!-#REF!))</f>
        <v>#REF!</v>
      </c>
      <c r="Z83" s="5">
        <f>AVERAGEIF('Histo courbe'!$U:$U,YEAR(DATA!$A83)&amp;MONTH(DATA!$A83),'Histo courbe'!Q:Q)</f>
        <v>2.8490238752553427E-2</v>
      </c>
      <c r="AA83" s="11"/>
    </row>
    <row r="84" spans="1:27" s="9" customFormat="1" ht="12.65" customHeight="1" x14ac:dyDescent="0.25">
      <c r="A84" s="16">
        <f>+' Tx VAR Taux BDT'!T103</f>
        <v>44651</v>
      </c>
      <c r="B84" s="13">
        <f>AVERAGEIF('Histo courbe'!$U:$U,YEAR(DATA!$A84)&amp;MONTH(DATA!$A84),'Histo courbe'!E:E)</f>
        <v>1.5442931666511716E-2</v>
      </c>
      <c r="C84" s="7">
        <f>AVERAGEIF('Histo courbe'!$U:$U,YEAR(DATA!$A84)&amp;MONTH(DATA!$A84),'Histo courbe'!F:F)</f>
        <v>1.5439353017667386E-2</v>
      </c>
      <c r="D84" s="7">
        <f>AVERAGEIF('Histo courbe'!$U:$U,YEAR(DATA!$A84)&amp;MONTH(DATA!$A84),'Histo courbe'!G:G)</f>
        <v>1.5501552003590756E-2</v>
      </c>
      <c r="E84" s="7">
        <f>AVERAGEIF('Histo courbe'!$U:$U,YEAR(DATA!$A84)&amp;MONTH(DATA!$A84),'Histo courbe'!H:H)</f>
        <v>1.5665803977041426E-2</v>
      </c>
      <c r="F84" s="14" t="e">
        <f>E84+(((G84-E84)*(#REF!-#REF!))/(#REF!-#REF!))</f>
        <v>#REF!</v>
      </c>
      <c r="G84" s="7">
        <f>AVERAGEIF('Histo courbe'!$U:$U,YEAR(DATA!$A84)&amp;MONTH(DATA!$A84),'Histo courbe'!I:I)</f>
        <v>1.6349003663294961E-2</v>
      </c>
      <c r="H84" s="7">
        <f>AVERAGEIF('Histo courbe'!$U:$U,YEAR(DATA!$A84)&amp;MONTH(DATA!$A84),'Histo courbe'!J:J)</f>
        <v>1.8080647456408288E-2</v>
      </c>
      <c r="I84" s="7">
        <f>AVERAGEIF('Histo courbe'!$U:$U,YEAR(DATA!$A84)&amp;MONTH(DATA!$A84),'Histo courbe'!K:K)</f>
        <v>1.9108101484667326E-2</v>
      </c>
      <c r="J84" s="4">
        <f>AVERAGEIF('Histo courbe'!$U:$U,YEAR(DATA!$A84)&amp;MONTH(DATA!$A84),'Histo courbe'!L:L)</f>
        <v>2.0115537698829466E-2</v>
      </c>
      <c r="K84" s="4">
        <f>AVERAGEIF('Histo courbe'!$U:$U,YEAR(DATA!$A84)&amp;MONTH(DATA!$A84),'Histo courbe'!M:M)</f>
        <v>2.1060267969273537E-2</v>
      </c>
      <c r="L84" s="12" t="e">
        <f>K84+(((M84-K84)*(#REF!-#REF!))/(#REF!-#REF!))</f>
        <v>#REF!</v>
      </c>
      <c r="M84" s="4">
        <f>AVERAGEIF('Histo courbe'!$U:$U,YEAR(DATA!$A84)&amp;MONTH(DATA!$A84),'Histo courbe'!N:N)</f>
        <v>2.210323744753755E-2</v>
      </c>
      <c r="N84" s="12" t="e">
        <f>M84+(((P84-M84)*(#REF!-#REF!))/(#REF!-#REF!))</f>
        <v>#REF!</v>
      </c>
      <c r="O84" s="12" t="e">
        <f>M84+(((P84-M84)*(#REF!-#REF!))/(#REF!-#REF!))</f>
        <v>#REF!</v>
      </c>
      <c r="P84" s="4">
        <f>AVERAGEIF('Histo courbe'!$U:$U,YEAR(DATA!$A84)&amp;MONTH(DATA!$A84),'Histo courbe'!O:O)</f>
        <v>2.4159444295595259E-2</v>
      </c>
      <c r="Q84" s="12" t="e">
        <f>P84+(((U84-P84)*(#REF!-#REF!))/(#REF!-#REF!))</f>
        <v>#REF!</v>
      </c>
      <c r="R84" s="12" t="e">
        <f>P84+(((U84-P84)*(#REF!-#REF!))/(#REF!-#REF!))</f>
        <v>#REF!</v>
      </c>
      <c r="S84" s="12" t="e">
        <f>P84+(((U84-P84)*(#REF!-#REF!))/(#REF!-#REF!))</f>
        <v>#REF!</v>
      </c>
      <c r="T84" s="12" t="e">
        <f>P84+(((U84-P84)*(#REF!-#REF!))/(#REF!-#REF!))</f>
        <v>#REF!</v>
      </c>
      <c r="U84" s="4">
        <f>AVERAGEIF('Histo courbe'!$U:$U,YEAR(DATA!$A84)&amp;MONTH(DATA!$A84),'Histo courbe'!P:P)</f>
        <v>2.67528202143851E-2</v>
      </c>
      <c r="V84" s="12" t="e">
        <f>U84+(((Z84-U84)*(#REF!-#REF!))/(#REF!-#REF!))</f>
        <v>#REF!</v>
      </c>
      <c r="W84" s="12" t="e">
        <f>U84+(((Z84-U84)*(#REF!-#REF!))/(#REF!-#REF!))</f>
        <v>#REF!</v>
      </c>
      <c r="X84" s="12" t="e">
        <f>U84+(((Z84-U84)*(#REF!-#REF!))/(#REF!-#REF!))</f>
        <v>#REF!</v>
      </c>
      <c r="Y84" s="12" t="e">
        <f>U84+(((Z84-U84)*(#REF!-#REF!))/(#REF!-#REF!))</f>
        <v>#REF!</v>
      </c>
      <c r="Z84" s="5">
        <f>AVERAGEIF('Histo courbe'!$U:$U,YEAR(DATA!$A84)&amp;MONTH(DATA!$A84),'Histo courbe'!Q:Q)</f>
        <v>2.86883559128382E-2</v>
      </c>
      <c r="AA84" s="11"/>
    </row>
    <row r="85" spans="1:27" s="9" customFormat="1" ht="12.65" customHeight="1" x14ac:dyDescent="0.25">
      <c r="A85" s="16">
        <f>+' Tx VAR Taux BDT'!T104</f>
        <v>44681</v>
      </c>
      <c r="B85" s="13">
        <f>AVERAGEIF('Histo courbe'!$U:$U,YEAR(DATA!$A85)&amp;MONTH(DATA!$A85),'Histo courbe'!E:E)</f>
        <v>1.5861422024706803E-2</v>
      </c>
      <c r="C85" s="7">
        <f>AVERAGEIF('Histo courbe'!$U:$U,YEAR(DATA!$A85)&amp;MONTH(DATA!$A85),'Histo courbe'!F:F)</f>
        <v>1.5804853683353673E-2</v>
      </c>
      <c r="D85" s="7">
        <f>AVERAGEIF('Histo courbe'!$U:$U,YEAR(DATA!$A85)&amp;MONTH(DATA!$A85),'Histo courbe'!G:G)</f>
        <v>1.585109736244756E-2</v>
      </c>
      <c r="E85" s="7">
        <f>AVERAGEIF('Histo courbe'!$U:$U,YEAR(DATA!$A85)&amp;MONTH(DATA!$A85),'Histo courbe'!H:H)</f>
        <v>1.591287241048836E-2</v>
      </c>
      <c r="F85" s="14" t="e">
        <f>E85+(((G85-E85)*(#REF!-#REF!))/(#REF!-#REF!))</f>
        <v>#REF!</v>
      </c>
      <c r="G85" s="7">
        <f>AVERAGEIF('Histo courbe'!$U:$U,YEAR(DATA!$A85)&amp;MONTH(DATA!$A85),'Histo courbe'!I:I)</f>
        <v>1.6534617575163044E-2</v>
      </c>
      <c r="H85" s="7">
        <f>AVERAGEIF('Histo courbe'!$U:$U,YEAR(DATA!$A85)&amp;MONTH(DATA!$A85),'Histo courbe'!J:J)</f>
        <v>1.8259190423694154E-2</v>
      </c>
      <c r="I85" s="7">
        <f>AVERAGEIF('Histo courbe'!$U:$U,YEAR(DATA!$A85)&amp;MONTH(DATA!$A85),'Histo courbe'!K:K)</f>
        <v>1.9336871910355973E-2</v>
      </c>
      <c r="J85" s="4">
        <f>AVERAGEIF('Histo courbe'!$U:$U,YEAR(DATA!$A85)&amp;MONTH(DATA!$A85),'Histo courbe'!L:L)</f>
        <v>2.0517472008502062E-2</v>
      </c>
      <c r="K85" s="4">
        <f>AVERAGEIF('Histo courbe'!$U:$U,YEAR(DATA!$A85)&amp;MONTH(DATA!$A85),'Histo courbe'!M:M)</f>
        <v>2.1653439981502706E-2</v>
      </c>
      <c r="L85" s="12" t="e">
        <f>K85+(((M85-K85)*(#REF!-#REF!))/(#REF!-#REF!))</f>
        <v>#REF!</v>
      </c>
      <c r="M85" s="4">
        <f>AVERAGEIF('Histo courbe'!$U:$U,YEAR(DATA!$A85)&amp;MONTH(DATA!$A85),'Histo courbe'!N:N)</f>
        <v>2.2614715487221944E-2</v>
      </c>
      <c r="N85" s="12" t="e">
        <f>M85+(((P85-M85)*(#REF!-#REF!))/(#REF!-#REF!))</f>
        <v>#REF!</v>
      </c>
      <c r="O85" s="12" t="e">
        <f>M85+(((P85-M85)*(#REF!-#REF!))/(#REF!-#REF!))</f>
        <v>#REF!</v>
      </c>
      <c r="P85" s="4">
        <f>AVERAGEIF('Histo courbe'!$U:$U,YEAR(DATA!$A85)&amp;MONTH(DATA!$A85),'Histo courbe'!O:O)</f>
        <v>2.4413789904081353E-2</v>
      </c>
      <c r="Q85" s="12" t="e">
        <f>P85+(((U85-P85)*(#REF!-#REF!))/(#REF!-#REF!))</f>
        <v>#REF!</v>
      </c>
      <c r="R85" s="12" t="e">
        <f>P85+(((U85-P85)*(#REF!-#REF!))/(#REF!-#REF!))</f>
        <v>#REF!</v>
      </c>
      <c r="S85" s="12" t="e">
        <f>P85+(((U85-P85)*(#REF!-#REF!))/(#REF!-#REF!))</f>
        <v>#REF!</v>
      </c>
      <c r="T85" s="12" t="e">
        <f>P85+(((U85-P85)*(#REF!-#REF!))/(#REF!-#REF!))</f>
        <v>#REF!</v>
      </c>
      <c r="U85" s="4">
        <f>AVERAGEIF('Histo courbe'!$U:$U,YEAR(DATA!$A85)&amp;MONTH(DATA!$A85),'Histo courbe'!P:P)</f>
        <v>2.6830989215299212E-2</v>
      </c>
      <c r="V85" s="12" t="e">
        <f>U85+(((Z85-U85)*(#REF!-#REF!))/(#REF!-#REF!))</f>
        <v>#REF!</v>
      </c>
      <c r="W85" s="12" t="e">
        <f>U85+(((Z85-U85)*(#REF!-#REF!))/(#REF!-#REF!))</f>
        <v>#REF!</v>
      </c>
      <c r="X85" s="12" t="e">
        <f>U85+(((Z85-U85)*(#REF!-#REF!))/(#REF!-#REF!))</f>
        <v>#REF!</v>
      </c>
      <c r="Y85" s="12" t="e">
        <f>U85+(((Z85-U85)*(#REF!-#REF!))/(#REF!-#REF!))</f>
        <v>#REF!</v>
      </c>
      <c r="Z85" s="5">
        <f>AVERAGEIF('Histo courbe'!$U:$U,YEAR(DATA!$A85)&amp;MONTH(DATA!$A85),'Histo courbe'!Q:Q)</f>
        <v>2.8954060578042132E-2</v>
      </c>
      <c r="AA85" s="11"/>
    </row>
    <row r="86" spans="1:27" s="9" customFormat="1" ht="12.65" customHeight="1" x14ac:dyDescent="0.25">
      <c r="A86" s="16">
        <f>+' Tx VAR Taux BDT'!T105</f>
        <v>44712</v>
      </c>
      <c r="B86" s="13">
        <f>AVERAGEIF('Histo courbe'!$U:$U,YEAR(DATA!$A86)&amp;MONTH(DATA!$A86),'Histo courbe'!E:E)</f>
        <v>1.5787111870848879E-2</v>
      </c>
      <c r="C86" s="7">
        <f>AVERAGEIF('Histo courbe'!$U:$U,YEAR(DATA!$A86)&amp;MONTH(DATA!$A86),'Histo courbe'!F:F)</f>
        <v>1.5808788379644313E-2</v>
      </c>
      <c r="D86" s="7">
        <f>AVERAGEIF('Histo courbe'!$U:$U,YEAR(DATA!$A86)&amp;MONTH(DATA!$A86),'Histo courbe'!G:G)</f>
        <v>1.5782277243100773E-2</v>
      </c>
      <c r="E86" s="7">
        <f>AVERAGEIF('Histo courbe'!$U:$U,YEAR(DATA!$A86)&amp;MONTH(DATA!$A86),'Histo courbe'!H:H)</f>
        <v>1.6191130093195078E-2</v>
      </c>
      <c r="F86" s="12" t="e">
        <f>E86+(((G86-E86)*(#REF!-#REF!))/(#REF!-#REF!))</f>
        <v>#REF!</v>
      </c>
      <c r="G86" s="7">
        <f>AVERAGEIF('Histo courbe'!$U:$U,YEAR(DATA!$A86)&amp;MONTH(DATA!$A86),'Histo courbe'!I:I)</f>
        <v>1.7309683367561213E-2</v>
      </c>
      <c r="H86" s="7">
        <f>AVERAGEIF('Histo courbe'!$U:$U,YEAR(DATA!$A86)&amp;MONTH(DATA!$A86),'Histo courbe'!J:J)</f>
        <v>1.9367948987169564E-2</v>
      </c>
      <c r="I86" s="7">
        <f>AVERAGEIF('Histo courbe'!$U:$U,YEAR(DATA!$A86)&amp;MONTH(DATA!$A86),'Histo courbe'!K:K)</f>
        <v>2.0201744494280135E-2</v>
      </c>
      <c r="J86" s="4">
        <f>AVERAGEIF('Histo courbe'!$U:$U,YEAR(DATA!$A86)&amp;MONTH(DATA!$A86),'Histo courbe'!L:L)</f>
        <v>2.1251376334680296E-2</v>
      </c>
      <c r="K86" s="4">
        <f>AVERAGEIF('Histo courbe'!$U:$U,YEAR(DATA!$A86)&amp;MONTH(DATA!$A86),'Histo courbe'!M:M)</f>
        <v>2.2111295975613957E-2</v>
      </c>
      <c r="L86" s="12" t="e">
        <f>K86+(((M86-K86)*(#REF!-#REF!))/(#REF!-#REF!))</f>
        <v>#REF!</v>
      </c>
      <c r="M86" s="4">
        <f>AVERAGEIF('Histo courbe'!$U:$U,YEAR(DATA!$A86)&amp;MONTH(DATA!$A86),'Histo courbe'!N:N)</f>
        <v>2.30285470607038E-2</v>
      </c>
      <c r="N86" s="12" t="e">
        <f>M86+(((P86-M86)*(#REF!-#REF!))/(#REF!-#REF!))</f>
        <v>#REF!</v>
      </c>
      <c r="O86" s="12" t="e">
        <f>M86+(((P86-M86)*(#REF!-#REF!))/(#REF!-#REF!))</f>
        <v>#REF!</v>
      </c>
      <c r="P86" s="4">
        <f>AVERAGEIF('Histo courbe'!$U:$U,YEAR(DATA!$A86)&amp;MONTH(DATA!$A86),'Histo courbe'!O:O)</f>
        <v>2.4810715186425306E-2</v>
      </c>
      <c r="Q86" s="12" t="e">
        <f>P86+(((U86-P86)*(#REF!-#REF!))/(#REF!-#REF!))</f>
        <v>#REF!</v>
      </c>
      <c r="R86" s="12" t="e">
        <f>P86+(((U86-P86)*(#REF!-#REF!))/(#REF!-#REF!))</f>
        <v>#REF!</v>
      </c>
      <c r="S86" s="12" t="e">
        <f>P86+(((U86-P86)*(#REF!-#REF!))/(#REF!-#REF!))</f>
        <v>#REF!</v>
      </c>
      <c r="T86" s="12" t="e">
        <f>P86+(((U86-P86)*(#REF!-#REF!))/(#REF!-#REF!))</f>
        <v>#REF!</v>
      </c>
      <c r="U86" s="4">
        <f>AVERAGEIF('Histo courbe'!$U:$U,YEAR(DATA!$A86)&amp;MONTH(DATA!$A86),'Histo courbe'!P:P)</f>
        <v>2.7058535824575007E-2</v>
      </c>
      <c r="V86" s="12" t="e">
        <f>U86+(((Z86-U86)*(#REF!-#REF!))/(#REF!-#REF!))</f>
        <v>#REF!</v>
      </c>
      <c r="W86" s="12" t="e">
        <f>U86+(((Z86-U86)*(#REF!-#REF!))/(#REF!-#REF!))</f>
        <v>#REF!</v>
      </c>
      <c r="X86" s="12" t="e">
        <f>U86+(((Z86-U86)*(#REF!-#REF!))/(#REF!-#REF!))</f>
        <v>#REF!</v>
      </c>
      <c r="Y86" s="12" t="e">
        <f>U86+(((Z86-U86)*(#REF!-#REF!))/(#REF!-#REF!))</f>
        <v>#REF!</v>
      </c>
      <c r="Z86" s="5">
        <f>AVERAGEIF('Histo courbe'!$U:$U,YEAR(DATA!$A86)&amp;MONTH(DATA!$A86),'Histo courbe'!Q:Q)</f>
        <v>2.9469881596029906E-2</v>
      </c>
      <c r="AA86" s="11"/>
    </row>
    <row r="87" spans="1:27" s="9" customFormat="1" ht="12.65" customHeight="1" x14ac:dyDescent="0.25">
      <c r="A87" s="16">
        <f>+' Tx VAR Taux BDT'!T106</f>
        <v>44742</v>
      </c>
      <c r="B87" s="13">
        <f>AVERAGEIF('Histo courbe'!$U:$U,YEAR(DATA!$A87)&amp;MONTH(DATA!$A87),'Histo courbe'!E:E)</f>
        <v>1.632303598637104E-2</v>
      </c>
      <c r="C87" s="7">
        <f>AVERAGEIF('Histo courbe'!$U:$U,YEAR(DATA!$A87)&amp;MONTH(DATA!$A87),'Histo courbe'!F:F)</f>
        <v>1.6207764118544358E-2</v>
      </c>
      <c r="D87" s="7">
        <f>AVERAGEIF('Histo courbe'!$U:$U,YEAR(DATA!$A87)&amp;MONTH(DATA!$A87),'Histo courbe'!G:G)</f>
        <v>1.6150216867565206E-2</v>
      </c>
      <c r="E87" s="7">
        <f>AVERAGEIF('Histo courbe'!$U:$U,YEAR(DATA!$A87)&amp;MONTH(DATA!$A87),'Histo courbe'!H:H)</f>
        <v>1.6885228481117617E-2</v>
      </c>
      <c r="F87" s="12" t="e">
        <f>E87+(((G87-E87)*(#REF!-#REF!))/(#REF!-#REF!))</f>
        <v>#REF!</v>
      </c>
      <c r="G87" s="7">
        <f>AVERAGEIF('Histo courbe'!$U:$U,YEAR(DATA!$A87)&amp;MONTH(DATA!$A87),'Histo courbe'!I:I)</f>
        <v>1.7709755668169423E-2</v>
      </c>
      <c r="H87" s="7">
        <f>AVERAGEIF('Histo courbe'!$U:$U,YEAR(DATA!$A87)&amp;MONTH(DATA!$A87),'Histo courbe'!J:J)</f>
        <v>1.9875640044917882E-2</v>
      </c>
      <c r="I87" s="7">
        <f>AVERAGEIF('Histo courbe'!$U:$U,YEAR(DATA!$A87)&amp;MONTH(DATA!$A87),'Histo courbe'!K:K)</f>
        <v>2.1233799042355422E-2</v>
      </c>
      <c r="J87" s="4">
        <f>AVERAGEIF('Histo courbe'!$U:$U,YEAR(DATA!$A87)&amp;MONTH(DATA!$A87),'Histo courbe'!L:L)</f>
        <v>2.2065929245088507E-2</v>
      </c>
      <c r="K87" s="4">
        <f>AVERAGEIF('Histo courbe'!$U:$U,YEAR(DATA!$A87)&amp;MONTH(DATA!$A87),'Histo courbe'!M:M)</f>
        <v>2.2878671509229873E-2</v>
      </c>
      <c r="L87" s="12" t="e">
        <f>K87+(((M87-K87)*(#REF!-#REF!))/(#REF!-#REF!))</f>
        <v>#REF!</v>
      </c>
      <c r="M87" s="4">
        <f>AVERAGEIF('Histo courbe'!$U:$U,YEAR(DATA!$A87)&amp;MONTH(DATA!$A87),'Histo courbe'!N:N)</f>
        <v>2.3619232449588124E-2</v>
      </c>
      <c r="N87" s="12" t="e">
        <f>M87+(((P87-M87)*(#REF!-#REF!))/(#REF!-#REF!))</f>
        <v>#REF!</v>
      </c>
      <c r="O87" s="12" t="e">
        <f>M87+(((P87-M87)*(#REF!-#REF!))/(#REF!-#REF!))</f>
        <v>#REF!</v>
      </c>
      <c r="P87" s="4">
        <f>AVERAGEIF('Histo courbe'!$U:$U,YEAR(DATA!$A87)&amp;MONTH(DATA!$A87),'Histo courbe'!O:O)</f>
        <v>2.4819894905137821E-2</v>
      </c>
      <c r="Q87" s="12" t="e">
        <f>P87+(((U87-P87)*(#REF!-#REF!))/(#REF!-#REF!))</f>
        <v>#REF!</v>
      </c>
      <c r="R87" s="12" t="e">
        <f>P87+(((U87-P87)*(#REF!-#REF!))/(#REF!-#REF!))</f>
        <v>#REF!</v>
      </c>
      <c r="S87" s="12" t="e">
        <f>P87+(((U87-P87)*(#REF!-#REF!))/(#REF!-#REF!))</f>
        <v>#REF!</v>
      </c>
      <c r="T87" s="12" t="e">
        <f>P87+(((U87-P87)*(#REF!-#REF!))/(#REF!-#REF!))</f>
        <v>#REF!</v>
      </c>
      <c r="U87" s="4">
        <f>AVERAGEIF('Histo courbe'!$U:$U,YEAR(DATA!$A87)&amp;MONTH(DATA!$A87),'Histo courbe'!P:P)</f>
        <v>2.7621803354910403E-2</v>
      </c>
      <c r="V87" s="12" t="e">
        <f>U87+(((Z87-U87)*(#REF!-#REF!))/(#REF!-#REF!))</f>
        <v>#REF!</v>
      </c>
      <c r="W87" s="12" t="e">
        <f>U87+(((Z87-U87)*(#REF!-#REF!))/(#REF!-#REF!))</f>
        <v>#REF!</v>
      </c>
      <c r="X87" s="12" t="e">
        <f>U87+(((Z87-U87)*(#REF!-#REF!))/(#REF!-#REF!))</f>
        <v>#REF!</v>
      </c>
      <c r="Y87" s="12" t="e">
        <f>U87+(((Z87-U87)*(#REF!-#REF!))/(#REF!-#REF!))</f>
        <v>#REF!</v>
      </c>
      <c r="Z87" s="5">
        <f>AVERAGEIF('Histo courbe'!$U:$U,YEAR(DATA!$A87)&amp;MONTH(DATA!$A87),'Histo courbe'!Q:Q)</f>
        <v>2.9533652679069454E-2</v>
      </c>
      <c r="AA87" s="11"/>
    </row>
    <row r="88" spans="1:27" s="9" customFormat="1" ht="12.65" customHeight="1" x14ac:dyDescent="0.25">
      <c r="A88" s="16">
        <f>+' Tx VAR Taux BDT'!T107</f>
        <v>44773</v>
      </c>
      <c r="B88" s="13">
        <f>AVERAGEIF('Histo courbe'!$U:$U,YEAR(DATA!$A88)&amp;MONTH(DATA!$A88),'Histo courbe'!E:E)</f>
        <v>1.6468069125893294E-2</v>
      </c>
      <c r="C88" s="7">
        <f>AVERAGEIF('Histo courbe'!$U:$U,YEAR(DATA!$A88)&amp;MONTH(DATA!$A88),'Histo courbe'!F:F)</f>
        <v>1.6339622657402606E-2</v>
      </c>
      <c r="D88" s="7">
        <f>AVERAGEIF('Histo courbe'!$U:$U,YEAR(DATA!$A88)&amp;MONTH(DATA!$A88),'Histo courbe'!G:G)</f>
        <v>1.6486703027240916E-2</v>
      </c>
      <c r="E88" s="7">
        <f>AVERAGEIF('Histo courbe'!$U:$U,YEAR(DATA!$A88)&amp;MONTH(DATA!$A88),'Histo courbe'!H:H)</f>
        <v>1.7349603820435381E-2</v>
      </c>
      <c r="F88" s="12" t="e">
        <f>E88+(((G88-E88)*(#REF!-#REF!))/(#REF!-#REF!))</f>
        <v>#REF!</v>
      </c>
      <c r="G88" s="7">
        <f>AVERAGEIF('Histo courbe'!$U:$U,YEAR(DATA!$A88)&amp;MONTH(DATA!$A88),'Histo courbe'!I:I)</f>
        <v>1.8556535794256417E-2</v>
      </c>
      <c r="H88" s="7">
        <f>AVERAGEIF('Histo courbe'!$U:$U,YEAR(DATA!$A88)&amp;MONTH(DATA!$A88),'Histo courbe'!J:J)</f>
        <v>2.0263083236325349E-2</v>
      </c>
      <c r="I88" s="7">
        <f>AVERAGEIF('Histo courbe'!$U:$U,YEAR(DATA!$A88)&amp;MONTH(DATA!$A88),'Histo courbe'!K:K)</f>
        <v>2.1469835764826209E-2</v>
      </c>
      <c r="J88" s="4">
        <f>AVERAGEIF('Histo courbe'!$U:$U,YEAR(DATA!$A88)&amp;MONTH(DATA!$A88),'Histo courbe'!L:L)</f>
        <v>2.2140009669589178E-2</v>
      </c>
      <c r="K88" s="4">
        <f>AVERAGEIF('Histo courbe'!$U:$U,YEAR(DATA!$A88)&amp;MONTH(DATA!$A88),'Histo courbe'!M:M)</f>
        <v>2.2764667501569844E-2</v>
      </c>
      <c r="L88" s="12" t="e">
        <f>K88+(((M88-K88)*(#REF!-#REF!))/(#REF!-#REF!))</f>
        <v>#REF!</v>
      </c>
      <c r="M88" s="4">
        <f>AVERAGEIF('Histo courbe'!$U:$U,YEAR(DATA!$A88)&amp;MONTH(DATA!$A88),'Histo courbe'!N:N)</f>
        <v>2.3759370989391286E-2</v>
      </c>
      <c r="N88" s="12" t="e">
        <f>M88+(((P88-M88)*(#REF!-#REF!))/(#REF!-#REF!))</f>
        <v>#REF!</v>
      </c>
      <c r="O88" s="12" t="e">
        <f>M88+(((P88-M88)*(#REF!-#REF!))/(#REF!-#REF!))</f>
        <v>#REF!</v>
      </c>
      <c r="P88" s="4">
        <f>AVERAGEIF('Histo courbe'!$U:$U,YEAR(DATA!$A88)&amp;MONTH(DATA!$A88),'Histo courbe'!O:O)</f>
        <v>2.5302949575397877E-2</v>
      </c>
      <c r="Q88" s="12" t="e">
        <f>P88+(((U88-P88)*(#REF!-#REF!))/(#REF!-#REF!))</f>
        <v>#REF!</v>
      </c>
      <c r="R88" s="12" t="e">
        <f>P88+(((U88-P88)*(#REF!-#REF!))/(#REF!-#REF!))</f>
        <v>#REF!</v>
      </c>
      <c r="S88" s="12" t="e">
        <f>P88+(((U88-P88)*(#REF!-#REF!))/(#REF!-#REF!))</f>
        <v>#REF!</v>
      </c>
      <c r="T88" s="12" t="e">
        <f>P88+(((U88-P88)*(#REF!-#REF!))/(#REF!-#REF!))</f>
        <v>#REF!</v>
      </c>
      <c r="U88" s="4">
        <f>AVERAGEIF('Histo courbe'!$U:$U,YEAR(DATA!$A88)&amp;MONTH(DATA!$A88),'Histo courbe'!P:P)</f>
        <v>2.7897566725810053E-2</v>
      </c>
      <c r="V88" s="12" t="e">
        <f>U88+(((Z88-U88)*(#REF!-#REF!))/(#REF!-#REF!))</f>
        <v>#REF!</v>
      </c>
      <c r="W88" s="12" t="e">
        <f>U88+(((Z88-U88)*(#REF!-#REF!))/(#REF!-#REF!))</f>
        <v>#REF!</v>
      </c>
      <c r="X88" s="12" t="e">
        <f>U88+(((Z88-U88)*(#REF!-#REF!))/(#REF!-#REF!))</f>
        <v>#REF!</v>
      </c>
      <c r="Y88" s="12" t="e">
        <f>U88+(((Z88-U88)*(#REF!-#REF!))/(#REF!-#REF!))</f>
        <v>#REF!</v>
      </c>
      <c r="Z88" s="5">
        <f>AVERAGEIF('Histo courbe'!$U:$U,YEAR(DATA!$A88)&amp;MONTH(DATA!$A88),'Histo courbe'!Q:Q)</f>
        <v>2.9755413722966251E-2</v>
      </c>
      <c r="AA88" s="11"/>
    </row>
    <row r="89" spans="1:27" s="9" customFormat="1" ht="12.65" customHeight="1" x14ac:dyDescent="0.25">
      <c r="A89" s="16">
        <f>+' Tx VAR Taux BDT'!T108</f>
        <v>44804</v>
      </c>
      <c r="B89" s="13">
        <f>AVERAGEIF('Histo courbe'!$U:$U,YEAR(DATA!$A89)&amp;MONTH(DATA!$A89),'Histo courbe'!E:E)</f>
        <v>1.7341624175407508E-2</v>
      </c>
      <c r="C89" s="7">
        <f>AVERAGEIF('Histo courbe'!$U:$U,YEAR(DATA!$A89)&amp;MONTH(DATA!$A89),'Histo courbe'!F:F)</f>
        <v>1.748938604263376E-2</v>
      </c>
      <c r="D89" s="7">
        <f>AVERAGEIF('Histo courbe'!$U:$U,YEAR(DATA!$A89)&amp;MONTH(DATA!$A89),'Histo courbe'!G:G)</f>
        <v>1.7773685376077559E-2</v>
      </c>
      <c r="E89" s="7">
        <f>AVERAGEIF('Histo courbe'!$U:$U,YEAR(DATA!$A89)&amp;MONTH(DATA!$A89),'Histo courbe'!H:H)</f>
        <v>1.8780662195975319E-2</v>
      </c>
      <c r="F89" s="12" t="e">
        <f>E89+(((G89-E89)*(#REF!-#REF!))/(#REF!-#REF!))</f>
        <v>#REF!</v>
      </c>
      <c r="G89" s="7">
        <f>AVERAGEIF('Histo courbe'!$U:$U,YEAR(DATA!$A89)&amp;MONTH(DATA!$A89),'Histo courbe'!I:I)</f>
        <v>2.0040855887074934E-2</v>
      </c>
      <c r="H89" s="7">
        <f>AVERAGEIF('Histo courbe'!$U:$U,YEAR(DATA!$A89)&amp;MONTH(DATA!$A89),'Histo courbe'!J:J)</f>
        <v>2.1364666306467928E-2</v>
      </c>
      <c r="I89" s="7">
        <f>AVERAGEIF('Histo courbe'!$U:$U,YEAR(DATA!$A89)&amp;MONTH(DATA!$A89),'Histo courbe'!K:K)</f>
        <v>2.1778226370153288E-2</v>
      </c>
      <c r="J89" s="4">
        <f>AVERAGEIF('Histo courbe'!$U:$U,YEAR(DATA!$A89)&amp;MONTH(DATA!$A89),'Histo courbe'!L:L)</f>
        <v>2.1839175968823378E-2</v>
      </c>
      <c r="K89" s="4">
        <f>AVERAGEIF('Histo courbe'!$U:$U,YEAR(DATA!$A89)&amp;MONTH(DATA!$A89),'Histo courbe'!M:M)</f>
        <v>2.2277930686267565E-2</v>
      </c>
      <c r="L89" s="12" t="e">
        <f>K89+(((M89-K89)*(#REF!-#REF!))/(#REF!-#REF!))</f>
        <v>#REF!</v>
      </c>
      <c r="M89" s="4">
        <f>AVERAGEIF('Histo courbe'!$U:$U,YEAR(DATA!$A89)&amp;MONTH(DATA!$A89),'Histo courbe'!N:N)</f>
        <v>2.3340023521804209E-2</v>
      </c>
      <c r="N89" s="12" t="e">
        <f>M89+(((P89-M89)*(#REF!-#REF!))/(#REF!-#REF!))</f>
        <v>#REF!</v>
      </c>
      <c r="O89" s="12" t="e">
        <f>M89+(((P89-M89)*(#REF!-#REF!))/(#REF!-#REF!))</f>
        <v>#REF!</v>
      </c>
      <c r="P89" s="4">
        <f>AVERAGEIF('Histo courbe'!$U:$U,YEAR(DATA!$A89)&amp;MONTH(DATA!$A89),'Histo courbe'!O:O)</f>
        <v>2.4746265441534146E-2</v>
      </c>
      <c r="Q89" s="12" t="e">
        <f>P89+(((U89-P89)*(#REF!-#REF!))/(#REF!-#REF!))</f>
        <v>#REF!</v>
      </c>
      <c r="R89" s="12" t="e">
        <f>P89+(((U89-P89)*(#REF!-#REF!))/(#REF!-#REF!))</f>
        <v>#REF!</v>
      </c>
      <c r="S89" s="12" t="e">
        <f>P89+(((U89-P89)*(#REF!-#REF!))/(#REF!-#REF!))</f>
        <v>#REF!</v>
      </c>
      <c r="T89" s="12" t="e">
        <f>P89+(((U89-P89)*(#REF!-#REF!))/(#REF!-#REF!))</f>
        <v>#REF!</v>
      </c>
      <c r="U89" s="4">
        <f>AVERAGEIF('Histo courbe'!$U:$U,YEAR(DATA!$A89)&amp;MONTH(DATA!$A89),'Histo courbe'!P:P)</f>
        <v>2.7970386874892367E-2</v>
      </c>
      <c r="V89" s="12" t="e">
        <f>U89+(((Z89-U89)*(#REF!-#REF!))/(#REF!-#REF!))</f>
        <v>#REF!</v>
      </c>
      <c r="W89" s="12" t="e">
        <f>U89+(((Z89-U89)*(#REF!-#REF!))/(#REF!-#REF!))</f>
        <v>#REF!</v>
      </c>
      <c r="X89" s="12" t="e">
        <f>U89+(((Z89-U89)*(#REF!-#REF!))/(#REF!-#REF!))</f>
        <v>#REF!</v>
      </c>
      <c r="Y89" s="12" t="e">
        <f>U89+(((Z89-U89)*(#REF!-#REF!))/(#REF!-#REF!))</f>
        <v>#REF!</v>
      </c>
      <c r="Z89" s="5">
        <f>AVERAGEIF('Histo courbe'!$U:$U,YEAR(DATA!$A89)&amp;MONTH(DATA!$A89),'Histo courbe'!Q:Q)</f>
        <v>2.9647709051897654E-2</v>
      </c>
      <c r="AA89" s="11"/>
    </row>
    <row r="90" spans="1:27" s="9" customFormat="1" ht="12.65" customHeight="1" x14ac:dyDescent="0.25">
      <c r="A90" s="16">
        <f>+' Tx VAR Taux BDT'!T109</f>
        <v>44834</v>
      </c>
      <c r="B90" s="13">
        <f>AVERAGEIF('Histo courbe'!$U:$U,YEAR(DATA!$A90)&amp;MONTH(DATA!$A90),'Histo courbe'!E:E)</f>
        <v>1.9045201309341443E-2</v>
      </c>
      <c r="C90" s="7">
        <f>AVERAGEIF('Histo courbe'!$U:$U,YEAR(DATA!$A90)&amp;MONTH(DATA!$A90),'Histo courbe'!F:F)</f>
        <v>1.9053157366164076E-2</v>
      </c>
      <c r="D90" s="7">
        <f>AVERAGEIF('Histo courbe'!$U:$U,YEAR(DATA!$A90)&amp;MONTH(DATA!$A90),'Histo courbe'!G:G)</f>
        <v>1.9187922699240793E-2</v>
      </c>
      <c r="E90" s="7">
        <f>AVERAGEIF('Histo courbe'!$U:$U,YEAR(DATA!$A90)&amp;MONTH(DATA!$A90),'Histo courbe'!H:H)</f>
        <v>2.0451953489254861E-2</v>
      </c>
      <c r="F90" s="12" t="e">
        <f>E90+(((G90-E90)*(#REF!-#REF!))/(#REF!-#REF!))</f>
        <v>#REF!</v>
      </c>
      <c r="G90" s="7">
        <f>AVERAGEIF('Histo courbe'!$U:$U,YEAR(DATA!$A90)&amp;MONTH(DATA!$A90),'Histo courbe'!I:I)</f>
        <v>2.1789605329970277E-2</v>
      </c>
      <c r="H90" s="7">
        <f>AVERAGEIF('Histo courbe'!$U:$U,YEAR(DATA!$A90)&amp;MONTH(DATA!$A90),'Histo courbe'!J:J)</f>
        <v>2.3655237935707622E-2</v>
      </c>
      <c r="I90" s="7">
        <f>AVERAGEIF('Histo courbe'!$U:$U,YEAR(DATA!$A90)&amp;MONTH(DATA!$A90),'Histo courbe'!K:K)</f>
        <v>2.3730862515764169E-2</v>
      </c>
      <c r="J90" s="4">
        <f>AVERAGEIF('Histo courbe'!$U:$U,YEAR(DATA!$A90)&amp;MONTH(DATA!$A90),'Histo courbe'!L:L)</f>
        <v>2.4258941380869713E-2</v>
      </c>
      <c r="K90" s="4">
        <f>AVERAGEIF('Histo courbe'!$U:$U,YEAR(DATA!$A90)&amp;MONTH(DATA!$A90),'Histo courbe'!M:M)</f>
        <v>2.4856866235628265E-2</v>
      </c>
      <c r="L90" s="12" t="e">
        <f>K90+(((M90-K90)*(#REF!-#REF!))/(#REF!-#REF!))</f>
        <v>#REF!</v>
      </c>
      <c r="M90" s="4">
        <f>AVERAGEIF('Histo courbe'!$U:$U,YEAR(DATA!$A90)&amp;MONTH(DATA!$A90),'Histo courbe'!N:N)</f>
        <v>2.5135427727972649E-2</v>
      </c>
      <c r="N90" s="12" t="e">
        <f>M90+(((P90-M90)*(#REF!-#REF!))/(#REF!-#REF!))</f>
        <v>#REF!</v>
      </c>
      <c r="O90" s="12" t="e">
        <f>M90+(((P90-M90)*(#REF!-#REF!))/(#REF!-#REF!))</f>
        <v>#REF!</v>
      </c>
      <c r="P90" s="4">
        <f>AVERAGEIF('Histo courbe'!$U:$U,YEAR(DATA!$A90)&amp;MONTH(DATA!$A90),'Histo courbe'!O:O)</f>
        <v>2.596386634062002E-2</v>
      </c>
      <c r="Q90" s="12" t="e">
        <f>P90+(((U90-P90)*(#REF!-#REF!))/(#REF!-#REF!))</f>
        <v>#REF!</v>
      </c>
      <c r="R90" s="12" t="e">
        <f>P90+(((U90-P90)*(#REF!-#REF!))/(#REF!-#REF!))</f>
        <v>#REF!</v>
      </c>
      <c r="S90" s="12" t="e">
        <f>P90+(((U90-P90)*(#REF!-#REF!))/(#REF!-#REF!))</f>
        <v>#REF!</v>
      </c>
      <c r="T90" s="12" t="e">
        <f>P90+(((U90-P90)*(#REF!-#REF!))/(#REF!-#REF!))</f>
        <v>#REF!</v>
      </c>
      <c r="U90" s="4">
        <f>AVERAGEIF('Histo courbe'!$U:$U,YEAR(DATA!$A90)&amp;MONTH(DATA!$A90),'Histo courbe'!P:P)</f>
        <v>2.9212332009481853E-2</v>
      </c>
      <c r="V90" s="12" t="e">
        <f>U90+(((Z90-U90)*(#REF!-#REF!))/(#REF!-#REF!))</f>
        <v>#REF!</v>
      </c>
      <c r="W90" s="12" t="e">
        <f>U90+(((Z90-U90)*(#REF!-#REF!))/(#REF!-#REF!))</f>
        <v>#REF!</v>
      </c>
      <c r="X90" s="12" t="e">
        <f>U90+(((Z90-U90)*(#REF!-#REF!))/(#REF!-#REF!))</f>
        <v>#REF!</v>
      </c>
      <c r="Y90" s="12" t="e">
        <f>U90+(((Z90-U90)*(#REF!-#REF!))/(#REF!-#REF!))</f>
        <v>#REF!</v>
      </c>
      <c r="Z90" s="5">
        <f>AVERAGEIF('Histo courbe'!$U:$U,YEAR(DATA!$A90)&amp;MONTH(DATA!$A90),'Histo courbe'!Q:Q)</f>
        <v>3.0336776327942117E-2</v>
      </c>
      <c r="AA90" s="11"/>
    </row>
    <row r="91" spans="1:27" s="9" customFormat="1" ht="12.65" customHeight="1" x14ac:dyDescent="0.25">
      <c r="A91" s="16">
        <f>+' Tx VAR Taux BDT'!T110</f>
        <v>44865</v>
      </c>
      <c r="B91" s="13">
        <f>AVERAGEIF('Histo courbe'!$U:$U,YEAR(DATA!$A91)&amp;MONTH(DATA!$A91),'Histo courbe'!E:E)</f>
        <v>2.2051264607487679E-2</v>
      </c>
      <c r="C91" s="7">
        <f>AVERAGEIF('Histo courbe'!$U:$U,YEAR(DATA!$A91)&amp;MONTH(DATA!$A91),'Histo courbe'!F:F)</f>
        <v>2.19417985033259E-2</v>
      </c>
      <c r="D91" s="7">
        <f>AVERAGEIF('Histo courbe'!$U:$U,YEAR(DATA!$A91)&amp;MONTH(DATA!$A91),'Histo courbe'!G:G)</f>
        <v>2.2481404169199037E-2</v>
      </c>
      <c r="E91" s="7">
        <f>AVERAGEIF('Histo courbe'!$U:$U,YEAR(DATA!$A91)&amp;MONTH(DATA!$A91),'Histo courbe'!H:H)</f>
        <v>2.3588130983648842E-2</v>
      </c>
      <c r="F91" s="12" t="e">
        <f>E91+(((G91-E91)*(#REF!-#REF!))/(#REF!-#REF!))</f>
        <v>#REF!</v>
      </c>
      <c r="G91" s="7">
        <f>AVERAGEIF('Histo courbe'!$U:$U,YEAR(DATA!$A91)&amp;MONTH(DATA!$A91),'Histo courbe'!I:I)</f>
        <v>2.3749675831817564E-2</v>
      </c>
      <c r="H91" s="7">
        <f>AVERAGEIF('Histo courbe'!$U:$U,YEAR(DATA!$A91)&amp;MONTH(DATA!$A91),'Histo courbe'!J:J)</f>
        <v>2.4870430370077405E-2</v>
      </c>
      <c r="I91" s="7">
        <f>AVERAGEIF('Histo courbe'!$U:$U,YEAR(DATA!$A91)&amp;MONTH(DATA!$A91),'Histo courbe'!K:K)</f>
        <v>2.5317789348559605E-2</v>
      </c>
      <c r="J91" s="4">
        <f>AVERAGEIF('Histo courbe'!$U:$U,YEAR(DATA!$A91)&amp;MONTH(DATA!$A91),'Histo courbe'!L:L)</f>
        <v>2.6436727380837584E-2</v>
      </c>
      <c r="K91" s="4">
        <f>AVERAGEIF('Histo courbe'!$U:$U,YEAR(DATA!$A91)&amp;MONTH(DATA!$A91),'Histo courbe'!M:M)</f>
        <v>2.8161069145295304E-2</v>
      </c>
      <c r="L91" s="12" t="e">
        <f>K91+(((M91-K91)*(#REF!-#REF!))/(#REF!-#REF!))</f>
        <v>#REF!</v>
      </c>
      <c r="M91" s="4">
        <f>AVERAGEIF('Histo courbe'!$U:$U,YEAR(DATA!$A91)&amp;MONTH(DATA!$A91),'Histo courbe'!N:N)</f>
        <v>2.9565661559261314E-2</v>
      </c>
      <c r="N91" s="12" t="e">
        <f>M91+(((P91-M91)*(#REF!-#REF!))/(#REF!-#REF!))</f>
        <v>#REF!</v>
      </c>
      <c r="O91" s="12" t="e">
        <f>M91+(((P91-M91)*(#REF!-#REF!))/(#REF!-#REF!))</f>
        <v>#REF!</v>
      </c>
      <c r="P91" s="4">
        <f>AVERAGEIF('Histo courbe'!$U:$U,YEAR(DATA!$A91)&amp;MONTH(DATA!$A91),'Histo courbe'!O:O)</f>
        <v>3.1625706560494606E-2</v>
      </c>
      <c r="Q91" s="12" t="e">
        <f>P91+(((U91-P91)*(#REF!-#REF!))/(#REF!-#REF!))</f>
        <v>#REF!</v>
      </c>
      <c r="R91" s="12" t="e">
        <f>P91+(((U91-P91)*(#REF!-#REF!))/(#REF!-#REF!))</f>
        <v>#REF!</v>
      </c>
      <c r="S91" s="12" t="e">
        <f>P91+(((U91-P91)*(#REF!-#REF!))/(#REF!-#REF!))</f>
        <v>#REF!</v>
      </c>
      <c r="T91" s="12" t="e">
        <f>P91+(((U91-P91)*(#REF!-#REF!))/(#REF!-#REF!))</f>
        <v>#REF!</v>
      </c>
      <c r="U91" s="4">
        <f>AVERAGEIF('Histo courbe'!$U:$U,YEAR(DATA!$A91)&amp;MONTH(DATA!$A91),'Histo courbe'!P:P)</f>
        <v>3.3974487388424852E-2</v>
      </c>
      <c r="V91" s="12" t="e">
        <f>U91+(((Z91-U91)*(#REF!-#REF!))/(#REF!-#REF!))</f>
        <v>#REF!</v>
      </c>
      <c r="W91" s="12" t="e">
        <f>U91+(((Z91-U91)*(#REF!-#REF!))/(#REF!-#REF!))</f>
        <v>#REF!</v>
      </c>
      <c r="X91" s="12" t="e">
        <f>U91+(((Z91-U91)*(#REF!-#REF!))/(#REF!-#REF!))</f>
        <v>#REF!</v>
      </c>
      <c r="Y91" s="12" t="e">
        <f>U91+(((Z91-U91)*(#REF!-#REF!))/(#REF!-#REF!))</f>
        <v>#REF!</v>
      </c>
      <c r="Z91" s="5">
        <f>AVERAGEIF('Histo courbe'!$U:$U,YEAR(DATA!$A91)&amp;MONTH(DATA!$A91),'Histo courbe'!Q:Q)</f>
        <v>3.5539808366210582E-2</v>
      </c>
      <c r="AA91" s="11"/>
    </row>
    <row r="92" spans="1:27" s="9" customFormat="1" ht="12.65" customHeight="1" x14ac:dyDescent="0.25">
      <c r="A92" s="16">
        <f>+' Tx VAR Taux BDT'!T111</f>
        <v>44895</v>
      </c>
      <c r="B92" s="13">
        <f>AVERAGEIF('Histo courbe'!$U:$U,YEAR(DATA!$A92)&amp;MONTH(DATA!$A92),'Histo courbe'!E:E)</f>
        <v>2.3796053188526869E-2</v>
      </c>
      <c r="C92" s="7">
        <f>AVERAGEIF('Histo courbe'!$U:$U,YEAR(DATA!$A92)&amp;MONTH(DATA!$A92),'Histo courbe'!F:F)</f>
        <v>2.3953784580498863E-2</v>
      </c>
      <c r="D92" s="7">
        <f>AVERAGEIF('Histo courbe'!$U:$U,YEAR(DATA!$A92)&amp;MONTH(DATA!$A92),'Histo courbe'!G:G)</f>
        <v>2.4642325680272106E-2</v>
      </c>
      <c r="E92" s="7">
        <f>AVERAGEIF('Histo courbe'!$U:$U,YEAR(DATA!$A92)&amp;MONTH(DATA!$A92),'Histo courbe'!H:H)</f>
        <v>2.5743574917542773E-2</v>
      </c>
      <c r="F92" s="12" t="e">
        <f>E92+(((G92-E92)*(#REF!-#REF!))/(#REF!-#REF!))</f>
        <v>#REF!</v>
      </c>
      <c r="G92" s="7">
        <f>AVERAGEIF('Histo courbe'!$U:$U,YEAR(DATA!$A92)&amp;MONTH(DATA!$A92),'Histo courbe'!I:I)</f>
        <v>2.7588916055311004E-2</v>
      </c>
      <c r="H92" s="7">
        <f>AVERAGEIF('Histo courbe'!$U:$U,YEAR(DATA!$A92)&amp;MONTH(DATA!$A92),'Histo courbe'!J:J)</f>
        <v>2.8132165284529959E-2</v>
      </c>
      <c r="I92" s="7">
        <f>AVERAGEIF('Histo courbe'!$U:$U,YEAR(DATA!$A92)&amp;MONTH(DATA!$A92),'Histo courbe'!K:K)</f>
        <v>2.7556525088036351E-2</v>
      </c>
      <c r="J92" s="4">
        <f>AVERAGEIF('Histo courbe'!$U:$U,YEAR(DATA!$A92)&amp;MONTH(DATA!$A92),'Histo courbe'!L:L)</f>
        <v>2.7570415711747613E-2</v>
      </c>
      <c r="K92" s="4">
        <f>AVERAGEIF('Histo courbe'!$U:$U,YEAR(DATA!$A92)&amp;MONTH(DATA!$A92),'Histo courbe'!M:M)</f>
        <v>2.8005713324639376E-2</v>
      </c>
      <c r="L92" s="12" t="e">
        <f>K92+(((M92-K92)*(#REF!-#REF!))/(#REF!-#REF!))</f>
        <v>#REF!</v>
      </c>
      <c r="M92" s="4">
        <f>AVERAGEIF('Histo courbe'!$U:$U,YEAR(DATA!$A92)&amp;MONTH(DATA!$A92),'Histo courbe'!N:N)</f>
        <v>3.0018174666668302E-2</v>
      </c>
      <c r="N92" s="12" t="e">
        <f>M92+(((P92-M92)*(#REF!-#REF!))/(#REF!-#REF!))</f>
        <v>#REF!</v>
      </c>
      <c r="O92" s="12" t="e">
        <f>M92+(((P92-M92)*(#REF!-#REF!))/(#REF!-#REF!))</f>
        <v>#REF!</v>
      </c>
      <c r="P92" s="4">
        <f>AVERAGEIF('Histo courbe'!$U:$U,YEAR(DATA!$A92)&amp;MONTH(DATA!$A92),'Histo courbe'!O:O)</f>
        <v>3.1636158260528298E-2</v>
      </c>
      <c r="Q92" s="12" t="e">
        <f>P92+(((U92-P92)*(#REF!-#REF!))/(#REF!-#REF!))</f>
        <v>#REF!</v>
      </c>
      <c r="R92" s="12" t="e">
        <f>P92+(((U92-P92)*(#REF!-#REF!))/(#REF!-#REF!))</f>
        <v>#REF!</v>
      </c>
      <c r="S92" s="12" t="e">
        <f>P92+(((U92-P92)*(#REF!-#REF!))/(#REF!-#REF!))</f>
        <v>#REF!</v>
      </c>
      <c r="T92" s="12" t="e">
        <f>P92+(((U92-P92)*(#REF!-#REF!))/(#REF!-#REF!))</f>
        <v>#REF!</v>
      </c>
      <c r="U92" s="4">
        <f>AVERAGEIF('Histo courbe'!$U:$U,YEAR(DATA!$A92)&amp;MONTH(DATA!$A92),'Histo courbe'!P:P)</f>
        <v>3.3793595696665388E-2</v>
      </c>
      <c r="V92" s="12" t="e">
        <f>U92+(((Z92-U92)*(#REF!-#REF!))/(#REF!-#REF!))</f>
        <v>#REF!</v>
      </c>
      <c r="W92" s="12" t="e">
        <f>U92+(((Z92-U92)*(#REF!-#REF!))/(#REF!-#REF!))</f>
        <v>#REF!</v>
      </c>
      <c r="X92" s="12" t="e">
        <f>U92+(((Z92-U92)*(#REF!-#REF!))/(#REF!-#REF!))</f>
        <v>#REF!</v>
      </c>
      <c r="Y92" s="12" t="e">
        <f>U92+(((Z92-U92)*(#REF!-#REF!))/(#REF!-#REF!))</f>
        <v>#REF!</v>
      </c>
      <c r="Z92" s="5">
        <f>AVERAGEIF('Histo courbe'!$U:$U,YEAR(DATA!$A92)&amp;MONTH(DATA!$A92),'Histo courbe'!Q:Q)</f>
        <v>3.5384480219798148E-2</v>
      </c>
      <c r="AA92" s="11"/>
    </row>
    <row r="93" spans="1:27" s="9" customFormat="1" ht="12.65" customHeight="1" x14ac:dyDescent="0.25">
      <c r="A93" s="16">
        <f>+' Tx VAR Taux BDT'!T112</f>
        <v>44926</v>
      </c>
      <c r="B93" s="13">
        <f>AVERAGEIF('Histo courbe'!$U:$U,YEAR(DATA!$A93)&amp;MONTH(DATA!$A93),'Histo courbe'!E:E)</f>
        <v>2.7122230879056599E-2</v>
      </c>
      <c r="C93" s="7">
        <f>AVERAGEIF('Histo courbe'!$U:$U,YEAR(DATA!$A93)&amp;MONTH(DATA!$A93),'Histo courbe'!F:F)</f>
        <v>2.7476898624107769E-2</v>
      </c>
      <c r="D93" s="7">
        <f>AVERAGEIF('Histo courbe'!$U:$U,YEAR(DATA!$A93)&amp;MONTH(DATA!$A93),'Histo courbe'!G:G)</f>
        <v>2.8072331134133644E-2</v>
      </c>
      <c r="E93" s="7">
        <f>AVERAGEIF('Histo courbe'!$U:$U,YEAR(DATA!$A93)&amp;MONTH(DATA!$A93),'Histo courbe'!H:H)</f>
        <v>2.9182453737357773E-2</v>
      </c>
      <c r="F93" s="12" t="e">
        <f>E93+(((G93-E93)*(#REF!-#REF!))/(#REF!-#REF!))</f>
        <v>#REF!</v>
      </c>
      <c r="G93" s="7">
        <f>AVERAGEIF('Histo courbe'!$U:$U,YEAR(DATA!$A93)&amp;MONTH(DATA!$A93),'Histo courbe'!I:I)</f>
        <v>2.9585800388594194E-2</v>
      </c>
      <c r="H93" s="7">
        <f>AVERAGEIF('Histo courbe'!$U:$U,YEAR(DATA!$A93)&amp;MONTH(DATA!$A93),'Histo courbe'!J:J)</f>
        <v>2.9799600482595487E-2</v>
      </c>
      <c r="I93" s="7">
        <f>AVERAGEIF('Histo courbe'!$U:$U,YEAR(DATA!$A93)&amp;MONTH(DATA!$A93),'Histo courbe'!K:K)</f>
        <v>2.9657884241256285E-2</v>
      </c>
      <c r="J93" s="4">
        <f>AVERAGEIF('Histo courbe'!$U:$U,YEAR(DATA!$A93)&amp;MONTH(DATA!$A93),'Histo courbe'!L:L)</f>
        <v>2.947266882297429E-2</v>
      </c>
      <c r="K93" s="4">
        <f>AVERAGEIF('Histo courbe'!$U:$U,YEAR(DATA!$A93)&amp;MONTH(DATA!$A93),'Histo courbe'!M:M)</f>
        <v>2.9415597225942249E-2</v>
      </c>
      <c r="L93" s="12" t="e">
        <f>K93+(((M93-K93)*(#REF!-#REF!))/(#REF!-#REF!))</f>
        <v>#REF!</v>
      </c>
      <c r="M93" s="4">
        <f>AVERAGEIF('Histo courbe'!$U:$U,YEAR(DATA!$A93)&amp;MONTH(DATA!$A93),'Histo courbe'!N:N)</f>
        <v>3.0421740092223749E-2</v>
      </c>
      <c r="N93" s="12" t="e">
        <f>M93+(((P93-M93)*(#REF!-#REF!))/(#REF!-#REF!))</f>
        <v>#REF!</v>
      </c>
      <c r="O93" s="12" t="e">
        <f>M93+(((P93-M93)*(#REF!-#REF!))/(#REF!-#REF!))</f>
        <v>#REF!</v>
      </c>
      <c r="P93" s="4">
        <f>AVERAGEIF('Histo courbe'!$U:$U,YEAR(DATA!$A93)&amp;MONTH(DATA!$A93),'Histo courbe'!O:O)</f>
        <v>3.1979733663587799E-2</v>
      </c>
      <c r="Q93" s="12" t="e">
        <f>P93+(((U93-P93)*(#REF!-#REF!))/(#REF!-#REF!))</f>
        <v>#REF!</v>
      </c>
      <c r="R93" s="12" t="e">
        <f>P93+(((U93-P93)*(#REF!-#REF!))/(#REF!-#REF!))</f>
        <v>#REF!</v>
      </c>
      <c r="S93" s="12" t="e">
        <f>P93+(((U93-P93)*(#REF!-#REF!))/(#REF!-#REF!))</f>
        <v>#REF!</v>
      </c>
      <c r="T93" s="12" t="e">
        <f>P93+(((U93-P93)*(#REF!-#REF!))/(#REF!-#REF!))</f>
        <v>#REF!</v>
      </c>
      <c r="U93" s="4">
        <f>AVERAGEIF('Histo courbe'!$U:$U,YEAR(DATA!$A93)&amp;MONTH(DATA!$A93),'Histo courbe'!P:P)</f>
        <v>3.3964752365287398E-2</v>
      </c>
      <c r="V93" s="12" t="e">
        <f>U93+(((Z93-U93)*(#REF!-#REF!))/(#REF!-#REF!))</f>
        <v>#REF!</v>
      </c>
      <c r="W93" s="12" t="e">
        <f>U93+(((Z93-U93)*(#REF!-#REF!))/(#REF!-#REF!))</f>
        <v>#REF!</v>
      </c>
      <c r="X93" s="12" t="e">
        <f>U93+(((Z93-U93)*(#REF!-#REF!))/(#REF!-#REF!))</f>
        <v>#REF!</v>
      </c>
      <c r="Y93" s="12" t="e">
        <f>U93+(((Z93-U93)*(#REF!-#REF!))/(#REF!-#REF!))</f>
        <v>#REF!</v>
      </c>
      <c r="Z93" s="5">
        <f>AVERAGEIF('Histo courbe'!$U:$U,YEAR(DATA!$A93)&amp;MONTH(DATA!$A93),'Histo courbe'!Q:Q)</f>
        <v>3.5196434483287083E-2</v>
      </c>
      <c r="AA93" s="11"/>
    </row>
    <row r="94" spans="1:27" s="9" customFormat="1" ht="12.65" customHeight="1" x14ac:dyDescent="0.25">
      <c r="A94" s="16">
        <f>+' Tx VAR Taux BDT'!T113</f>
        <v>44957</v>
      </c>
      <c r="B94" s="13">
        <f>AVERAGEIF('Histo courbe'!$U:$U,YEAR(DATA!$A94)&amp;MONTH(DATA!$A94),'Histo courbe'!E:E)</f>
        <v>3.1128930367498097E-2</v>
      </c>
      <c r="C94" s="7">
        <f>AVERAGEIF('Histo courbe'!$U:$U,YEAR(DATA!$A94)&amp;MONTH(DATA!$A94),'Histo courbe'!F:F)</f>
        <v>3.1182703675775664E-2</v>
      </c>
      <c r="D94" s="7">
        <f>AVERAGEIF('Histo courbe'!$U:$U,YEAR(DATA!$A94)&amp;MONTH(DATA!$A94),'Histo courbe'!G:G)</f>
        <v>3.1187780457637565E-2</v>
      </c>
      <c r="E94" s="7">
        <f>AVERAGEIF('Histo courbe'!$U:$U,YEAR(DATA!$A94)&amp;MONTH(DATA!$A94),'Histo courbe'!H:H)</f>
        <v>3.2570655196703532E-2</v>
      </c>
      <c r="F94" s="12" t="e">
        <f>E94+(((G94-E94)*(#REF!-#REF!))/(#REF!-#REF!))</f>
        <v>#REF!</v>
      </c>
      <c r="G94" s="7">
        <f>AVERAGEIF('Histo courbe'!$U:$U,YEAR(DATA!$A94)&amp;MONTH(DATA!$A94),'Histo courbe'!I:I)</f>
        <v>3.5081677394250589E-2</v>
      </c>
      <c r="H94" s="7">
        <f>AVERAGEIF('Histo courbe'!$U:$U,YEAR(DATA!$A94)&amp;MONTH(DATA!$A94),'Histo courbe'!J:J)</f>
        <v>3.6126155161930691E-2</v>
      </c>
      <c r="I94" s="7">
        <f>AVERAGEIF('Histo courbe'!$U:$U,YEAR(DATA!$A94)&amp;MONTH(DATA!$A94),'Histo courbe'!K:K)</f>
        <v>3.6454513091628241E-2</v>
      </c>
      <c r="J94" s="4">
        <f>AVERAGEIF('Histo courbe'!$U:$U,YEAR(DATA!$A94)&amp;MONTH(DATA!$A94),'Histo courbe'!L:L)</f>
        <v>3.7054114180265343E-2</v>
      </c>
      <c r="K94" s="4">
        <f>AVERAGEIF('Histo courbe'!$U:$U,YEAR(DATA!$A94)&amp;MONTH(DATA!$A94),'Histo courbe'!M:M)</f>
        <v>3.7625247244933872E-2</v>
      </c>
      <c r="L94" s="12" t="e">
        <f>K94+(((M94-K94)*(#REF!-#REF!))/(#REF!-#REF!))</f>
        <v>#REF!</v>
      </c>
      <c r="M94" s="4">
        <f>AVERAGEIF('Histo courbe'!$U:$U,YEAR(DATA!$A94)&amp;MONTH(DATA!$A94),'Histo courbe'!N:N)</f>
        <v>3.8765298589223139E-2</v>
      </c>
      <c r="N94" s="12" t="e">
        <f>M94+(((P94-M94)*(#REF!-#REF!))/(#REF!-#REF!))</f>
        <v>#REF!</v>
      </c>
      <c r="O94" s="12" t="e">
        <f>M94+(((P94-M94)*(#REF!-#REF!))/(#REF!-#REF!))</f>
        <v>#REF!</v>
      </c>
      <c r="P94" s="4">
        <f>AVERAGEIF('Histo courbe'!$U:$U,YEAR(DATA!$A94)&amp;MONTH(DATA!$A94),'Histo courbe'!O:O)</f>
        <v>4.046294022649017E-2</v>
      </c>
      <c r="Q94" s="12" t="e">
        <f>P94+(((U94-P94)*(#REF!-#REF!))/(#REF!-#REF!))</f>
        <v>#REF!</v>
      </c>
      <c r="R94" s="12" t="e">
        <f>P94+(((U94-P94)*(#REF!-#REF!))/(#REF!-#REF!))</f>
        <v>#REF!</v>
      </c>
      <c r="S94" s="12" t="e">
        <f>P94+(((U94-P94)*(#REF!-#REF!))/(#REF!-#REF!))</f>
        <v>#REF!</v>
      </c>
      <c r="T94" s="12" t="e">
        <f>P94+(((U94-P94)*(#REF!-#REF!))/(#REF!-#REF!))</f>
        <v>#REF!</v>
      </c>
      <c r="U94" s="4">
        <f>AVERAGEIF('Histo courbe'!$U:$U,YEAR(DATA!$A94)&amp;MONTH(DATA!$A94),'Histo courbe'!P:P)</f>
        <v>4.3230517391409304E-2</v>
      </c>
      <c r="V94" s="12" t="e">
        <f>U94+(((Z94-U94)*(#REF!-#REF!))/(#REF!-#REF!))</f>
        <v>#REF!</v>
      </c>
      <c r="W94" s="12" t="e">
        <f>U94+(((Z94-U94)*(#REF!-#REF!))/(#REF!-#REF!))</f>
        <v>#REF!</v>
      </c>
      <c r="X94" s="12" t="e">
        <f>U94+(((Z94-U94)*(#REF!-#REF!))/(#REF!-#REF!))</f>
        <v>#REF!</v>
      </c>
      <c r="Y94" s="12" t="e">
        <f>U94+(((Z94-U94)*(#REF!-#REF!))/(#REF!-#REF!))</f>
        <v>#REF!</v>
      </c>
      <c r="Z94" s="5">
        <f>AVERAGEIF('Histo courbe'!$U:$U,YEAR(DATA!$A94)&amp;MONTH(DATA!$A94),'Histo courbe'!Q:Q)</f>
        <v>4.5603865935413643E-2</v>
      </c>
      <c r="AA94" s="11"/>
    </row>
    <row r="95" spans="1:27" s="9" customFormat="1" ht="12.65" customHeight="1" x14ac:dyDescent="0.25">
      <c r="A95" s="16">
        <f>+' Tx VAR Taux BDT'!T114</f>
        <v>44985</v>
      </c>
      <c r="B95" s="13">
        <f>AVERAGEIF('Histo courbe'!$U:$U,YEAR(DATA!$A95)&amp;MONTH(DATA!$A95),'Histo courbe'!E:E)</f>
        <v>3.0637312295103091E-2</v>
      </c>
      <c r="C95" s="7">
        <f>AVERAGEIF('Histo courbe'!$U:$U,YEAR(DATA!$A95)&amp;MONTH(DATA!$A95),'Histo courbe'!F:F)</f>
        <v>3.0684368791983302E-2</v>
      </c>
      <c r="D95" s="7">
        <f>AVERAGEIF('Histo courbe'!$U:$U,YEAR(DATA!$A95)&amp;MONTH(DATA!$A95),'Histo courbe'!G:G)</f>
        <v>3.0447499999999988E-2</v>
      </c>
      <c r="E95" s="7">
        <f>AVERAGEIF('Histo courbe'!$U:$U,YEAR(DATA!$A95)&amp;MONTH(DATA!$A95),'Histo courbe'!H:H)</f>
        <v>3.1475824175824098E-2</v>
      </c>
      <c r="F95" s="12" t="e">
        <f>E95+(((G95-E95)*(#REF!-#REF!))/(#REF!-#REF!))</f>
        <v>#REF!</v>
      </c>
      <c r="G95" s="7">
        <f>AVERAGEIF('Histo courbe'!$U:$U,YEAR(DATA!$A95)&amp;MONTH(DATA!$A95),'Histo courbe'!I:I)</f>
        <v>3.4713982569154957E-2</v>
      </c>
      <c r="H95" s="7">
        <f>AVERAGEIF('Histo courbe'!$U:$U,YEAR(DATA!$A95)&amp;MONTH(DATA!$A95),'Histo courbe'!J:J)</f>
        <v>3.773604115742428E-2</v>
      </c>
      <c r="I95" s="7">
        <f>AVERAGEIF('Histo courbe'!$U:$U,YEAR(DATA!$A95)&amp;MONTH(DATA!$A95),'Histo courbe'!K:K)</f>
        <v>3.8889859293833311E-2</v>
      </c>
      <c r="J95" s="4">
        <f>AVERAGEIF('Histo courbe'!$U:$U,YEAR(DATA!$A95)&amp;MONTH(DATA!$A95),'Histo courbe'!L:L)</f>
        <v>3.9404926747614442E-2</v>
      </c>
      <c r="K95" s="4">
        <f>AVERAGEIF('Histo courbe'!$U:$U,YEAR(DATA!$A95)&amp;MONTH(DATA!$A95),'Histo courbe'!M:M)</f>
        <v>3.9919994201395567E-2</v>
      </c>
      <c r="L95" s="12" t="e">
        <f>K95+(((M95-K95)*(#REF!-#REF!))/(#REF!-#REF!))</f>
        <v>#REF!</v>
      </c>
      <c r="M95" s="4">
        <f>AVERAGEIF('Histo courbe'!$U:$U,YEAR(DATA!$A95)&amp;MONTH(DATA!$A95),'Histo courbe'!N:N)</f>
        <v>4.0646363197424845E-2</v>
      </c>
      <c r="N95" s="12" t="e">
        <f>M95+(((P95-M95)*(#REF!-#REF!))/(#REF!-#REF!))</f>
        <v>#REF!</v>
      </c>
      <c r="O95" s="12" t="e">
        <f>M95+(((P95-M95)*(#REF!-#REF!))/(#REF!-#REF!))</f>
        <v>#REF!</v>
      </c>
      <c r="P95" s="4">
        <f>AVERAGEIF('Histo courbe'!$U:$U,YEAR(DATA!$A95)&amp;MONTH(DATA!$A95),'Histo courbe'!O:O)</f>
        <v>4.2659573982479257E-2</v>
      </c>
      <c r="Q95" s="12" t="e">
        <f>P95+(((U95-P95)*(#REF!-#REF!))/(#REF!-#REF!))</f>
        <v>#REF!</v>
      </c>
      <c r="R95" s="12" t="e">
        <f>P95+(((U95-P95)*(#REF!-#REF!))/(#REF!-#REF!))</f>
        <v>#REF!</v>
      </c>
      <c r="S95" s="12" t="e">
        <f>P95+(((U95-P95)*(#REF!-#REF!))/(#REF!-#REF!))</f>
        <v>#REF!</v>
      </c>
      <c r="T95" s="12" t="e">
        <f>P95+(((U95-P95)*(#REF!-#REF!))/(#REF!-#REF!))</f>
        <v>#REF!</v>
      </c>
      <c r="U95" s="4">
        <f>AVERAGEIF('Histo courbe'!$U:$U,YEAR(DATA!$A95)&amp;MONTH(DATA!$A95),'Histo courbe'!P:P)</f>
        <v>4.5164170392751224E-2</v>
      </c>
      <c r="V95" s="12" t="e">
        <f>U95+(((Z95-U95)*(#REF!-#REF!))/(#REF!-#REF!))</f>
        <v>#REF!</v>
      </c>
      <c r="W95" s="12" t="e">
        <f>U95+(((Z95-U95)*(#REF!-#REF!))/(#REF!-#REF!))</f>
        <v>#REF!</v>
      </c>
      <c r="X95" s="12" t="e">
        <f>U95+(((Z95-U95)*(#REF!-#REF!))/(#REF!-#REF!))</f>
        <v>#REF!</v>
      </c>
      <c r="Y95" s="12" t="e">
        <f>U95+(((Z95-U95)*(#REF!-#REF!))/(#REF!-#REF!))</f>
        <v>#REF!</v>
      </c>
      <c r="Z95" s="5">
        <f>AVERAGEIF('Histo courbe'!$U:$U,YEAR(DATA!$A95)&amp;MONTH(DATA!$A95),'Histo courbe'!Q:Q)</f>
        <v>4.7405132450331088E-2</v>
      </c>
      <c r="AA95" s="11"/>
    </row>
    <row r="96" spans="1:27" s="8" customFormat="1" x14ac:dyDescent="0.35">
      <c r="A96" s="21"/>
      <c r="B96" s="18">
        <v>5.0000000000000001E-4</v>
      </c>
      <c r="C96" s="20">
        <v>7.5000000000000002E-4</v>
      </c>
      <c r="D96" s="18">
        <v>1E-3</v>
      </c>
      <c r="E96" s="18">
        <v>1.5E-3</v>
      </c>
      <c r="F96" s="20">
        <v>2E-3</v>
      </c>
      <c r="G96" s="18">
        <v>2.5000000000000001E-3</v>
      </c>
      <c r="H96" s="18">
        <v>3.0000000000000001E-3</v>
      </c>
      <c r="I96" s="18">
        <v>3.5000000000000001E-3</v>
      </c>
      <c r="J96" s="18">
        <v>4.0000000000000001E-3</v>
      </c>
      <c r="K96" s="18">
        <v>4.4999999999999997E-3</v>
      </c>
      <c r="L96" s="18">
        <v>5.0000000000000001E-3</v>
      </c>
      <c r="M96" s="18">
        <v>6.0000000000000001E-3</v>
      </c>
      <c r="N96" s="18">
        <v>8.5000000000000006E-3</v>
      </c>
      <c r="O96" s="18">
        <v>9.4999999999999998E-3</v>
      </c>
      <c r="P96" s="18">
        <v>0.01</v>
      </c>
      <c r="Q96" s="19">
        <v>1.0500000000000001E-2</v>
      </c>
      <c r="R96" s="19">
        <v>1.0999999999999999E-2</v>
      </c>
      <c r="S96" s="19">
        <v>1.15E-2</v>
      </c>
      <c r="T96" s="19">
        <v>1.2E-2</v>
      </c>
      <c r="U96" s="19">
        <v>1.2500000000000001E-2</v>
      </c>
      <c r="V96" s="19">
        <v>1.2999999999999999E-2</v>
      </c>
      <c r="W96" s="19">
        <v>1.35E-2</v>
      </c>
      <c r="X96" s="19">
        <v>1.3999999999999999E-2</v>
      </c>
      <c r="Y96" s="19">
        <v>1.4499999999999999E-2</v>
      </c>
      <c r="Z96" s="18">
        <v>1.4999999999999999E-2</v>
      </c>
    </row>
    <row r="97" spans="1:26" s="8" customFormat="1" ht="11.5" x14ac:dyDescent="0.25">
      <c r="A97" s="16">
        <v>38442</v>
      </c>
      <c r="B97" s="7">
        <f>B$96+B2</f>
        <v>2.42977777777778E-2</v>
      </c>
      <c r="C97" s="7">
        <f t="shared" ref="C97:Z97" si="3">C$96+C2</f>
        <v>2.4923548387096772E-2</v>
      </c>
      <c r="D97" s="7">
        <f t="shared" si="3"/>
        <v>2.528E-2</v>
      </c>
      <c r="E97" s="7">
        <f t="shared" si="3"/>
        <v>2.6343750000000003E-2</v>
      </c>
      <c r="F97" s="7">
        <f t="shared" si="3"/>
        <v>2.7932705969185352E-2</v>
      </c>
      <c r="G97" s="7">
        <f t="shared" si="3"/>
        <v>2.9520398560752836E-2</v>
      </c>
      <c r="H97" s="7">
        <f t="shared" si="3"/>
        <v>3.3404388714733543E-2</v>
      </c>
      <c r="I97" s="7">
        <f t="shared" si="3"/>
        <v>3.7146290491118082E-2</v>
      </c>
      <c r="J97" s="7">
        <f t="shared" si="3"/>
        <v>4.0816326530612249E-2</v>
      </c>
      <c r="K97" s="7">
        <f t="shared" si="3"/>
        <v>4.3403114186851201E-2</v>
      </c>
      <c r="L97" s="7">
        <f t="shared" si="3"/>
        <v>4.5671280276816606E-2</v>
      </c>
      <c r="M97" s="7">
        <f t="shared" si="3"/>
        <v>4.8439446366782005E-2</v>
      </c>
      <c r="N97" s="7">
        <f t="shared" si="3"/>
        <v>5.2707612456747405E-2</v>
      </c>
      <c r="O97" s="7">
        <f t="shared" si="3"/>
        <v>5.5475778546712803E-2</v>
      </c>
      <c r="P97" s="7">
        <f t="shared" si="3"/>
        <v>5.7451612903225806E-2</v>
      </c>
      <c r="Q97" s="7">
        <f t="shared" si="3"/>
        <v>5.9423387096774194E-2</v>
      </c>
      <c r="R97" s="7">
        <f t="shared" si="3"/>
        <v>6.1395161290322575E-2</v>
      </c>
      <c r="S97" s="7">
        <f t="shared" si="3"/>
        <v>6.3159560229445508E-2</v>
      </c>
      <c r="T97" s="7">
        <f t="shared" si="3"/>
        <v>6.463661567877628E-2</v>
      </c>
      <c r="U97" s="7">
        <f t="shared" si="3"/>
        <v>6.6308328767123281E-2</v>
      </c>
      <c r="V97" s="7">
        <f t="shared" si="3"/>
        <v>6.8042328767123281E-2</v>
      </c>
      <c r="W97" s="7">
        <f t="shared" si="3"/>
        <v>6.977632876712328E-2</v>
      </c>
      <c r="X97" s="7">
        <f t="shared" si="3"/>
        <v>7.151032876712328E-2</v>
      </c>
      <c r="Y97" s="7">
        <f t="shared" si="3"/>
        <v>7.3244328767123279E-2</v>
      </c>
      <c r="Z97" s="7">
        <f t="shared" si="3"/>
        <v>7.4978328767123292E-2</v>
      </c>
    </row>
    <row r="98" spans="1:26" s="8" customFormat="1" ht="11.5" x14ac:dyDescent="0.25">
      <c r="A98" s="16">
        <v>38533</v>
      </c>
      <c r="B98" s="7">
        <f t="shared" ref="B98:Z98" si="4">B$96+B3</f>
        <v>2.4056428571428572E-2</v>
      </c>
      <c r="C98" s="7">
        <f t="shared" si="4"/>
        <v>2.5435714285714287E-2</v>
      </c>
      <c r="D98" s="7">
        <f t="shared" si="4"/>
        <v>3.2465753424657531E-2</v>
      </c>
      <c r="E98" s="7">
        <f t="shared" si="4"/>
        <v>2.9080020528576868E-2</v>
      </c>
      <c r="F98" s="7">
        <f t="shared" si="4"/>
        <v>3.0234733944205776E-2</v>
      </c>
      <c r="G98" s="7">
        <f t="shared" si="4"/>
        <v>3.1367623579313719E-2</v>
      </c>
      <c r="H98" s="7">
        <f t="shared" si="4"/>
        <v>3.4486477241829357E-2</v>
      </c>
      <c r="I98" s="7">
        <f t="shared" si="4"/>
        <v>3.7605330904344994E-2</v>
      </c>
      <c r="J98" s="7">
        <f t="shared" si="4"/>
        <v>4.1311971830985908E-2</v>
      </c>
      <c r="K98" s="7">
        <f t="shared" si="4"/>
        <v>4.368230198019802E-2</v>
      </c>
      <c r="L98" s="7">
        <f t="shared" si="4"/>
        <v>4.5962128712871288E-2</v>
      </c>
      <c r="M98" s="7">
        <f t="shared" si="4"/>
        <v>4.8741955445544556E-2</v>
      </c>
      <c r="N98" s="7">
        <f t="shared" si="4"/>
        <v>5.3021782178217826E-2</v>
      </c>
      <c r="O98" s="7">
        <f t="shared" si="4"/>
        <v>5.5801608910891094E-2</v>
      </c>
      <c r="P98" s="7">
        <f t="shared" si="4"/>
        <v>5.7809337349397596E-2</v>
      </c>
      <c r="Q98" s="7">
        <f t="shared" si="4"/>
        <v>5.9427058232931734E-2</v>
      </c>
      <c r="R98" s="7">
        <f t="shared" si="4"/>
        <v>6.1044779116465858E-2</v>
      </c>
      <c r="S98" s="7">
        <f t="shared" si="4"/>
        <v>6.2692696629213479E-2</v>
      </c>
      <c r="T98" s="7">
        <f t="shared" si="4"/>
        <v>6.4248491879350347E-2</v>
      </c>
      <c r="U98" s="7">
        <f t="shared" si="4"/>
        <v>6.5452672463768125E-2</v>
      </c>
      <c r="V98" s="7">
        <f t="shared" si="4"/>
        <v>6.7325918840579715E-2</v>
      </c>
      <c r="W98" s="7">
        <f t="shared" si="4"/>
        <v>6.9199165217391306E-2</v>
      </c>
      <c r="X98" s="7">
        <f t="shared" si="4"/>
        <v>7.1072411594202897E-2</v>
      </c>
      <c r="Y98" s="7">
        <f t="shared" si="4"/>
        <v>7.2945657971014488E-2</v>
      </c>
      <c r="Z98" s="7">
        <f t="shared" si="4"/>
        <v>7.4818904347826093E-2</v>
      </c>
    </row>
    <row r="99" spans="1:26" s="8" customFormat="1" ht="11.5" x14ac:dyDescent="0.25">
      <c r="A99" s="16">
        <v>38625</v>
      </c>
      <c r="B99" s="7">
        <f t="shared" ref="B99:Z99" si="5">B$96+B4</f>
        <v>2.4598507462686568E-2</v>
      </c>
      <c r="C99" s="7">
        <f t="shared" si="5"/>
        <v>2.6329104477611942E-2</v>
      </c>
      <c r="D99" s="7">
        <f t="shared" si="5"/>
        <v>2.7818181818181822E-2</v>
      </c>
      <c r="E99" s="7">
        <f t="shared" si="5"/>
        <v>2.9807692307692309E-2</v>
      </c>
      <c r="F99" s="7">
        <f t="shared" si="5"/>
        <v>3.1531968531066955E-2</v>
      </c>
      <c r="G99" s="7">
        <f t="shared" si="5"/>
        <v>3.3016676237510048E-2</v>
      </c>
      <c r="H99" s="7">
        <f t="shared" si="5"/>
        <v>3.6377992087042531E-2</v>
      </c>
      <c r="I99" s="7">
        <f t="shared" si="5"/>
        <v>3.9242729970326413E-2</v>
      </c>
      <c r="J99" s="7">
        <f t="shared" si="5"/>
        <v>4.2107467853610289E-2</v>
      </c>
      <c r="K99" s="7">
        <f t="shared" si="5"/>
        <v>4.4270515463917519E-2</v>
      </c>
      <c r="L99" s="7">
        <f t="shared" si="5"/>
        <v>4.6388556701030925E-2</v>
      </c>
      <c r="M99" s="7">
        <f t="shared" si="5"/>
        <v>4.9006597938144332E-2</v>
      </c>
      <c r="N99" s="7">
        <f t="shared" si="5"/>
        <v>5.3124639175257733E-2</v>
      </c>
      <c r="O99" s="7">
        <f t="shared" si="5"/>
        <v>5.5718578680203051E-2</v>
      </c>
      <c r="P99" s="7">
        <f t="shared" si="5"/>
        <v>5.7661411764705878E-2</v>
      </c>
      <c r="Q99" s="7">
        <f t="shared" si="5"/>
        <v>5.9353029411764707E-2</v>
      </c>
      <c r="R99" s="7">
        <f t="shared" si="5"/>
        <v>6.1044647058823523E-2</v>
      </c>
      <c r="S99" s="7">
        <f t="shared" si="5"/>
        <v>6.2719483037156701E-2</v>
      </c>
      <c r="T99" s="7">
        <f t="shared" si="5"/>
        <v>6.4351631663974146E-2</v>
      </c>
      <c r="U99" s="7">
        <f t="shared" si="5"/>
        <v>6.6008417618270795E-2</v>
      </c>
      <c r="V99" s="7">
        <f t="shared" si="5"/>
        <v>6.7770734094616647E-2</v>
      </c>
      <c r="W99" s="7">
        <f t="shared" si="5"/>
        <v>6.9533050570962485E-2</v>
      </c>
      <c r="X99" s="7">
        <f t="shared" si="5"/>
        <v>7.1295367047308322E-2</v>
      </c>
      <c r="Y99" s="7">
        <f t="shared" si="5"/>
        <v>7.305768352365416E-2</v>
      </c>
      <c r="Z99" s="7">
        <f t="shared" si="5"/>
        <v>7.4819999999999998E-2</v>
      </c>
    </row>
    <row r="100" spans="1:26" x14ac:dyDescent="0.35">
      <c r="A100" s="16">
        <v>38717</v>
      </c>
      <c r="B100" s="7">
        <f t="shared" ref="B100:Z100" si="6">B$96+B5</f>
        <v>2.8733181818181817E-2</v>
      </c>
      <c r="C100" s="7">
        <f t="shared" si="6"/>
        <v>2.9207272727272728E-2</v>
      </c>
      <c r="D100" s="7">
        <f t="shared" si="6"/>
        <v>2.9533384615384618E-2</v>
      </c>
      <c r="E100" s="7">
        <f t="shared" si="6"/>
        <v>3.0324729064039411E-2</v>
      </c>
      <c r="F100" s="7">
        <f t="shared" si="6"/>
        <v>3.1509064039408868E-2</v>
      </c>
      <c r="G100" s="7">
        <f t="shared" si="6"/>
        <v>3.2635408560311281E-2</v>
      </c>
      <c r="H100" s="7">
        <f t="shared" si="6"/>
        <v>3.5572762645914399E-2</v>
      </c>
      <c r="I100" s="7">
        <f t="shared" si="6"/>
        <v>3.851011673151751E-2</v>
      </c>
      <c r="J100" s="7">
        <f t="shared" si="6"/>
        <v>4.1343320463320468E-2</v>
      </c>
      <c r="K100" s="7">
        <f t="shared" si="6"/>
        <v>4.3759922779922779E-2</v>
      </c>
      <c r="L100" s="7">
        <f t="shared" si="6"/>
        <v>4.6176525096525096E-2</v>
      </c>
      <c r="M100" s="7">
        <f t="shared" si="6"/>
        <v>4.8919101123595501E-2</v>
      </c>
      <c r="N100" s="7">
        <f t="shared" si="6"/>
        <v>5.2854494382022471E-2</v>
      </c>
      <c r="O100" s="7">
        <f t="shared" si="6"/>
        <v>5.5300000000000002E-2</v>
      </c>
      <c r="P100" s="7">
        <f t="shared" si="6"/>
        <v>5.7208729508196721E-2</v>
      </c>
      <c r="Q100" s="7">
        <f t="shared" si="6"/>
        <v>5.8856834016393446E-2</v>
      </c>
      <c r="R100" s="7">
        <f t="shared" si="6"/>
        <v>6.0504938524590171E-2</v>
      </c>
      <c r="S100" s="7">
        <f t="shared" si="6"/>
        <v>6.2095916167664675E-2</v>
      </c>
      <c r="T100" s="7">
        <f t="shared" si="6"/>
        <v>6.3627532934131745E-2</v>
      </c>
      <c r="U100" s="7">
        <f t="shared" si="6"/>
        <v>6.5159999999999996E-2</v>
      </c>
      <c r="V100" s="7">
        <f t="shared" si="6"/>
        <v>6.6933825503355707E-2</v>
      </c>
      <c r="W100" s="7">
        <f t="shared" si="6"/>
        <v>6.8707651006711404E-2</v>
      </c>
      <c r="X100" s="7">
        <f t="shared" si="6"/>
        <v>7.0481476510067115E-2</v>
      </c>
      <c r="Y100" s="7">
        <f t="shared" si="6"/>
        <v>7.2291868131868137E-2</v>
      </c>
      <c r="Z100" s="7">
        <f t="shared" si="6"/>
        <v>7.4115494505494511E-2</v>
      </c>
    </row>
    <row r="101" spans="1:26" x14ac:dyDescent="0.35">
      <c r="A101" s="16">
        <v>38807</v>
      </c>
      <c r="B101" s="7">
        <f t="shared" ref="B101:Z101" si="7">B$96+B6</f>
        <v>2.547112676056338E-2</v>
      </c>
      <c r="C101" s="7">
        <f t="shared" si="7"/>
        <v>2.8362676056338028E-2</v>
      </c>
      <c r="D101" s="7">
        <f t="shared" si="7"/>
        <v>2.75E-2</v>
      </c>
      <c r="E101" s="7">
        <f t="shared" si="7"/>
        <v>2.9530341463414635E-2</v>
      </c>
      <c r="F101" s="7">
        <f t="shared" si="7"/>
        <v>3.1560682926829273E-2</v>
      </c>
      <c r="G101" s="7">
        <f t="shared" si="7"/>
        <v>3.3396758620689658E-2</v>
      </c>
      <c r="H101" s="7">
        <f t="shared" si="7"/>
        <v>3.6381395348837206E-2</v>
      </c>
      <c r="I101" s="7">
        <f t="shared" si="7"/>
        <v>3.8821594684385383E-2</v>
      </c>
      <c r="J101" s="7">
        <f t="shared" si="7"/>
        <v>4.083076923076924E-2</v>
      </c>
      <c r="K101" s="7">
        <f t="shared" si="7"/>
        <v>4.2574395318595581E-2</v>
      </c>
      <c r="L101" s="7">
        <f t="shared" si="7"/>
        <v>4.4303719115734719E-2</v>
      </c>
      <c r="M101" s="7">
        <f t="shared" si="7"/>
        <v>4.6533042912873863E-2</v>
      </c>
      <c r="N101" s="7">
        <f t="shared" si="7"/>
        <v>5.0262366710013009E-2</v>
      </c>
      <c r="O101" s="7">
        <f t="shared" si="7"/>
        <v>5.2172593406593408E-2</v>
      </c>
      <c r="P101" s="7">
        <f t="shared" si="7"/>
        <v>5.3584571428571433E-2</v>
      </c>
      <c r="Q101" s="7">
        <f t="shared" si="7"/>
        <v>5.5231714285714287E-2</v>
      </c>
      <c r="R101" s="7">
        <f t="shared" si="7"/>
        <v>5.6878857142857134E-2</v>
      </c>
      <c r="S101" s="7">
        <f t="shared" si="7"/>
        <v>5.8469559228650131E-2</v>
      </c>
      <c r="T101" s="7">
        <f t="shared" si="7"/>
        <v>5.974882920110193E-2</v>
      </c>
      <c r="U101" s="7">
        <f t="shared" si="7"/>
        <v>6.1021825629022822E-2</v>
      </c>
      <c r="V101" s="7">
        <f t="shared" si="7"/>
        <v>6.2262931538911638E-2</v>
      </c>
      <c r="W101" s="7">
        <f t="shared" si="7"/>
        <v>6.3504037448800468E-2</v>
      </c>
      <c r="X101" s="7">
        <f t="shared" si="7"/>
        <v>6.4745143358689292E-2</v>
      </c>
      <c r="Y101" s="7">
        <f t="shared" si="7"/>
        <v>6.5986249268578115E-2</v>
      </c>
      <c r="Z101" s="7">
        <f t="shared" si="7"/>
        <v>6.7227355178466938E-2</v>
      </c>
    </row>
    <row r="102" spans="1:26" x14ac:dyDescent="0.35">
      <c r="A102" s="16">
        <v>38898</v>
      </c>
      <c r="B102" s="7">
        <f t="shared" ref="B102:Z102" si="8">B$96+B7</f>
        <v>2.5630232558139534E-2</v>
      </c>
      <c r="C102" s="7">
        <f t="shared" si="8"/>
        <v>2.6757142857142858E-2</v>
      </c>
      <c r="D102" s="7">
        <f t="shared" si="8"/>
        <v>2.6962857142857143E-2</v>
      </c>
      <c r="E102" s="7">
        <f t="shared" si="8"/>
        <v>2.8453658536585366E-2</v>
      </c>
      <c r="F102" s="7">
        <f t="shared" si="8"/>
        <v>2.9962195308906946E-2</v>
      </c>
      <c r="G102" s="7">
        <f t="shared" si="8"/>
        <v>3.1419599877357041E-2</v>
      </c>
      <c r="H102" s="7">
        <f t="shared" si="8"/>
        <v>3.4719090909090915E-2</v>
      </c>
      <c r="I102" s="7">
        <f t="shared" si="8"/>
        <v>3.7074590163934426E-2</v>
      </c>
      <c r="J102" s="7">
        <f t="shared" si="8"/>
        <v>3.9319808743169399E-2</v>
      </c>
      <c r="K102" s="7">
        <f t="shared" si="8"/>
        <v>4.1270844686648496E-2</v>
      </c>
      <c r="L102" s="7">
        <f t="shared" si="8"/>
        <v>4.2844959128065394E-2</v>
      </c>
      <c r="M102" s="7">
        <f t="shared" si="8"/>
        <v>4.4919073569482285E-2</v>
      </c>
      <c r="N102" s="7">
        <f t="shared" si="8"/>
        <v>4.8493188010899184E-2</v>
      </c>
      <c r="O102" s="7">
        <f t="shared" si="8"/>
        <v>5.0567302452316082E-2</v>
      </c>
      <c r="P102" s="7">
        <f t="shared" si="8"/>
        <v>5.2030464716006891E-2</v>
      </c>
      <c r="Q102" s="7">
        <f t="shared" si="8"/>
        <v>5.3334595524956972E-2</v>
      </c>
      <c r="R102" s="7">
        <f t="shared" si="8"/>
        <v>5.4638726333907053E-2</v>
      </c>
      <c r="S102" s="7">
        <f t="shared" si="8"/>
        <v>5.5744723926380371E-2</v>
      </c>
      <c r="T102" s="7">
        <f t="shared" si="8"/>
        <v>5.6712294372294372E-2</v>
      </c>
      <c r="U102" s="7">
        <f t="shared" si="8"/>
        <v>5.8418734858681029E-2</v>
      </c>
      <c r="V102" s="7">
        <f t="shared" si="8"/>
        <v>5.9574555854643337E-2</v>
      </c>
      <c r="W102" s="7">
        <f t="shared" si="8"/>
        <v>6.0730376850605651E-2</v>
      </c>
      <c r="X102" s="7">
        <f t="shared" si="8"/>
        <v>6.1886197846567972E-2</v>
      </c>
      <c r="Y102" s="7">
        <f t="shared" si="8"/>
        <v>6.3103623188405802E-2</v>
      </c>
      <c r="Z102" s="7">
        <f t="shared" si="8"/>
        <v>6.4450000000000007E-2</v>
      </c>
    </row>
    <row r="103" spans="1:26" x14ac:dyDescent="0.35">
      <c r="A103" s="16">
        <v>38990</v>
      </c>
      <c r="B103" s="7">
        <f t="shared" ref="B103:Z103" si="9">B$96+B8</f>
        <v>2.5615384615384616E-2</v>
      </c>
      <c r="C103" s="7">
        <f t="shared" si="9"/>
        <v>2.6819230769230769E-2</v>
      </c>
      <c r="D103" s="7">
        <f t="shared" si="9"/>
        <v>2.7106904761904763E-2</v>
      </c>
      <c r="E103" s="7">
        <f t="shared" si="9"/>
        <v>2.8013448275862073E-2</v>
      </c>
      <c r="F103" s="7">
        <f t="shared" si="9"/>
        <v>2.9547655172413791E-2</v>
      </c>
      <c r="G103" s="7">
        <f t="shared" si="9"/>
        <v>3.0807393607628464E-2</v>
      </c>
      <c r="H103" s="7">
        <f t="shared" si="9"/>
        <v>3.3237581475128647E-2</v>
      </c>
      <c r="I103" s="7">
        <f t="shared" si="9"/>
        <v>3.4851989708404807E-2</v>
      </c>
      <c r="J103" s="7">
        <f t="shared" si="9"/>
        <v>3.699236323851203E-2</v>
      </c>
      <c r="K103" s="7">
        <f t="shared" si="9"/>
        <v>3.8363699690402472E-2</v>
      </c>
      <c r="L103" s="7">
        <f t="shared" si="9"/>
        <v>3.9386339009287924E-2</v>
      </c>
      <c r="M103" s="7">
        <f t="shared" si="9"/>
        <v>4.0908978328173376E-2</v>
      </c>
      <c r="N103" s="7">
        <f t="shared" si="9"/>
        <v>4.3938408163265309E-2</v>
      </c>
      <c r="O103" s="7">
        <f t="shared" si="9"/>
        <v>4.5504530612244902E-2</v>
      </c>
      <c r="P103" s="7">
        <f t="shared" si="9"/>
        <v>4.6570653061224494E-2</v>
      </c>
      <c r="Q103" s="7">
        <f t="shared" si="9"/>
        <v>4.7636775510204087E-2</v>
      </c>
      <c r="R103" s="7">
        <f t="shared" si="9"/>
        <v>4.8702897959183672E-2</v>
      </c>
      <c r="S103" s="7">
        <f t="shared" si="9"/>
        <v>4.9805983739837398E-2</v>
      </c>
      <c r="T103" s="7">
        <f t="shared" si="9"/>
        <v>5.0952894308943092E-2</v>
      </c>
      <c r="U103" s="7">
        <f t="shared" si="9"/>
        <v>5.6462134831460675E-2</v>
      </c>
      <c r="V103" s="7">
        <f t="shared" si="9"/>
        <v>5.7126179775280894E-2</v>
      </c>
      <c r="W103" s="7">
        <f t="shared" si="9"/>
        <v>5.779022471910112E-2</v>
      </c>
      <c r="X103" s="7">
        <f t="shared" si="9"/>
        <v>5.8454269662921346E-2</v>
      </c>
      <c r="Y103" s="7">
        <f t="shared" si="9"/>
        <v>5.9118314606741572E-2</v>
      </c>
      <c r="Z103" s="7">
        <f t="shared" si="9"/>
        <v>5.9782359550561805E-2</v>
      </c>
    </row>
    <row r="104" spans="1:26" x14ac:dyDescent="0.35">
      <c r="A104" s="16">
        <v>39082</v>
      </c>
      <c r="B104" s="7">
        <f t="shared" ref="B104:Z104" si="10">B$96+B9</f>
        <v>2.6500000000000003E-2</v>
      </c>
      <c r="C104" s="7">
        <f t="shared" si="10"/>
        <v>2.6500000000000003E-2</v>
      </c>
      <c r="D104" s="7">
        <f t="shared" si="10"/>
        <v>2.6665000000000001E-2</v>
      </c>
      <c r="E104" s="7">
        <f t="shared" si="10"/>
        <v>2.7857142857142862E-2</v>
      </c>
      <c r="F104" s="7">
        <f t="shared" si="10"/>
        <v>2.9671428571428571E-2</v>
      </c>
      <c r="G104" s="7">
        <f t="shared" si="10"/>
        <v>3.0994780697738301E-2</v>
      </c>
      <c r="H104" s="7">
        <f t="shared" si="10"/>
        <v>3.2100000000000004E-2</v>
      </c>
      <c r="I104" s="7">
        <f t="shared" si="10"/>
        <v>3.3015156950672649E-2</v>
      </c>
      <c r="J104" s="7">
        <f t="shared" si="10"/>
        <v>3.4431748878923765E-2</v>
      </c>
      <c r="K104" s="7">
        <f t="shared" si="10"/>
        <v>3.5571534136546186E-2</v>
      </c>
      <c r="L104" s="7">
        <f t="shared" si="10"/>
        <v>3.6649084337349397E-2</v>
      </c>
      <c r="M104" s="7">
        <f t="shared" si="10"/>
        <v>3.8226634538152608E-2</v>
      </c>
      <c r="N104" s="7">
        <f t="shared" si="10"/>
        <v>4.1312985074626871E-2</v>
      </c>
      <c r="O104" s="7">
        <f t="shared" si="10"/>
        <v>4.3251428571428573E-2</v>
      </c>
      <c r="P104" s="7">
        <f t="shared" si="10"/>
        <v>4.3757921635434412E-2</v>
      </c>
      <c r="Q104" s="7">
        <f t="shared" si="10"/>
        <v>4.4665094339622645E-2</v>
      </c>
      <c r="R104" s="7">
        <f t="shared" si="10"/>
        <v>4.5968553459119502E-2</v>
      </c>
      <c r="S104" s="7">
        <f t="shared" si="10"/>
        <v>4.7231230769230761E-2</v>
      </c>
      <c r="T104" s="7">
        <f t="shared" si="10"/>
        <v>4.7997727272727275E-2</v>
      </c>
      <c r="U104" s="7">
        <f t="shared" si="10"/>
        <v>4.8880761758691216E-2</v>
      </c>
      <c r="V104" s="7">
        <f t="shared" si="10"/>
        <v>4.9793159509202455E-2</v>
      </c>
      <c r="W104" s="7">
        <f t="shared" si="10"/>
        <v>5.07055572597137E-2</v>
      </c>
      <c r="X104" s="7">
        <f t="shared" si="10"/>
        <v>5.1617955010224953E-2</v>
      </c>
      <c r="Y104" s="7">
        <f t="shared" si="10"/>
        <v>5.2530352760736199E-2</v>
      </c>
      <c r="Z104" s="7">
        <f t="shared" si="10"/>
        <v>5.3291280376273842E-2</v>
      </c>
    </row>
    <row r="105" spans="1:26" x14ac:dyDescent="0.35">
      <c r="A105" s="16">
        <v>39172</v>
      </c>
      <c r="B105" s="7">
        <f t="shared" ref="B105:Z105" si="11">B$96+B10</f>
        <v>3.2750000000000001E-2</v>
      </c>
      <c r="C105" s="7">
        <f t="shared" si="11"/>
        <v>3.21054054054054E-2</v>
      </c>
      <c r="D105" s="7">
        <f t="shared" si="11"/>
        <v>3.1599999999999996E-2</v>
      </c>
      <c r="E105" s="7">
        <f t="shared" si="11"/>
        <v>3.2099999999999997E-2</v>
      </c>
      <c r="F105" s="7">
        <f t="shared" si="11"/>
        <v>3.2599999999999997E-2</v>
      </c>
      <c r="G105" s="7">
        <f t="shared" si="11"/>
        <v>3.2586139332365753E-2</v>
      </c>
      <c r="H105" s="7">
        <f t="shared" si="11"/>
        <v>3.3221632928475034E-2</v>
      </c>
      <c r="I105" s="7">
        <f t="shared" si="11"/>
        <v>3.4396464237516876E-2</v>
      </c>
      <c r="J105" s="7">
        <f t="shared" si="11"/>
        <v>3.5398709677419357E-2</v>
      </c>
      <c r="K105" s="7">
        <f t="shared" si="11"/>
        <v>3.6369677419354832E-2</v>
      </c>
      <c r="L105" s="7">
        <f t="shared" si="11"/>
        <v>3.7327577002053372E-2</v>
      </c>
      <c r="M105" s="7">
        <f t="shared" si="11"/>
        <v>3.8754784394250501E-2</v>
      </c>
      <c r="N105" s="7">
        <f t="shared" si="11"/>
        <v>4.1773130434782618E-2</v>
      </c>
      <c r="O105" s="7">
        <f t="shared" si="11"/>
        <v>4.3294842391304357E-2</v>
      </c>
      <c r="P105" s="7">
        <f t="shared" si="11"/>
        <v>4.4316554347826095E-2</v>
      </c>
      <c r="Q105" s="7">
        <f t="shared" si="11"/>
        <v>4.5338266304347834E-2</v>
      </c>
      <c r="R105" s="7">
        <f t="shared" si="11"/>
        <v>4.6359978260869572E-2</v>
      </c>
      <c r="S105" s="7">
        <f t="shared" si="11"/>
        <v>4.7365729813664589E-2</v>
      </c>
      <c r="T105" s="7">
        <f t="shared" si="11"/>
        <v>4.8342972332262396E-2</v>
      </c>
      <c r="U105" s="7">
        <f t="shared" si="11"/>
        <v>4.9176332699086056E-2</v>
      </c>
      <c r="V105" s="7">
        <f t="shared" si="11"/>
        <v>5.000969306590973E-2</v>
      </c>
      <c r="W105" s="7">
        <f t="shared" si="11"/>
        <v>5.0843053432733397E-2</v>
      </c>
      <c r="X105" s="7">
        <f t="shared" si="11"/>
        <v>5.1663669936003888E-2</v>
      </c>
      <c r="Y105" s="7">
        <f t="shared" si="11"/>
        <v>5.233619395591492E-2</v>
      </c>
      <c r="Z105" s="7">
        <f t="shared" si="11"/>
        <v>5.3008717975825945E-2</v>
      </c>
    </row>
    <row r="106" spans="1:26" x14ac:dyDescent="0.35">
      <c r="A106" s="16">
        <v>39263</v>
      </c>
      <c r="B106" s="7">
        <f t="shared" ref="B106:Z106" si="12">B$96+B11</f>
        <v>3.4106451612903231E-2</v>
      </c>
      <c r="C106" s="7">
        <f t="shared" si="12"/>
        <v>3.365103092783505E-2</v>
      </c>
      <c r="D106" s="7">
        <f t="shared" si="12"/>
        <v>3.393298969072165E-2</v>
      </c>
      <c r="E106" s="7">
        <f t="shared" si="12"/>
        <v>3.5000000000000045E-2</v>
      </c>
      <c r="F106" s="7">
        <f t="shared" si="12"/>
        <v>3.5427776980482203E-2</v>
      </c>
      <c r="G106" s="7">
        <f t="shared" si="12"/>
        <v>3.5833668197474168E-2</v>
      </c>
      <c r="H106" s="7">
        <f t="shared" si="12"/>
        <v>3.6023312657372727E-2</v>
      </c>
      <c r="I106" s="7">
        <f t="shared" si="12"/>
        <v>3.6675677525201573E-2</v>
      </c>
      <c r="J106" s="7">
        <f t="shared" si="12"/>
        <v>3.7391873708605569E-2</v>
      </c>
      <c r="K106" s="7">
        <f t="shared" si="12"/>
        <v>3.81871737309432E-2</v>
      </c>
      <c r="L106" s="7">
        <f t="shared" si="12"/>
        <v>3.8982473753280837E-2</v>
      </c>
      <c r="M106" s="7">
        <f t="shared" si="12"/>
        <v>4.0312378430979699E-2</v>
      </c>
      <c r="N106" s="7">
        <f t="shared" si="12"/>
        <v>4.3258455880248431E-2</v>
      </c>
      <c r="O106" s="7">
        <f t="shared" si="12"/>
        <v>4.4564315871774819E-2</v>
      </c>
      <c r="P106" s="7">
        <f t="shared" si="12"/>
        <v>4.5366817826426896E-2</v>
      </c>
      <c r="Q106" s="7">
        <f t="shared" si="12"/>
        <v>4.6169319781078966E-2</v>
      </c>
      <c r="R106" s="7">
        <f t="shared" si="12"/>
        <v>4.6971821735731042E-2</v>
      </c>
      <c r="S106" s="7">
        <f t="shared" si="12"/>
        <v>4.7742490842490853E-2</v>
      </c>
      <c r="T106" s="7">
        <f t="shared" si="12"/>
        <v>4.8501327628515695E-2</v>
      </c>
      <c r="U106" s="7">
        <f t="shared" si="12"/>
        <v>4.9247891524570556E-2</v>
      </c>
      <c r="V106" s="7">
        <f t="shared" si="12"/>
        <v>4.9994455420625417E-2</v>
      </c>
      <c r="W106" s="7">
        <f t="shared" si="12"/>
        <v>5.0741019316680284E-2</v>
      </c>
      <c r="X106" s="7">
        <f t="shared" si="12"/>
        <v>5.1487583212735152E-2</v>
      </c>
      <c r="Y106" s="7">
        <f t="shared" si="12"/>
        <v>5.22305452301981E-2</v>
      </c>
      <c r="Z106" s="7">
        <f t="shared" si="12"/>
        <v>5.2914333527936216E-2</v>
      </c>
    </row>
    <row r="107" spans="1:26" x14ac:dyDescent="0.35">
      <c r="A107" s="16">
        <v>39355</v>
      </c>
      <c r="B107" s="7">
        <f t="shared" ref="B107:Z107" si="13">B$96+B12</f>
        <v>3.5726046511627911E-2</v>
      </c>
      <c r="C107" s="7">
        <f t="shared" si="13"/>
        <v>3.5167931034482763E-2</v>
      </c>
      <c r="D107" s="7">
        <f t="shared" si="13"/>
        <v>3.5160363636363635E-2</v>
      </c>
      <c r="E107" s="7">
        <f t="shared" si="13"/>
        <v>3.6400000000000002E-2</v>
      </c>
      <c r="F107" s="7">
        <f t="shared" si="13"/>
        <v>3.8017812433240754E-2</v>
      </c>
      <c r="G107" s="7">
        <f t="shared" si="13"/>
        <v>3.8444966887417213E-2</v>
      </c>
      <c r="H107" s="7">
        <f t="shared" si="13"/>
        <v>3.887021936627516E-2</v>
      </c>
      <c r="I107" s="7">
        <f t="shared" si="13"/>
        <v>4.0825925925925932E-2</v>
      </c>
      <c r="J107" s="7">
        <f t="shared" si="13"/>
        <v>4.251040395495162E-2</v>
      </c>
      <c r="K107" s="7">
        <f t="shared" si="13"/>
        <v>4.4140872483221474E-2</v>
      </c>
      <c r="L107" s="7">
        <f t="shared" si="13"/>
        <v>4.5666409395973155E-2</v>
      </c>
      <c r="M107" s="7">
        <f t="shared" si="13"/>
        <v>4.740535794695324E-2</v>
      </c>
      <c r="N107" s="7">
        <f t="shared" si="13"/>
        <v>5.0361220597981725E-2</v>
      </c>
      <c r="O107" s="7">
        <f t="shared" si="13"/>
        <v>5.1838512691525111E-2</v>
      </c>
      <c r="P107" s="7">
        <f t="shared" si="13"/>
        <v>5.2815804785068504E-2</v>
      </c>
      <c r="Q107" s="7">
        <f t="shared" si="13"/>
        <v>5.3793096878611897E-2</v>
      </c>
      <c r="R107" s="7">
        <f t="shared" si="13"/>
        <v>5.476137640264328E-2</v>
      </c>
      <c r="S107" s="7">
        <f t="shared" si="13"/>
        <v>5.5719150150379676E-2</v>
      </c>
      <c r="T107" s="7">
        <f t="shared" si="13"/>
        <v>5.6676923898116072E-2</v>
      </c>
      <c r="U107" s="7">
        <f t="shared" si="13"/>
        <v>5.6827210971470143E-2</v>
      </c>
      <c r="V107" s="7">
        <f t="shared" si="13"/>
        <v>5.6486603062160023E-2</v>
      </c>
      <c r="W107" s="7">
        <f t="shared" si="13"/>
        <v>5.6145995152849903E-2</v>
      </c>
      <c r="X107" s="7">
        <f t="shared" si="13"/>
        <v>5.6324797564963065E-2</v>
      </c>
      <c r="Y107" s="7">
        <f t="shared" si="13"/>
        <v>5.6885157322197566E-2</v>
      </c>
      <c r="Z107" s="7">
        <f t="shared" si="13"/>
        <v>5.7445517079432074E-2</v>
      </c>
    </row>
    <row r="108" spans="1:26" x14ac:dyDescent="0.35">
      <c r="A108" s="16">
        <v>39447</v>
      </c>
      <c r="B108" s="7">
        <f t="shared" ref="B108:Z108" si="14">B$96+B13</f>
        <v>3.7962500000000003E-2</v>
      </c>
      <c r="C108" s="7">
        <f t="shared" si="14"/>
        <v>3.8574999999999998E-2</v>
      </c>
      <c r="D108" s="7">
        <f t="shared" si="14"/>
        <v>3.8400000000000004E-2</v>
      </c>
      <c r="E108" s="7">
        <f t="shared" si="14"/>
        <v>3.9699999999999999E-2</v>
      </c>
      <c r="F108" s="7">
        <f t="shared" si="14"/>
        <v>3.9912956404933447E-2</v>
      </c>
      <c r="G108" s="7">
        <f t="shared" si="14"/>
        <v>4.0144633044327756E-2</v>
      </c>
      <c r="H108" s="7">
        <f t="shared" si="14"/>
        <v>4.0323584637268851E-2</v>
      </c>
      <c r="I108" s="7">
        <f t="shared" si="14"/>
        <v>4.0621095305832154E-2</v>
      </c>
      <c r="J108" s="7">
        <f t="shared" si="14"/>
        <v>4.4928099352051831E-2</v>
      </c>
      <c r="K108" s="7">
        <f t="shared" si="14"/>
        <v>4.6640729324982332E-2</v>
      </c>
      <c r="L108" s="7">
        <f t="shared" si="14"/>
        <v>4.7575248255099171E-2</v>
      </c>
      <c r="M108" s="7">
        <f t="shared" si="14"/>
        <v>4.9009767185216019E-2</v>
      </c>
      <c r="N108" s="7">
        <f t="shared" si="14"/>
        <v>5.1944286115332861E-2</v>
      </c>
      <c r="O108" s="7">
        <f t="shared" si="14"/>
        <v>5.3093064154920315E-2</v>
      </c>
      <c r="P108" s="7">
        <f t="shared" si="14"/>
        <v>5.3721777777777757E-2</v>
      </c>
      <c r="Q108" s="7">
        <f t="shared" si="14"/>
        <v>5.4370888888888871E-2</v>
      </c>
      <c r="R108" s="7">
        <f t="shared" si="14"/>
        <v>5.4996671467368835E-2</v>
      </c>
      <c r="S108" s="7">
        <f t="shared" si="14"/>
        <v>5.5617097404409191E-2</v>
      </c>
      <c r="T108" s="7">
        <f t="shared" si="14"/>
        <v>5.6329593355082544E-2</v>
      </c>
      <c r="U108" s="7">
        <f t="shared" si="14"/>
        <v>5.7014374174799334E-2</v>
      </c>
      <c r="V108" s="7">
        <f t="shared" si="14"/>
        <v>5.7699154994516132E-2</v>
      </c>
      <c r="W108" s="7">
        <f t="shared" si="14"/>
        <v>5.8383935814232922E-2</v>
      </c>
      <c r="X108" s="7">
        <f t="shared" si="14"/>
        <v>5.9068716633949719E-2</v>
      </c>
      <c r="Y108" s="7">
        <f t="shared" si="14"/>
        <v>5.954043439231551E-2</v>
      </c>
      <c r="Z108" s="7">
        <f t="shared" si="14"/>
        <v>5.9844819697620275E-2</v>
      </c>
    </row>
    <row r="109" spans="1:26" x14ac:dyDescent="0.35">
      <c r="A109" s="16">
        <v>39538</v>
      </c>
      <c r="B109" s="7">
        <f t="shared" ref="B109:Z109" si="15">B$96+B14</f>
        <v>3.4500000000000003E-2</v>
      </c>
      <c r="C109" s="7">
        <f t="shared" si="15"/>
        <v>3.475729927007299E-2</v>
      </c>
      <c r="D109" s="7">
        <f t="shared" si="15"/>
        <v>3.5051094890510948E-2</v>
      </c>
      <c r="E109" s="7">
        <f t="shared" si="15"/>
        <v>3.5685401459854008E-2</v>
      </c>
      <c r="F109" s="7">
        <f t="shared" si="15"/>
        <v>3.7088087548787015E-2</v>
      </c>
      <c r="G109" s="7">
        <f t="shared" si="15"/>
        <v>3.8508666105456488E-2</v>
      </c>
      <c r="H109" s="7">
        <f t="shared" si="15"/>
        <v>3.9881514340465295E-2</v>
      </c>
      <c r="I109" s="7">
        <f t="shared" si="15"/>
        <v>4.0797596883264967E-2</v>
      </c>
      <c r="J109" s="7">
        <f t="shared" si="15"/>
        <v>4.1719488315770492E-2</v>
      </c>
      <c r="K109" s="7">
        <f t="shared" si="15"/>
        <v>4.2812257920456204E-2</v>
      </c>
      <c r="L109" s="7">
        <f t="shared" si="15"/>
        <v>4.3905027525141922E-2</v>
      </c>
      <c r="M109" s="7">
        <f t="shared" si="15"/>
        <v>4.5548051948051956E-2</v>
      </c>
      <c r="N109" s="7">
        <f t="shared" si="15"/>
        <v>4.872264231096006E-2</v>
      </c>
      <c r="O109" s="7">
        <f t="shared" si="15"/>
        <v>5.0189082412914185E-2</v>
      </c>
      <c r="P109" s="7">
        <f t="shared" si="15"/>
        <v>5.1155522514868303E-2</v>
      </c>
      <c r="Q109" s="7">
        <f t="shared" si="15"/>
        <v>5.2121962616822427E-2</v>
      </c>
      <c r="R109" s="7">
        <f t="shared" si="15"/>
        <v>5.31735512195122E-2</v>
      </c>
      <c r="S109" s="7">
        <f t="shared" si="15"/>
        <v>5.4230585365853665E-2</v>
      </c>
      <c r="T109" s="7">
        <f t="shared" si="15"/>
        <v>5.5290250000000013E-2</v>
      </c>
      <c r="U109" s="7">
        <f t="shared" si="15"/>
        <v>5.6366161764705894E-2</v>
      </c>
      <c r="V109" s="7">
        <f t="shared" si="15"/>
        <v>5.7442073529411775E-2</v>
      </c>
      <c r="W109" s="7">
        <f t="shared" si="15"/>
        <v>5.8517985294117655E-2</v>
      </c>
      <c r="X109" s="7">
        <f t="shared" si="15"/>
        <v>5.9492007992007989E-2</v>
      </c>
      <c r="Y109" s="7">
        <f t="shared" si="15"/>
        <v>5.9946303696303695E-2</v>
      </c>
      <c r="Z109" s="7">
        <f t="shared" si="15"/>
        <v>6.04005994005994E-2</v>
      </c>
    </row>
    <row r="110" spans="1:26" x14ac:dyDescent="0.35">
      <c r="A110" s="16">
        <v>39629</v>
      </c>
      <c r="B110" s="7">
        <f t="shared" ref="B110:Z110" si="16">B$96+B15</f>
        <v>3.4266666666666667E-2</v>
      </c>
      <c r="C110" s="7">
        <f t="shared" si="16"/>
        <v>3.4637222222222222E-2</v>
      </c>
      <c r="D110" s="7">
        <f t="shared" si="16"/>
        <v>3.4975328467153288E-2</v>
      </c>
      <c r="E110" s="7">
        <f t="shared" si="16"/>
        <v>3.5960218978102199E-2</v>
      </c>
      <c r="F110" s="7">
        <f t="shared" si="16"/>
        <v>3.6949186912225707E-2</v>
      </c>
      <c r="G110" s="7">
        <f t="shared" si="16"/>
        <v>3.7930948275862075E-2</v>
      </c>
      <c r="H110" s="7">
        <f t="shared" si="16"/>
        <v>3.9779935979863755E-2</v>
      </c>
      <c r="I110" s="7">
        <f t="shared" si="16"/>
        <v>4.1262404554173626E-2</v>
      </c>
      <c r="J110" s="7">
        <f t="shared" si="16"/>
        <v>4.2633110574840663E-2</v>
      </c>
      <c r="K110" s="7">
        <f t="shared" si="16"/>
        <v>4.40038165955077E-2</v>
      </c>
      <c r="L110" s="7">
        <f t="shared" si="16"/>
        <v>4.5374522616174737E-2</v>
      </c>
      <c r="M110" s="7">
        <f t="shared" si="16"/>
        <v>4.6997519788918196E-2</v>
      </c>
      <c r="N110" s="7">
        <f t="shared" si="16"/>
        <v>4.9916032823995475E-2</v>
      </c>
      <c r="O110" s="7">
        <f t="shared" si="16"/>
        <v>5.1286796830786643E-2</v>
      </c>
      <c r="P110" s="7">
        <f t="shared" si="16"/>
        <v>5.2157560837577818E-2</v>
      </c>
      <c r="Q110" s="7">
        <f t="shared" si="16"/>
        <v>5.3028324844368986E-2</v>
      </c>
      <c r="R110" s="7">
        <f t="shared" si="16"/>
        <v>5.3899088851160154E-2</v>
      </c>
      <c r="S110" s="7">
        <f t="shared" si="16"/>
        <v>5.4825354531627735E-2</v>
      </c>
      <c r="T110" s="7">
        <f t="shared" si="16"/>
        <v>5.5764745607897181E-2</v>
      </c>
      <c r="U110" s="7">
        <f t="shared" si="16"/>
        <v>5.6704136684166628E-2</v>
      </c>
      <c r="V110" s="7">
        <f t="shared" si="16"/>
        <v>5.7661997635704731E-2</v>
      </c>
      <c r="W110" s="7">
        <f t="shared" si="16"/>
        <v>5.867977829887018E-2</v>
      </c>
      <c r="X110" s="7">
        <f t="shared" si="16"/>
        <v>5.9697558962035623E-2</v>
      </c>
      <c r="Y110" s="7">
        <f t="shared" si="16"/>
        <v>6.0176409207161122E-2</v>
      </c>
      <c r="Z110" s="7">
        <f t="shared" si="16"/>
        <v>6.0607140664961631E-2</v>
      </c>
    </row>
    <row r="111" spans="1:26" x14ac:dyDescent="0.35">
      <c r="A111" s="16">
        <v>39721</v>
      </c>
      <c r="B111" s="7">
        <f t="shared" ref="B111:Z111" si="17">B$96+B16</f>
        <v>3.6254666666666671E-2</v>
      </c>
      <c r="C111" s="7">
        <f t="shared" si="17"/>
        <v>3.6174000000000005E-2</v>
      </c>
      <c r="D111" s="7">
        <f t="shared" si="17"/>
        <v>3.616142857142858E-2</v>
      </c>
      <c r="E111" s="7">
        <f t="shared" si="17"/>
        <v>3.9030898876404499E-2</v>
      </c>
      <c r="F111" s="7">
        <f t="shared" si="17"/>
        <v>4.0331964656964668E-2</v>
      </c>
      <c r="G111" s="7">
        <f t="shared" si="17"/>
        <v>4.0556133056133065E-2</v>
      </c>
      <c r="H111" s="7">
        <f t="shared" si="17"/>
        <v>4.0538472201558103E-2</v>
      </c>
      <c r="I111" s="7">
        <f t="shared" si="17"/>
        <v>4.2861120896235824E-2</v>
      </c>
      <c r="J111" s="7">
        <f t="shared" si="17"/>
        <v>4.4925977562799813E-2</v>
      </c>
      <c r="K111" s="7">
        <f t="shared" si="17"/>
        <v>4.6239160516605163E-2</v>
      </c>
      <c r="L111" s="7">
        <f t="shared" si="17"/>
        <v>4.7330027675276748E-2</v>
      </c>
      <c r="M111" s="7">
        <f t="shared" si="17"/>
        <v>4.8920894833948333E-2</v>
      </c>
      <c r="N111" s="7">
        <f t="shared" si="17"/>
        <v>5.1904250797024452E-2</v>
      </c>
      <c r="O111" s="7">
        <f t="shared" si="17"/>
        <v>5.3370988310308197E-2</v>
      </c>
      <c r="P111" s="7">
        <f t="shared" si="17"/>
        <v>5.4337725823591934E-2</v>
      </c>
      <c r="Q111" s="7">
        <f t="shared" si="17"/>
        <v>5.5304463336875678E-2</v>
      </c>
      <c r="R111" s="7">
        <f t="shared" si="17"/>
        <v>5.6271200850159422E-2</v>
      </c>
      <c r="S111" s="7">
        <f t="shared" si="17"/>
        <v>5.7519182344879849E-2</v>
      </c>
      <c r="T111" s="7">
        <f t="shared" si="17"/>
        <v>5.8874354941959195E-2</v>
      </c>
      <c r="U111" s="7">
        <f t="shared" si="17"/>
        <v>6.0229527539038555E-2</v>
      </c>
      <c r="V111" s="7">
        <f t="shared" si="17"/>
        <v>6.1359025218089086E-2</v>
      </c>
      <c r="W111" s="7">
        <f t="shared" si="17"/>
        <v>6.2248822984204928E-2</v>
      </c>
      <c r="X111" s="7">
        <f t="shared" si="17"/>
        <v>6.2602232248872E-2</v>
      </c>
      <c r="Y111" s="7">
        <f t="shared" si="17"/>
        <v>6.2767608644027542E-2</v>
      </c>
      <c r="Z111" s="7">
        <f t="shared" si="17"/>
        <v>6.2932985039183098E-2</v>
      </c>
    </row>
    <row r="112" spans="1:26" x14ac:dyDescent="0.35">
      <c r="A112" s="16">
        <v>39813</v>
      </c>
      <c r="B112" s="7">
        <f t="shared" ref="B112:Z112" si="18">B$96+B17</f>
        <v>3.812440000000001E-2</v>
      </c>
      <c r="C112" s="7">
        <f t="shared" si="18"/>
        <v>3.8161600000000004E-2</v>
      </c>
      <c r="D112" s="7">
        <f t="shared" si="18"/>
        <v>3.7549374999999989E-2</v>
      </c>
      <c r="E112" s="7">
        <f t="shared" si="18"/>
        <v>3.8875828571428572E-2</v>
      </c>
      <c r="F112" s="7">
        <f t="shared" si="18"/>
        <v>3.9912057142857144E-2</v>
      </c>
      <c r="G112" s="7">
        <f t="shared" si="18"/>
        <v>4.1024332129963884E-2</v>
      </c>
      <c r="H112" s="7">
        <f t="shared" si="18"/>
        <v>4.277536041939712E-2</v>
      </c>
      <c r="I112" s="7">
        <f t="shared" si="18"/>
        <v>4.4090825688073404E-2</v>
      </c>
      <c r="J112" s="7">
        <f t="shared" si="18"/>
        <v>4.5004444444444458E-2</v>
      </c>
      <c r="K112" s="7">
        <f t="shared" si="18"/>
        <v>4.6334636263779885E-2</v>
      </c>
      <c r="L112" s="7">
        <f t="shared" si="18"/>
        <v>4.8081026031258682E-2</v>
      </c>
      <c r="M112" s="7">
        <f t="shared" si="18"/>
        <v>4.9906706282869466E-2</v>
      </c>
      <c r="N112" s="7">
        <f t="shared" si="18"/>
        <v>5.275297928008095E-2</v>
      </c>
      <c r="O112" s="7">
        <f t="shared" si="18"/>
        <v>5.392011485175148E-2</v>
      </c>
      <c r="P112" s="7">
        <f t="shared" si="18"/>
        <v>5.4587250423422003E-2</v>
      </c>
      <c r="Q112" s="7">
        <f t="shared" si="18"/>
        <v>5.5254385995092532E-2</v>
      </c>
      <c r="R112" s="7">
        <f t="shared" si="18"/>
        <v>5.602528271405495E-2</v>
      </c>
      <c r="S112" s="7">
        <f t="shared" si="18"/>
        <v>5.749822294022619E-2</v>
      </c>
      <c r="T112" s="7">
        <f t="shared" si="18"/>
        <v>5.8971163166397431E-2</v>
      </c>
      <c r="U112" s="7">
        <f t="shared" si="18"/>
        <v>6.0444103392568671E-2</v>
      </c>
      <c r="V112" s="7">
        <f t="shared" si="18"/>
        <v>6.1533746898263048E-2</v>
      </c>
      <c r="W112" s="7">
        <f t="shared" si="18"/>
        <v>6.2486600496277939E-2</v>
      </c>
      <c r="X112" s="7">
        <f t="shared" si="18"/>
        <v>6.3003359098796466E-2</v>
      </c>
      <c r="Y112" s="7">
        <f t="shared" si="18"/>
        <v>6.313147345662401E-2</v>
      </c>
      <c r="Z112" s="7">
        <f t="shared" si="18"/>
        <v>6.325958781445154E-2</v>
      </c>
    </row>
    <row r="113" spans="1:26" x14ac:dyDescent="0.35">
      <c r="A113" s="16">
        <v>39903</v>
      </c>
      <c r="B113" s="7">
        <f t="shared" ref="B113:Z113" si="19">B$96+B18</f>
        <v>3.562456521739131E-2</v>
      </c>
      <c r="C113" s="7">
        <f t="shared" si="19"/>
        <v>3.7026956521739138E-2</v>
      </c>
      <c r="D113" s="7">
        <f t="shared" si="19"/>
        <v>3.6000000000000004E-2</v>
      </c>
      <c r="E113" s="7">
        <f t="shared" si="19"/>
        <v>3.5671171171171169E-2</v>
      </c>
      <c r="F113" s="7">
        <f t="shared" si="19"/>
        <v>3.6609576704215545E-2</v>
      </c>
      <c r="G113" s="7">
        <f t="shared" si="19"/>
        <v>3.7819357798165143E-2</v>
      </c>
      <c r="H113" s="7">
        <f t="shared" si="19"/>
        <v>4.0900166666666668E-2</v>
      </c>
      <c r="I113" s="7">
        <f t="shared" si="19"/>
        <v>4.2362543769309993E-2</v>
      </c>
      <c r="J113" s="7">
        <f t="shared" si="19"/>
        <v>4.333993820803296E-2</v>
      </c>
      <c r="K113" s="7">
        <f t="shared" si="19"/>
        <v>4.427636075949367E-2</v>
      </c>
      <c r="L113" s="7">
        <f t="shared" si="19"/>
        <v>4.5111329113924049E-2</v>
      </c>
      <c r="M113" s="7">
        <f t="shared" si="19"/>
        <v>4.6446297468354429E-2</v>
      </c>
      <c r="N113" s="7">
        <f t="shared" si="19"/>
        <v>4.928126582278481E-2</v>
      </c>
      <c r="O113" s="7">
        <f t="shared" si="19"/>
        <v>5.0616234177215197E-2</v>
      </c>
      <c r="P113" s="7">
        <f t="shared" si="19"/>
        <v>5.1451202531645576E-2</v>
      </c>
      <c r="Q113" s="7">
        <f t="shared" si="19"/>
        <v>5.2286170886075956E-2</v>
      </c>
      <c r="R113" s="7">
        <f t="shared" si="19"/>
        <v>5.3399838449111489E-2</v>
      </c>
      <c r="S113" s="7">
        <f t="shared" si="19"/>
        <v>5.5005452342487896E-2</v>
      </c>
      <c r="T113" s="7">
        <f t="shared" si="19"/>
        <v>5.6611066235864316E-2</v>
      </c>
      <c r="U113" s="7">
        <f t="shared" si="19"/>
        <v>5.8216680129240722E-2</v>
      </c>
      <c r="V113" s="7">
        <f t="shared" si="19"/>
        <v>5.8003027522935804E-2</v>
      </c>
      <c r="W113" s="7">
        <f t="shared" si="19"/>
        <v>5.8115576620393863E-2</v>
      </c>
      <c r="X113" s="7">
        <f t="shared" si="19"/>
        <v>5.8648251714898243E-2</v>
      </c>
      <c r="Y113" s="7">
        <f t="shared" si="19"/>
        <v>5.9180926809402616E-2</v>
      </c>
      <c r="Z113" s="7">
        <f t="shared" si="19"/>
        <v>5.9713601903906996E-2</v>
      </c>
    </row>
    <row r="114" spans="1:26" x14ac:dyDescent="0.35">
      <c r="A114" s="16">
        <v>39994</v>
      </c>
      <c r="B114" s="7">
        <f t="shared" ref="B114:Z114" si="20">B$96+B19</f>
        <v>3.3176250000000004E-2</v>
      </c>
      <c r="C114" s="7">
        <f t="shared" si="20"/>
        <v>3.3445625000000007E-2</v>
      </c>
      <c r="D114" s="7">
        <f t="shared" si="20"/>
        <v>3.3766585365853662E-2</v>
      </c>
      <c r="E114" s="7">
        <f t="shared" si="20"/>
        <v>3.4504526443769001E-2</v>
      </c>
      <c r="F114" s="7">
        <f t="shared" si="20"/>
        <v>3.5411906382978732E-2</v>
      </c>
      <c r="G114" s="7">
        <f t="shared" si="20"/>
        <v>3.6305706990881467E-2</v>
      </c>
      <c r="H114" s="7">
        <f t="shared" si="20"/>
        <v>3.7832496679946884E-2</v>
      </c>
      <c r="I114" s="7">
        <f t="shared" si="20"/>
        <v>3.9268021248339974E-2</v>
      </c>
      <c r="J114" s="7">
        <f t="shared" si="20"/>
        <v>4.0361684782608695E-2</v>
      </c>
      <c r="K114" s="7">
        <f t="shared" si="20"/>
        <v>4.0512754716981125E-2</v>
      </c>
      <c r="L114" s="7">
        <f t="shared" si="20"/>
        <v>4.2851392405063311E-2</v>
      </c>
      <c r="M114" s="7">
        <f t="shared" si="20"/>
        <v>4.4429641638225256E-2</v>
      </c>
      <c r="N114" s="7">
        <f t="shared" si="20"/>
        <v>4.7508907849829349E-2</v>
      </c>
      <c r="O114" s="7">
        <f t="shared" si="20"/>
        <v>4.9088174061433447E-2</v>
      </c>
      <c r="P114" s="7">
        <f t="shared" si="20"/>
        <v>5.0159436619718313E-2</v>
      </c>
      <c r="Q114" s="7">
        <f t="shared" si="20"/>
        <v>5.1200797325102888E-2</v>
      </c>
      <c r="R114" s="7">
        <f t="shared" si="20"/>
        <v>5.2284722222222232E-2</v>
      </c>
      <c r="S114" s="7">
        <f t="shared" si="20"/>
        <v>5.336864711934157E-2</v>
      </c>
      <c r="T114" s="7">
        <f t="shared" si="20"/>
        <v>5.4452572016460907E-2</v>
      </c>
      <c r="U114" s="7">
        <f t="shared" si="20"/>
        <v>5.5536496913580258E-2</v>
      </c>
      <c r="V114" s="7">
        <f t="shared" si="20"/>
        <v>5.6620421810699595E-2</v>
      </c>
      <c r="W114" s="7">
        <f t="shared" si="20"/>
        <v>5.7358827987547427E-2</v>
      </c>
      <c r="X114" s="7">
        <f t="shared" si="20"/>
        <v>5.7955824958415433E-2</v>
      </c>
      <c r="Y114" s="7">
        <f t="shared" si="20"/>
        <v>5.855282192928344E-2</v>
      </c>
      <c r="Z114" s="7">
        <f t="shared" si="20"/>
        <v>5.9149818900151446E-2</v>
      </c>
    </row>
    <row r="115" spans="1:26" x14ac:dyDescent="0.35">
      <c r="A115" s="16">
        <v>40086</v>
      </c>
      <c r="B115" s="7">
        <f t="shared" ref="B115:Z115" si="21">B$96+B20</f>
        <v>3.2995714285714288E-2</v>
      </c>
      <c r="C115" s="7">
        <f t="shared" si="21"/>
        <v>3.3250000000000002E-2</v>
      </c>
      <c r="D115" s="7">
        <f t="shared" si="21"/>
        <v>3.3464583333333325E-2</v>
      </c>
      <c r="E115" s="7">
        <f t="shared" si="21"/>
        <v>3.40792405063291E-2</v>
      </c>
      <c r="F115" s="7">
        <f t="shared" si="21"/>
        <v>3.492396255414279E-2</v>
      </c>
      <c r="G115" s="7">
        <f t="shared" si="21"/>
        <v>3.5767083973732003E-2</v>
      </c>
      <c r="H115" s="7">
        <f t="shared" si="21"/>
        <v>3.7603439490445853E-2</v>
      </c>
      <c r="I115" s="7">
        <f t="shared" si="21"/>
        <v>3.898637883008358E-2</v>
      </c>
      <c r="J115" s="7">
        <f t="shared" si="21"/>
        <v>4.0340417827298053E-2</v>
      </c>
      <c r="K115" s="7">
        <f t="shared" si="21"/>
        <v>4.1694456824512539E-2</v>
      </c>
      <c r="L115" s="7">
        <f t="shared" si="21"/>
        <v>4.3043571428571396E-2</v>
      </c>
      <c r="M115" s="7">
        <f t="shared" si="21"/>
        <v>4.461460431654677E-2</v>
      </c>
      <c r="N115" s="7">
        <f t="shared" si="21"/>
        <v>4.7666043165467638E-2</v>
      </c>
      <c r="O115" s="7">
        <f t="shared" si="21"/>
        <v>4.9217482014388497E-2</v>
      </c>
      <c r="P115" s="7">
        <f t="shared" si="21"/>
        <v>5.0411728971962604E-2</v>
      </c>
      <c r="Q115" s="7">
        <f t="shared" si="21"/>
        <v>5.1714812030075302E-2</v>
      </c>
      <c r="R115" s="7">
        <f t="shared" si="21"/>
        <v>5.2821142857142886E-2</v>
      </c>
      <c r="S115" s="7">
        <f t="shared" si="21"/>
        <v>5.3907957124842379E-2</v>
      </c>
      <c r="T115" s="7">
        <f t="shared" si="21"/>
        <v>5.4992509457755356E-2</v>
      </c>
      <c r="U115" s="7">
        <f t="shared" si="21"/>
        <v>5.6077693726937244E-2</v>
      </c>
      <c r="V115" s="7">
        <f t="shared" si="21"/>
        <v>5.7163579335793337E-2</v>
      </c>
      <c r="W115" s="7">
        <f t="shared" si="21"/>
        <v>5.8069215786776006E-2</v>
      </c>
      <c r="X115" s="7">
        <f t="shared" si="21"/>
        <v>5.8598213736545356E-2</v>
      </c>
      <c r="Y115" s="7">
        <f t="shared" si="21"/>
        <v>5.9127211686314705E-2</v>
      </c>
      <c r="Z115" s="7">
        <f t="shared" si="21"/>
        <v>5.9656209636084055E-2</v>
      </c>
    </row>
    <row r="116" spans="1:26" x14ac:dyDescent="0.35">
      <c r="A116" s="16">
        <v>40178</v>
      </c>
      <c r="B116" s="7">
        <f t="shared" ref="B116:Z116" si="22">B$96+B21</f>
        <v>3.3644482758620697E-2</v>
      </c>
      <c r="C116" s="7">
        <f t="shared" si="22"/>
        <v>3.3904137931034486E-2</v>
      </c>
      <c r="D116" s="7">
        <f t="shared" si="22"/>
        <v>3.4206307692307689E-2</v>
      </c>
      <c r="E116" s="7">
        <f t="shared" si="22"/>
        <v>3.5007307692307692E-2</v>
      </c>
      <c r="F116" s="7">
        <f t="shared" si="22"/>
        <v>3.5811615384615386E-2</v>
      </c>
      <c r="G116" s="7">
        <f t="shared" si="22"/>
        <v>3.6546665869409238E-2</v>
      </c>
      <c r="H116" s="7">
        <f t="shared" si="22"/>
        <v>3.8474354838709687E-2</v>
      </c>
      <c r="I116" s="7">
        <f t="shared" si="22"/>
        <v>4.0181139240506328E-2</v>
      </c>
      <c r="J116" s="7">
        <f t="shared" si="22"/>
        <v>4.1397278481012656E-2</v>
      </c>
      <c r="K116" s="7">
        <f t="shared" si="22"/>
        <v>4.2613417721518984E-2</v>
      </c>
      <c r="L116" s="7">
        <f t="shared" si="22"/>
        <v>4.3810179640718559E-2</v>
      </c>
      <c r="M116" s="7">
        <f t="shared" si="22"/>
        <v>4.5465868263473055E-2</v>
      </c>
      <c r="N116" s="7">
        <f t="shared" si="22"/>
        <v>4.8621556886227546E-2</v>
      </c>
      <c r="O116" s="7">
        <f t="shared" si="22"/>
        <v>5.0277245508982042E-2</v>
      </c>
      <c r="P116" s="7">
        <f t="shared" si="22"/>
        <v>5.1431139240506345E-2</v>
      </c>
      <c r="Q116" s="7">
        <f t="shared" si="22"/>
        <v>5.2585523809523832E-2</v>
      </c>
      <c r="R116" s="7">
        <f t="shared" si="22"/>
        <v>5.357253474520185E-2</v>
      </c>
      <c r="S116" s="7">
        <f t="shared" si="22"/>
        <v>5.4555658504301788E-2</v>
      </c>
      <c r="T116" s="7">
        <f t="shared" si="22"/>
        <v>5.5538782263401726E-2</v>
      </c>
      <c r="U116" s="7">
        <f t="shared" si="22"/>
        <v>5.6521906022501664E-2</v>
      </c>
      <c r="V116" s="7">
        <f t="shared" si="22"/>
        <v>5.7562443729903628E-2</v>
      </c>
      <c r="W116" s="7">
        <f t="shared" si="22"/>
        <v>5.8117879548306148E-2</v>
      </c>
      <c r="X116" s="7">
        <f t="shared" si="22"/>
        <v>5.8666424090338773E-2</v>
      </c>
      <c r="Y116" s="7">
        <f t="shared" si="22"/>
        <v>5.9214968632371391E-2</v>
      </c>
      <c r="Z116" s="7">
        <f t="shared" si="22"/>
        <v>5.9763513174404016E-2</v>
      </c>
    </row>
    <row r="117" spans="1:26" x14ac:dyDescent="0.35">
      <c r="A117" s="16">
        <v>40268</v>
      </c>
      <c r="B117" s="7">
        <f t="shared" ref="B117:Z117" si="23">B$96+B22</f>
        <v>3.381777777777778E-2</v>
      </c>
      <c r="C117" s="7">
        <f t="shared" si="23"/>
        <v>3.516260869565218E-2</v>
      </c>
      <c r="D117" s="7">
        <f t="shared" si="23"/>
        <v>3.5608260869565221E-2</v>
      </c>
      <c r="E117" s="7">
        <f t="shared" si="23"/>
        <v>3.6712857142857151E-2</v>
      </c>
      <c r="F117" s="7">
        <f t="shared" si="23"/>
        <v>3.784809523809525E-2</v>
      </c>
      <c r="G117" s="7">
        <f t="shared" si="23"/>
        <v>3.9048190811763098E-2</v>
      </c>
      <c r="H117" s="7">
        <f t="shared" si="23"/>
        <v>4.1178820375335129E-2</v>
      </c>
      <c r="I117" s="7">
        <f t="shared" si="23"/>
        <v>4.2067962674961129E-2</v>
      </c>
      <c r="J117" s="7">
        <f t="shared" si="23"/>
        <v>4.34194401244168E-2</v>
      </c>
      <c r="K117" s="7">
        <f t="shared" si="23"/>
        <v>4.4605189456342655E-2</v>
      </c>
      <c r="L117" s="7">
        <f t="shared" si="23"/>
        <v>4.5576221856122999E-2</v>
      </c>
      <c r="M117" s="7">
        <f t="shared" si="23"/>
        <v>4.7047254255903337E-2</v>
      </c>
      <c r="N117" s="7">
        <f t="shared" si="23"/>
        <v>5.0018286655683683E-2</v>
      </c>
      <c r="O117" s="7">
        <f t="shared" si="23"/>
        <v>5.1489319055464028E-2</v>
      </c>
      <c r="P117" s="7">
        <f t="shared" si="23"/>
        <v>5.2419734219269105E-2</v>
      </c>
      <c r="Q117" s="7">
        <f t="shared" si="23"/>
        <v>5.3689583333333332E-2</v>
      </c>
      <c r="R117" s="7">
        <f t="shared" si="23"/>
        <v>5.4379687499999996E-2</v>
      </c>
      <c r="S117" s="7">
        <f t="shared" si="23"/>
        <v>5.5069791666666659E-2</v>
      </c>
      <c r="T117" s="7">
        <f t="shared" si="23"/>
        <v>5.5759895833333323E-2</v>
      </c>
      <c r="U117" s="7">
        <f t="shared" si="23"/>
        <v>5.645E-2</v>
      </c>
      <c r="V117" s="7">
        <f t="shared" si="23"/>
        <v>5.7509999999999999E-2</v>
      </c>
      <c r="W117" s="7">
        <f t="shared" si="23"/>
        <v>5.8009999999999999E-2</v>
      </c>
      <c r="X117" s="7">
        <f t="shared" si="23"/>
        <v>5.851E-2</v>
      </c>
      <c r="Y117" s="7">
        <f t="shared" si="23"/>
        <v>5.901E-2</v>
      </c>
      <c r="Z117" s="7">
        <f t="shared" si="23"/>
        <v>5.951E-2</v>
      </c>
    </row>
    <row r="118" spans="1:26" x14ac:dyDescent="0.35">
      <c r="A118" s="16">
        <v>40359</v>
      </c>
      <c r="B118" s="7">
        <f t="shared" ref="B118:Z118" si="24">B$96+B23</f>
        <v>3.3745676229259843E-2</v>
      </c>
      <c r="C118" s="7">
        <f t="shared" si="24"/>
        <v>3.4534981569848848E-2</v>
      </c>
      <c r="D118" s="7">
        <f t="shared" si="24"/>
        <v>3.471875E-2</v>
      </c>
      <c r="E118" s="7">
        <f t="shared" si="24"/>
        <v>3.5513973799126644E-2</v>
      </c>
      <c r="F118" s="7">
        <f t="shared" si="24"/>
        <v>3.6505240174672493E-2</v>
      </c>
      <c r="G118" s="7">
        <f t="shared" si="24"/>
        <v>3.7835928809788609E-2</v>
      </c>
      <c r="H118" s="7">
        <f t="shared" si="24"/>
        <v>3.9701682692307692E-2</v>
      </c>
      <c r="I118" s="7">
        <f t="shared" si="24"/>
        <v>4.0919138755980869E-2</v>
      </c>
      <c r="J118" s="7">
        <f t="shared" si="24"/>
        <v>4.2030382775119626E-2</v>
      </c>
      <c r="K118" s="7">
        <f t="shared" si="24"/>
        <v>4.3141626794258377E-2</v>
      </c>
      <c r="L118" s="7">
        <f t="shared" si="24"/>
        <v>4.4250820443846671E-2</v>
      </c>
      <c r="M118" s="7">
        <f t="shared" si="24"/>
        <v>4.5857108271687964E-2</v>
      </c>
      <c r="N118" s="7">
        <f t="shared" si="24"/>
        <v>4.8963396099529252E-2</v>
      </c>
      <c r="O118" s="7">
        <f t="shared" si="24"/>
        <v>5.0569683927370546E-2</v>
      </c>
      <c r="P118" s="7">
        <f t="shared" si="24"/>
        <v>5.1619231191652945E-2</v>
      </c>
      <c r="Q118" s="7">
        <f t="shared" si="24"/>
        <v>5.2488039538714996E-2</v>
      </c>
      <c r="R118" s="7">
        <f t="shared" si="24"/>
        <v>5.3356847885777048E-2</v>
      </c>
      <c r="S118" s="7">
        <f t="shared" si="24"/>
        <v>5.4225656232839092E-2</v>
      </c>
      <c r="T118" s="7">
        <f t="shared" si="24"/>
        <v>5.5094464579901151E-2</v>
      </c>
      <c r="U118" s="7">
        <f t="shared" si="24"/>
        <v>5.5913007874015763E-2</v>
      </c>
      <c r="V118" s="7">
        <f t="shared" si="24"/>
        <v>5.6631433070866148E-2</v>
      </c>
      <c r="W118" s="7">
        <f t="shared" si="24"/>
        <v>5.7349858267716547E-2</v>
      </c>
      <c r="X118" s="7">
        <f t="shared" si="24"/>
        <v>5.8068283464566939E-2</v>
      </c>
      <c r="Y118" s="7">
        <f t="shared" si="24"/>
        <v>5.8786708661417331E-2</v>
      </c>
      <c r="Z118" s="7">
        <f t="shared" si="24"/>
        <v>5.9489710982658942E-2</v>
      </c>
    </row>
    <row r="119" spans="1:26" x14ac:dyDescent="0.35">
      <c r="A119" s="16">
        <v>40451</v>
      </c>
      <c r="B119" s="7">
        <f t="shared" ref="B119:Z119" si="25">B$96+B24</f>
        <v>3.4001538461538465E-2</v>
      </c>
      <c r="C119" s="7">
        <f t="shared" si="25"/>
        <v>3.4421874999999998E-2</v>
      </c>
      <c r="D119" s="7">
        <f t="shared" si="25"/>
        <v>3.4813749999999997E-2</v>
      </c>
      <c r="E119" s="7">
        <f t="shared" si="25"/>
        <v>3.5767244094488185E-2</v>
      </c>
      <c r="F119" s="7">
        <f t="shared" si="25"/>
        <v>3.6557007874015737E-2</v>
      </c>
      <c r="G119" s="7">
        <f t="shared" si="25"/>
        <v>3.7453049606754961E-2</v>
      </c>
      <c r="H119" s="7">
        <f t="shared" si="25"/>
        <v>3.9673240740740738E-2</v>
      </c>
      <c r="I119" s="7">
        <f t="shared" si="25"/>
        <v>4.0950555555555553E-2</v>
      </c>
      <c r="J119" s="7">
        <f t="shared" si="25"/>
        <v>4.2203065693430644E-2</v>
      </c>
      <c r="K119" s="7">
        <f t="shared" si="25"/>
        <v>4.3474426229508173E-2</v>
      </c>
      <c r="L119" s="7">
        <f t="shared" si="25"/>
        <v>4.4567474424552424E-2</v>
      </c>
      <c r="M119" s="7">
        <f t="shared" si="25"/>
        <v>4.6125242966751911E-2</v>
      </c>
      <c r="N119" s="7">
        <f t="shared" si="25"/>
        <v>4.9183011508951407E-2</v>
      </c>
      <c r="O119" s="7">
        <f t="shared" si="25"/>
        <v>5.0740780051150895E-2</v>
      </c>
      <c r="P119" s="7">
        <f t="shared" si="25"/>
        <v>5.1788999999999981E-2</v>
      </c>
      <c r="Q119" s="7">
        <f t="shared" si="25"/>
        <v>5.2621640488656196E-2</v>
      </c>
      <c r="R119" s="7">
        <f t="shared" si="25"/>
        <v>5.3440139616055843E-2</v>
      </c>
      <c r="S119" s="7">
        <f t="shared" si="25"/>
        <v>5.425863874345549E-2</v>
      </c>
      <c r="T119" s="7">
        <f t="shared" si="25"/>
        <v>5.507713787085515E-2</v>
      </c>
      <c r="U119" s="7">
        <f t="shared" si="25"/>
        <v>5.5895636998254797E-2</v>
      </c>
      <c r="V119" s="7">
        <f t="shared" si="25"/>
        <v>5.6618672665916782E-2</v>
      </c>
      <c r="W119" s="7">
        <f t="shared" si="25"/>
        <v>5.73403824521935E-2</v>
      </c>
      <c r="X119" s="7">
        <f t="shared" si="25"/>
        <v>5.8062092238470212E-2</v>
      </c>
      <c r="Y119" s="7">
        <f t="shared" si="25"/>
        <v>5.878380202474693E-2</v>
      </c>
      <c r="Z119" s="7">
        <f t="shared" si="25"/>
        <v>5.9489759036144577E-2</v>
      </c>
    </row>
    <row r="120" spans="1:26" x14ac:dyDescent="0.35">
      <c r="A120" s="16">
        <v>40543</v>
      </c>
      <c r="B120" s="7">
        <f t="shared" ref="B120:Z120" si="26">B$96+B25</f>
        <v>3.3480909090909089E-2</v>
      </c>
      <c r="C120" s="7">
        <f t="shared" si="26"/>
        <v>3.4050999999999991E-2</v>
      </c>
      <c r="D120" s="7">
        <f t="shared" si="26"/>
        <v>3.4352941176470593E-2</v>
      </c>
      <c r="E120" s="7">
        <f t="shared" si="26"/>
        <v>3.499242857142857E-2</v>
      </c>
      <c r="F120" s="7">
        <f t="shared" si="26"/>
        <v>3.6241571428571429E-2</v>
      </c>
      <c r="G120" s="7">
        <f t="shared" si="26"/>
        <v>3.7365940704829383E-2</v>
      </c>
      <c r="H120" s="7">
        <f t="shared" si="26"/>
        <v>3.9319763779527561E-2</v>
      </c>
      <c r="I120" s="7">
        <f t="shared" si="26"/>
        <v>4.054412466843501E-2</v>
      </c>
      <c r="J120" s="7">
        <f t="shared" si="26"/>
        <v>4.1755729442970818E-2</v>
      </c>
      <c r="K120" s="7">
        <f t="shared" si="26"/>
        <v>4.2920906077348067E-2</v>
      </c>
      <c r="L120" s="7">
        <f t="shared" si="26"/>
        <v>4.4074276243093923E-2</v>
      </c>
      <c r="M120" s="7">
        <f t="shared" si="26"/>
        <v>4.5727646408839778E-2</v>
      </c>
      <c r="N120" s="7">
        <f t="shared" si="26"/>
        <v>4.8881016574585635E-2</v>
      </c>
      <c r="O120" s="7">
        <f t="shared" si="26"/>
        <v>5.0534386740331491E-2</v>
      </c>
      <c r="P120" s="7">
        <f t="shared" si="26"/>
        <v>5.1449255319148943E-2</v>
      </c>
      <c r="Q120" s="7">
        <f t="shared" si="26"/>
        <v>5.2318138297872345E-2</v>
      </c>
      <c r="R120" s="7">
        <f t="shared" si="26"/>
        <v>5.3187021276595747E-2</v>
      </c>
      <c r="S120" s="7">
        <f t="shared" si="26"/>
        <v>5.4055904255319157E-2</v>
      </c>
      <c r="T120" s="7">
        <f t="shared" si="26"/>
        <v>5.4857229398663693E-2</v>
      </c>
      <c r="U120" s="7">
        <f t="shared" si="26"/>
        <v>5.5631995545657009E-2</v>
      </c>
      <c r="V120" s="7">
        <f t="shared" si="26"/>
        <v>5.6406761692650326E-2</v>
      </c>
      <c r="W120" s="7">
        <f t="shared" si="26"/>
        <v>5.7181527839643642E-2</v>
      </c>
      <c r="X120" s="7">
        <f t="shared" si="26"/>
        <v>5.7956293986636959E-2</v>
      </c>
      <c r="Y120" s="7">
        <f t="shared" si="26"/>
        <v>5.8731060133630275E-2</v>
      </c>
      <c r="Z120" s="7">
        <f t="shared" si="26"/>
        <v>5.940572117316191E-2</v>
      </c>
    </row>
    <row r="121" spans="1:26" x14ac:dyDescent="0.35">
      <c r="A121" s="16">
        <v>40633</v>
      </c>
      <c r="B121" s="7">
        <f t="shared" ref="B121:Z121" si="27">B$96+B26</f>
        <v>3.3641111111111115E-2</v>
      </c>
      <c r="C121" s="7">
        <f t="shared" si="27"/>
        <v>3.3933076923076927E-2</v>
      </c>
      <c r="D121" s="7">
        <f t="shared" si="27"/>
        <v>3.4021538461538464E-2</v>
      </c>
      <c r="E121" s="7">
        <f t="shared" si="27"/>
        <v>3.503018633540373E-2</v>
      </c>
      <c r="F121" s="7">
        <f t="shared" si="27"/>
        <v>3.6063061224489816E-2</v>
      </c>
      <c r="G121" s="7">
        <f t="shared" si="27"/>
        <v>3.6976499582289053E-2</v>
      </c>
      <c r="H121" s="7">
        <f t="shared" si="27"/>
        <v>3.9040467663111339E-2</v>
      </c>
      <c r="I121" s="7">
        <f t="shared" si="27"/>
        <v>4.0398249563015028E-2</v>
      </c>
      <c r="J121" s="7">
        <f t="shared" si="27"/>
        <v>4.1780967741935487E-2</v>
      </c>
      <c r="K121" s="7">
        <f t="shared" si="27"/>
        <v>4.3164032258064519E-2</v>
      </c>
      <c r="L121" s="7">
        <f t="shared" si="27"/>
        <v>4.417767460836141E-2</v>
      </c>
      <c r="M121" s="7">
        <f t="shared" si="27"/>
        <v>4.5671030770361158E-2</v>
      </c>
      <c r="N121" s="7">
        <f t="shared" si="27"/>
        <v>4.8664386932360908E-2</v>
      </c>
      <c r="O121" s="7">
        <f t="shared" si="27"/>
        <v>5.0175861006075149E-2</v>
      </c>
      <c r="P121" s="7">
        <f t="shared" si="27"/>
        <v>5.1303159144893092E-2</v>
      </c>
      <c r="Q121" s="7">
        <f t="shared" si="27"/>
        <v>5.2112959582790115E-2</v>
      </c>
      <c r="R121" s="7">
        <f t="shared" si="27"/>
        <v>5.2988904823989588E-2</v>
      </c>
      <c r="S121" s="7">
        <f t="shared" si="27"/>
        <v>5.3864850065189054E-2</v>
      </c>
      <c r="T121" s="7">
        <f t="shared" si="27"/>
        <v>5.4617279214986617E-2</v>
      </c>
      <c r="U121" s="7">
        <f t="shared" si="27"/>
        <v>5.5367992863514723E-2</v>
      </c>
      <c r="V121" s="7">
        <f t="shared" si="27"/>
        <v>5.6118706512042815E-2</v>
      </c>
      <c r="W121" s="7">
        <f t="shared" si="27"/>
        <v>5.6869420160570915E-2</v>
      </c>
      <c r="X121" s="7">
        <f t="shared" si="27"/>
        <v>5.7620133809099014E-2</v>
      </c>
      <c r="Y121" s="7">
        <f t="shared" si="27"/>
        <v>5.8370847457627113E-2</v>
      </c>
      <c r="Z121" s="7">
        <f t="shared" si="27"/>
        <v>5.9045825283494315E-2</v>
      </c>
    </row>
    <row r="122" spans="1:26" x14ac:dyDescent="0.35">
      <c r="A122" s="16">
        <v>40724</v>
      </c>
      <c r="B122" s="7">
        <f t="shared" ref="B122:Z122" si="28">B$96+B27</f>
        <v>3.3371428571428566E-2</v>
      </c>
      <c r="C122" s="7">
        <f t="shared" si="28"/>
        <v>3.3645652173913049E-2</v>
      </c>
      <c r="D122" s="7">
        <f t="shared" si="28"/>
        <v>3.388491228070175E-2</v>
      </c>
      <c r="E122" s="7">
        <f t="shared" si="28"/>
        <v>3.4831929824561403E-2</v>
      </c>
      <c r="F122" s="7">
        <f t="shared" si="28"/>
        <v>3.5778947368421056E-2</v>
      </c>
      <c r="G122" s="7">
        <f t="shared" si="28"/>
        <v>3.685099871377772E-2</v>
      </c>
      <c r="H122" s="7">
        <f t="shared" si="28"/>
        <v>3.9040253164556955E-2</v>
      </c>
      <c r="I122" s="7">
        <f t="shared" si="28"/>
        <v>4.0360870917573878E-2</v>
      </c>
      <c r="J122" s="7">
        <f t="shared" si="28"/>
        <v>4.1687008730133354E-2</v>
      </c>
      <c r="K122" s="7">
        <f t="shared" si="28"/>
        <v>4.2823593664664115E-2</v>
      </c>
      <c r="L122" s="7">
        <f t="shared" si="28"/>
        <v>4.3943255051884213E-2</v>
      </c>
      <c r="M122" s="7">
        <f t="shared" si="28"/>
        <v>4.556291643910431E-2</v>
      </c>
      <c r="N122" s="7">
        <f t="shared" si="28"/>
        <v>4.8682577826324409E-2</v>
      </c>
      <c r="O122" s="7">
        <f t="shared" si="28"/>
        <v>5.0302239213544507E-2</v>
      </c>
      <c r="P122" s="7">
        <f t="shared" si="28"/>
        <v>5.1394032808543426E-2</v>
      </c>
      <c r="Q122" s="7">
        <f t="shared" si="28"/>
        <v>5.233719186747874E-2</v>
      </c>
      <c r="R122" s="7">
        <f t="shared" si="28"/>
        <v>5.3223702886397731E-2</v>
      </c>
      <c r="S122" s="7">
        <f t="shared" si="28"/>
        <v>5.4110213905316729E-2</v>
      </c>
      <c r="T122" s="7">
        <f t="shared" si="28"/>
        <v>5.4935576385449103E-2</v>
      </c>
      <c r="U122" s="7">
        <f t="shared" si="28"/>
        <v>5.5635584361068899E-2</v>
      </c>
      <c r="V122" s="7">
        <f t="shared" si="28"/>
        <v>5.6335592336688681E-2</v>
      </c>
      <c r="W122" s="7">
        <f t="shared" si="28"/>
        <v>5.7035600312308476E-2</v>
      </c>
      <c r="X122" s="7">
        <f t="shared" si="28"/>
        <v>5.7735608287928265E-2</v>
      </c>
      <c r="Y122" s="7">
        <f t="shared" si="28"/>
        <v>5.8435616263548054E-2</v>
      </c>
      <c r="Z122" s="7">
        <f t="shared" si="28"/>
        <v>5.9092891650500946E-2</v>
      </c>
    </row>
    <row r="123" spans="1:26" x14ac:dyDescent="0.35">
      <c r="A123" s="16">
        <v>40816</v>
      </c>
      <c r="B123" s="7">
        <f t="shared" ref="B123:Z123" si="29">B$96+B28</f>
        <v>3.3557187500000009E-2</v>
      </c>
      <c r="C123" s="7">
        <f t="shared" si="29"/>
        <v>3.3654545454545458E-2</v>
      </c>
      <c r="D123" s="7">
        <f t="shared" si="29"/>
        <v>3.4000000000000002E-2</v>
      </c>
      <c r="E123" s="7">
        <f t="shared" si="29"/>
        <v>3.5017328767123289E-2</v>
      </c>
      <c r="F123" s="7">
        <f t="shared" si="29"/>
        <v>3.6062336543851603E-2</v>
      </c>
      <c r="G123" s="7">
        <f t="shared" si="29"/>
        <v>3.7102362024155323E-2</v>
      </c>
      <c r="H123" s="7">
        <f t="shared" si="29"/>
        <v>3.9265829383886265E-2</v>
      </c>
      <c r="I123" s="7">
        <f t="shared" si="29"/>
        <v>4.0634201877934276E-2</v>
      </c>
      <c r="J123" s="7">
        <f t="shared" si="29"/>
        <v>4.1918386739837471E-2</v>
      </c>
      <c r="K123" s="7">
        <f t="shared" si="29"/>
        <v>4.3084335488112184E-2</v>
      </c>
      <c r="L123" s="7">
        <f t="shared" si="29"/>
        <v>4.4163190579582443E-2</v>
      </c>
      <c r="M123" s="7">
        <f t="shared" si="29"/>
        <v>4.57450769241E-2</v>
      </c>
      <c r="N123" s="7">
        <f t="shared" si="29"/>
        <v>4.882696326861756E-2</v>
      </c>
      <c r="O123" s="7">
        <f t="shared" si="29"/>
        <v>5.0408849613135118E-2</v>
      </c>
      <c r="P123" s="7">
        <f t="shared" si="29"/>
        <v>5.1375548567435356E-2</v>
      </c>
      <c r="Q123" s="7">
        <f t="shared" si="29"/>
        <v>5.2200370370370362E-2</v>
      </c>
      <c r="R123" s="7">
        <f t="shared" si="29"/>
        <v>5.3025192173305369E-2</v>
      </c>
      <c r="S123" s="7">
        <f t="shared" si="29"/>
        <v>5.3850013976240382E-2</v>
      </c>
      <c r="T123" s="7">
        <f t="shared" si="29"/>
        <v>5.4639398990014576E-2</v>
      </c>
      <c r="U123" s="7">
        <f t="shared" si="29"/>
        <v>5.5398383915625432E-2</v>
      </c>
      <c r="V123" s="7">
        <f t="shared" si="29"/>
        <v>5.6157368841236267E-2</v>
      </c>
      <c r="W123" s="7">
        <f t="shared" si="29"/>
        <v>5.6916353766847116E-2</v>
      </c>
      <c r="X123" s="7">
        <f t="shared" si="29"/>
        <v>5.7675338692457959E-2</v>
      </c>
      <c r="Y123" s="7">
        <f t="shared" si="29"/>
        <v>5.8434323618068801E-2</v>
      </c>
      <c r="Z123" s="7">
        <f t="shared" si="29"/>
        <v>5.9092891650500946E-2</v>
      </c>
    </row>
    <row r="124" spans="1:26" x14ac:dyDescent="0.35">
      <c r="A124" s="16">
        <v>40908</v>
      </c>
      <c r="B124" s="7">
        <f t="shared" ref="B124:Z124" si="30">B$96+B29</f>
        <v>3.3967441860465117E-2</v>
      </c>
      <c r="C124" s="7">
        <f t="shared" si="30"/>
        <v>3.4160581395348832E-2</v>
      </c>
      <c r="D124" s="7">
        <f t="shared" si="30"/>
        <v>3.472802325581395E-2</v>
      </c>
      <c r="E124" s="7">
        <f t="shared" si="30"/>
        <v>3.6069880952380944E-2</v>
      </c>
      <c r="F124" s="7">
        <f t="shared" si="30"/>
        <v>3.714764052741152E-2</v>
      </c>
      <c r="G124" s="7">
        <f t="shared" si="30"/>
        <v>3.8115405968077727E-2</v>
      </c>
      <c r="H124" s="7">
        <f t="shared" si="30"/>
        <v>4.0173333333333311E-2</v>
      </c>
      <c r="I124" s="7">
        <f t="shared" si="30"/>
        <v>4.1996676176890159E-2</v>
      </c>
      <c r="J124" s="7">
        <f t="shared" si="30"/>
        <v>4.3149315263908694E-2</v>
      </c>
      <c r="K124" s="7">
        <f t="shared" si="30"/>
        <v>4.4274684710952444E-2</v>
      </c>
      <c r="L124" s="7">
        <f t="shared" si="30"/>
        <v>4.5292449632690211E-2</v>
      </c>
      <c r="M124" s="7">
        <f t="shared" si="30"/>
        <v>4.6810214554427979E-2</v>
      </c>
      <c r="N124" s="7">
        <f t="shared" si="30"/>
        <v>4.9827979476165754E-2</v>
      </c>
      <c r="O124" s="7">
        <f t="shared" si="30"/>
        <v>5.1345744397903521E-2</v>
      </c>
      <c r="P124" s="7">
        <f t="shared" si="30"/>
        <v>5.226804939382898E-2</v>
      </c>
      <c r="Q124" s="7">
        <f t="shared" si="30"/>
        <v>5.3189563285396882E-2</v>
      </c>
      <c r="R124" s="7">
        <f t="shared" si="30"/>
        <v>5.4111077176964784E-2</v>
      </c>
      <c r="S124" s="7">
        <f t="shared" si="30"/>
        <v>5.5032591068532685E-2</v>
      </c>
      <c r="T124" s="7">
        <f t="shared" si="30"/>
        <v>5.5954104960100587E-2</v>
      </c>
      <c r="U124" s="7">
        <f t="shared" si="30"/>
        <v>5.6875618851668489E-2</v>
      </c>
      <c r="V124" s="7">
        <f t="shared" si="30"/>
        <v>5.7638834080717488E-2</v>
      </c>
      <c r="W124" s="7">
        <f t="shared" si="30"/>
        <v>5.8335784753363228E-2</v>
      </c>
      <c r="X124" s="7">
        <f t="shared" si="30"/>
        <v>5.9032735426008967E-2</v>
      </c>
      <c r="Y124" s="7">
        <f t="shared" si="30"/>
        <v>5.9715950127011759E-2</v>
      </c>
      <c r="Z124" s="7">
        <f t="shared" si="30"/>
        <v>6.0392040361394769E-2</v>
      </c>
    </row>
    <row r="125" spans="1:26" x14ac:dyDescent="0.35">
      <c r="A125" s="16">
        <v>40999</v>
      </c>
      <c r="B125" s="7">
        <f t="shared" ref="B125:Z125" si="31">B$96+B30</f>
        <v>3.2973333333333334E-2</v>
      </c>
      <c r="C125" s="7">
        <f t="shared" si="31"/>
        <v>3.4852941176470587E-2</v>
      </c>
      <c r="D125" s="7">
        <f t="shared" si="31"/>
        <v>3.5034459459459467E-2</v>
      </c>
      <c r="E125" s="7">
        <f t="shared" si="31"/>
        <v>3.5424999999999998E-2</v>
      </c>
      <c r="F125" s="7">
        <f t="shared" si="31"/>
        <v>3.6360638297872339E-2</v>
      </c>
      <c r="G125" s="7">
        <f t="shared" si="31"/>
        <v>3.7296160787530779E-2</v>
      </c>
      <c r="H125" s="7">
        <f t="shared" si="31"/>
        <v>4.0341176470588241E-2</v>
      </c>
      <c r="I125" s="7">
        <f t="shared" si="31"/>
        <v>4.2547173579109081E-2</v>
      </c>
      <c r="J125" s="7">
        <f t="shared" si="31"/>
        <v>4.3508045977011495E-2</v>
      </c>
      <c r="K125" s="7">
        <f t="shared" si="31"/>
        <v>4.403320194057004E-2</v>
      </c>
      <c r="L125" s="7">
        <f t="shared" si="31"/>
        <v>4.5272304426925404E-2</v>
      </c>
      <c r="M125" s="7">
        <f t="shared" si="31"/>
        <v>4.7011406913280776E-2</v>
      </c>
      <c r="N125" s="7">
        <f t="shared" si="31"/>
        <v>5.0250509399636142E-2</v>
      </c>
      <c r="O125" s="7">
        <f t="shared" si="31"/>
        <v>5.1989611885991507E-2</v>
      </c>
      <c r="P125" s="7">
        <f t="shared" si="31"/>
        <v>5.3101053284287159E-2</v>
      </c>
      <c r="Q125" s="7">
        <f t="shared" si="31"/>
        <v>5.4205115428937745E-2</v>
      </c>
      <c r="R125" s="7">
        <f t="shared" si="31"/>
        <v>5.5309177573588331E-2</v>
      </c>
      <c r="S125" s="7">
        <f t="shared" si="31"/>
        <v>5.6399366708962936E-2</v>
      </c>
      <c r="T125" s="7">
        <f t="shared" si="31"/>
        <v>5.6870472805398503E-2</v>
      </c>
      <c r="U125" s="7">
        <f t="shared" si="31"/>
        <v>5.7341578901834084E-2</v>
      </c>
      <c r="V125" s="7">
        <f t="shared" si="31"/>
        <v>5.8204535714285709E-2</v>
      </c>
      <c r="W125" s="7">
        <f t="shared" si="31"/>
        <v>5.9090142857142855E-2</v>
      </c>
      <c r="X125" s="7">
        <f t="shared" si="31"/>
        <v>5.9975750000000001E-2</v>
      </c>
      <c r="Y125" s="7">
        <f t="shared" si="31"/>
        <v>6.0551166332665336E-2</v>
      </c>
      <c r="Z125" s="7">
        <f t="shared" si="31"/>
        <v>6.1086372745490988E-2</v>
      </c>
    </row>
    <row r="126" spans="1:26" x14ac:dyDescent="0.35">
      <c r="A126" s="16">
        <v>41090</v>
      </c>
      <c r="B126" s="7">
        <f t="shared" ref="B126:Z126" si="32">B$96+B31</f>
        <v>3.3957045454545462E-2</v>
      </c>
      <c r="C126" s="7">
        <f t="shared" si="32"/>
        <v>3.4250000000000003E-2</v>
      </c>
      <c r="D126" s="7">
        <f t="shared" si="32"/>
        <v>3.4381818181818187E-2</v>
      </c>
      <c r="E126" s="7">
        <f t="shared" si="32"/>
        <v>3.5180291262135926E-2</v>
      </c>
      <c r="F126" s="7">
        <f t="shared" si="32"/>
        <v>3.6527864077669905E-2</v>
      </c>
      <c r="G126" s="7">
        <f t="shared" si="32"/>
        <v>3.7823079798168568E-2</v>
      </c>
      <c r="H126" s="7">
        <f t="shared" si="32"/>
        <v>4.0307918552036207E-2</v>
      </c>
      <c r="I126" s="7">
        <f t="shared" si="32"/>
        <v>4.1960000000000004E-2</v>
      </c>
      <c r="J126" s="7">
        <f t="shared" si="32"/>
        <v>4.3502857142857149E-2</v>
      </c>
      <c r="K126" s="7">
        <f t="shared" si="32"/>
        <v>4.4983408624229976E-2</v>
      </c>
      <c r="L126" s="7">
        <f t="shared" si="32"/>
        <v>4.6210410677618066E-2</v>
      </c>
      <c r="M126" s="7">
        <f t="shared" si="32"/>
        <v>4.7937412731006157E-2</v>
      </c>
      <c r="N126" s="7">
        <f t="shared" si="32"/>
        <v>5.1164414784394249E-2</v>
      </c>
      <c r="O126" s="7">
        <f t="shared" si="32"/>
        <v>5.2827828854314023E-2</v>
      </c>
      <c r="P126" s="7">
        <f t="shared" si="32"/>
        <v>5.37279349363508E-2</v>
      </c>
      <c r="Q126" s="7">
        <f t="shared" si="32"/>
        <v>5.4628041018387571E-2</v>
      </c>
      <c r="R126" s="7">
        <f t="shared" si="32"/>
        <v>5.5528147100424349E-2</v>
      </c>
      <c r="S126" s="7">
        <f t="shared" si="32"/>
        <v>5.6395146124523524E-2</v>
      </c>
      <c r="T126" s="7">
        <f t="shared" si="32"/>
        <v>5.7191969504447285E-2</v>
      </c>
      <c r="U126" s="7">
        <f t="shared" si="32"/>
        <v>5.7920543382997361E-2</v>
      </c>
      <c r="V126" s="7">
        <f t="shared" si="32"/>
        <v>5.8302182296231367E-2</v>
      </c>
      <c r="W126" s="7">
        <f t="shared" si="32"/>
        <v>5.8683821209465373E-2</v>
      </c>
      <c r="X126" s="7">
        <f t="shared" si="32"/>
        <v>5.9076466813870174E-2</v>
      </c>
      <c r="Y126" s="7">
        <f t="shared" si="32"/>
        <v>5.9745065889771569E-2</v>
      </c>
      <c r="Z126" s="7">
        <f t="shared" si="32"/>
        <v>6.0413664965672964E-2</v>
      </c>
    </row>
    <row r="127" spans="1:26" x14ac:dyDescent="0.35">
      <c r="A127" s="16">
        <v>41182</v>
      </c>
      <c r="B127" s="7">
        <f t="shared" ref="B127:Z127" si="33">B$96+B32</f>
        <v>3.3465192307692307E-2</v>
      </c>
      <c r="C127" s="7">
        <f t="shared" si="33"/>
        <v>3.4690000000000006E-2</v>
      </c>
      <c r="D127" s="7">
        <f t="shared" si="33"/>
        <v>3.4881142857142861E-2</v>
      </c>
      <c r="E127" s="7">
        <f t="shared" si="33"/>
        <v>3.6753947368421046E-2</v>
      </c>
      <c r="F127" s="7">
        <f t="shared" si="33"/>
        <v>3.8685250150240394E-2</v>
      </c>
      <c r="G127" s="7">
        <f t="shared" si="33"/>
        <v>4.0177920673076933E-2</v>
      </c>
      <c r="H127" s="7">
        <f t="shared" si="33"/>
        <v>4.3658281608137721E-2</v>
      </c>
      <c r="I127" s="7">
        <f t="shared" si="33"/>
        <v>4.5809194358849781E-2</v>
      </c>
      <c r="J127" s="7">
        <f t="shared" si="33"/>
        <v>4.7484838667513185E-2</v>
      </c>
      <c r="K127" s="7">
        <f t="shared" si="33"/>
        <v>4.8704655747304496E-2</v>
      </c>
      <c r="L127" s="7">
        <f t="shared" si="33"/>
        <v>4.959958796558183E-2</v>
      </c>
      <c r="M127" s="7">
        <f t="shared" si="33"/>
        <v>5.0994520183859159E-2</v>
      </c>
      <c r="N127" s="7">
        <f t="shared" si="33"/>
        <v>5.3889452402136488E-2</v>
      </c>
      <c r="O127" s="7">
        <f t="shared" si="33"/>
        <v>5.5284384620413816E-2</v>
      </c>
      <c r="P127" s="7">
        <f t="shared" si="33"/>
        <v>5.6155209756097536E-2</v>
      </c>
      <c r="Q127" s="7">
        <f t="shared" si="33"/>
        <v>5.6986380487804855E-2</v>
      </c>
      <c r="R127" s="7">
        <f t="shared" si="33"/>
        <v>5.7817551219512167E-2</v>
      </c>
      <c r="S127" s="7">
        <f t="shared" si="33"/>
        <v>5.8647221644120687E-2</v>
      </c>
      <c r="T127" s="7">
        <f t="shared" si="33"/>
        <v>5.9475759625390201E-2</v>
      </c>
      <c r="U127" s="7">
        <f t="shared" si="33"/>
        <v>6.0304297606659715E-2</v>
      </c>
      <c r="V127" s="7">
        <f t="shared" si="33"/>
        <v>6.1132835587929223E-2</v>
      </c>
      <c r="W127" s="7">
        <f t="shared" si="33"/>
        <v>6.196137356919873E-2</v>
      </c>
      <c r="X127" s="7">
        <f t="shared" si="33"/>
        <v>6.2581164561117925E-2</v>
      </c>
      <c r="Y127" s="7">
        <f t="shared" si="33"/>
        <v>6.2723282262091229E-2</v>
      </c>
      <c r="Z127" s="7">
        <f t="shared" si="33"/>
        <v>6.2865399963064561E-2</v>
      </c>
    </row>
    <row r="128" spans="1:26" x14ac:dyDescent="0.35">
      <c r="A128" s="16">
        <v>41274</v>
      </c>
      <c r="B128" s="7">
        <f t="shared" ref="B128:Z128" si="34">B$96+B33</f>
        <v>4.1700000000000001E-2</v>
      </c>
      <c r="C128" s="7">
        <f t="shared" si="34"/>
        <v>3.9447499999999996E-2</v>
      </c>
      <c r="D128" s="7">
        <f t="shared" si="34"/>
        <v>3.79175E-2</v>
      </c>
      <c r="E128" s="7">
        <f t="shared" si="34"/>
        <v>3.807156862745098E-2</v>
      </c>
      <c r="F128" s="7">
        <f t="shared" si="34"/>
        <v>3.9357714138286898E-2</v>
      </c>
      <c r="G128" s="7">
        <f t="shared" si="34"/>
        <v>4.0643859649122809E-2</v>
      </c>
      <c r="H128" s="7">
        <f t="shared" si="34"/>
        <v>4.4416774193548392E-2</v>
      </c>
      <c r="I128" s="7">
        <f t="shared" si="34"/>
        <v>4.6911634615384619E-2</v>
      </c>
      <c r="J128" s="7">
        <f t="shared" si="34"/>
        <v>4.7657307692307693E-2</v>
      </c>
      <c r="K128" s="7">
        <f t="shared" si="34"/>
        <v>4.889577580314422E-2</v>
      </c>
      <c r="L128" s="7">
        <f t="shared" si="34"/>
        <v>5.0341332877648665E-2</v>
      </c>
      <c r="M128" s="7">
        <f t="shared" si="34"/>
        <v>5.2286889952153109E-2</v>
      </c>
      <c r="N128" s="7">
        <f t="shared" si="34"/>
        <v>5.5442951374746523E-2</v>
      </c>
      <c r="O128" s="7">
        <f t="shared" si="34"/>
        <v>5.7099012797339942E-2</v>
      </c>
      <c r="P128" s="7">
        <f t="shared" si="34"/>
        <v>5.8255074219933353E-2</v>
      </c>
      <c r="Q128" s="7">
        <f t="shared" si="34"/>
        <v>5.9188518630717966E-2</v>
      </c>
      <c r="R128" s="7">
        <f t="shared" si="34"/>
        <v>6.012196304150258E-2</v>
      </c>
      <c r="S128" s="7">
        <f t="shared" si="34"/>
        <v>6.1055407452287186E-2</v>
      </c>
      <c r="T128" s="7">
        <f t="shared" si="34"/>
        <v>6.1988851863071792E-2</v>
      </c>
      <c r="U128" s="7">
        <f t="shared" si="34"/>
        <v>6.2922296273856412E-2</v>
      </c>
      <c r="V128" s="7">
        <f t="shared" si="34"/>
        <v>6.3215633446172786E-2</v>
      </c>
      <c r="W128" s="7">
        <f t="shared" si="34"/>
        <v>6.3508970618489174E-2</v>
      </c>
      <c r="X128" s="7">
        <f t="shared" si="34"/>
        <v>6.3802307790805535E-2</v>
      </c>
      <c r="Y128" s="7">
        <f t="shared" si="34"/>
        <v>6.4095644963121923E-2</v>
      </c>
      <c r="Z128" s="7">
        <f t="shared" si="34"/>
        <v>6.4388982135438311E-2</v>
      </c>
    </row>
    <row r="129" spans="1:26" x14ac:dyDescent="0.35">
      <c r="A129" s="16">
        <v>41364</v>
      </c>
      <c r="B129" s="7">
        <f t="shared" ref="B129:Z129" si="35">B$96+B34</f>
        <v>3.9020833333333331E-2</v>
      </c>
      <c r="C129" s="7">
        <f t="shared" si="35"/>
        <v>3.9554421768707486E-2</v>
      </c>
      <c r="D129" s="7">
        <f t="shared" si="35"/>
        <v>4.0200892857142859E-2</v>
      </c>
      <c r="E129" s="7">
        <f t="shared" si="35"/>
        <v>4.2226515151515154E-2</v>
      </c>
      <c r="F129" s="7">
        <f t="shared" si="35"/>
        <v>4.3302424242424239E-2</v>
      </c>
      <c r="G129" s="7">
        <f t="shared" si="35"/>
        <v>4.4378333333333332E-2</v>
      </c>
      <c r="H129" s="7">
        <f t="shared" si="35"/>
        <v>4.7260972222222225E-2</v>
      </c>
      <c r="I129" s="7">
        <f t="shared" si="35"/>
        <v>5.0053113854595342E-2</v>
      </c>
      <c r="J129" s="7">
        <f t="shared" si="35"/>
        <v>5.1434320987654325E-2</v>
      </c>
      <c r="K129" s="7">
        <f t="shared" si="35"/>
        <v>5.2815528120713301E-2</v>
      </c>
      <c r="L129" s="7">
        <f t="shared" si="35"/>
        <v>5.4224813240684518E-2</v>
      </c>
      <c r="M129" s="7">
        <f t="shared" si="35"/>
        <v>5.6134098360655735E-2</v>
      </c>
      <c r="N129" s="7">
        <f t="shared" si="35"/>
        <v>5.961894343545094E-2</v>
      </c>
      <c r="O129" s="7">
        <f t="shared" si="35"/>
        <v>6.160378851024615E-2</v>
      </c>
      <c r="P129" s="7">
        <f t="shared" si="35"/>
        <v>6.3088633585041354E-2</v>
      </c>
      <c r="Q129" s="7">
        <f t="shared" si="35"/>
        <v>6.4314433656957923E-2</v>
      </c>
      <c r="R129" s="7">
        <f t="shared" si="35"/>
        <v>6.5540233728874506E-2</v>
      </c>
      <c r="S129" s="7">
        <f t="shared" si="35"/>
        <v>6.6766033800791089E-2</v>
      </c>
      <c r="T129" s="7">
        <f t="shared" si="35"/>
        <v>6.7991833872707658E-2</v>
      </c>
      <c r="U129" s="7">
        <f t="shared" si="35"/>
        <v>6.9217633944624241E-2</v>
      </c>
      <c r="V129" s="7">
        <f t="shared" si="35"/>
        <v>6.8231450736920829E-2</v>
      </c>
      <c r="W129" s="7">
        <f t="shared" si="35"/>
        <v>6.7245267529217417E-2</v>
      </c>
      <c r="X129" s="7">
        <f t="shared" si="35"/>
        <v>6.6259084321514006E-2</v>
      </c>
      <c r="Y129" s="7">
        <f t="shared" si="35"/>
        <v>6.5272901113810594E-2</v>
      </c>
      <c r="Z129" s="7">
        <f t="shared" si="35"/>
        <v>6.4286717906107183E-2</v>
      </c>
    </row>
    <row r="130" spans="1:26" x14ac:dyDescent="0.35">
      <c r="A130" s="16">
        <v>41455</v>
      </c>
      <c r="B130" s="7">
        <f t="shared" ref="B130:Z130" si="36">B$96+B35</f>
        <v>3.8149999999999996E-2</v>
      </c>
      <c r="C130" s="7">
        <f t="shared" si="36"/>
        <v>3.9706972789115648E-2</v>
      </c>
      <c r="D130" s="7">
        <f t="shared" si="36"/>
        <v>3.924311224489796E-2</v>
      </c>
      <c r="E130" s="7">
        <f t="shared" si="36"/>
        <v>4.03530303030303E-2</v>
      </c>
      <c r="F130" s="7">
        <f t="shared" si="36"/>
        <v>4.2308658008658004E-2</v>
      </c>
      <c r="G130" s="7">
        <f t="shared" si="36"/>
        <v>4.4264285714285714E-2</v>
      </c>
      <c r="H130" s="7">
        <f t="shared" si="36"/>
        <v>4.8618207282913176E-2</v>
      </c>
      <c r="I130" s="7">
        <f t="shared" si="36"/>
        <v>5.0245120817843873E-2</v>
      </c>
      <c r="J130" s="7">
        <f t="shared" si="36"/>
        <v>5.1813661710037179E-2</v>
      </c>
      <c r="K130" s="7">
        <f t="shared" si="36"/>
        <v>5.3385977443609026E-2</v>
      </c>
      <c r="L130" s="7">
        <f t="shared" si="36"/>
        <v>5.5079774436090224E-2</v>
      </c>
      <c r="M130" s="7">
        <f t="shared" si="36"/>
        <v>5.7273571428571431E-2</v>
      </c>
      <c r="N130" s="7">
        <f t="shared" si="36"/>
        <v>6.0669781796262812E-2</v>
      </c>
      <c r="O130" s="7">
        <f t="shared" si="36"/>
        <v>6.2565992163954184E-2</v>
      </c>
      <c r="P130" s="7">
        <f t="shared" si="36"/>
        <v>6.3962202531645571E-2</v>
      </c>
      <c r="Q130" s="7">
        <f t="shared" si="36"/>
        <v>6.5053039663507409E-2</v>
      </c>
      <c r="R130" s="7">
        <f t="shared" si="36"/>
        <v>6.6143876795369247E-2</v>
      </c>
      <c r="S130" s="7">
        <f t="shared" si="36"/>
        <v>6.7234713927231099E-2</v>
      </c>
      <c r="T130" s="7">
        <f t="shared" si="36"/>
        <v>6.8325551059092937E-2</v>
      </c>
      <c r="U130" s="7">
        <f t="shared" si="36"/>
        <v>6.9416388190954775E-2</v>
      </c>
      <c r="V130" s="7">
        <f t="shared" si="36"/>
        <v>6.8496057789988588E-2</v>
      </c>
      <c r="W130" s="7">
        <f t="shared" si="36"/>
        <v>6.7575727389022386E-2</v>
      </c>
      <c r="X130" s="7">
        <f t="shared" si="36"/>
        <v>6.6655396988056198E-2</v>
      </c>
      <c r="Y130" s="7">
        <f t="shared" si="36"/>
        <v>6.5735066587089996E-2</v>
      </c>
      <c r="Z130" s="7">
        <f t="shared" si="36"/>
        <v>6.4814736186123809E-2</v>
      </c>
    </row>
    <row r="131" spans="1:26" x14ac:dyDescent="0.35">
      <c r="A131" s="16">
        <v>41547</v>
      </c>
      <c r="B131" s="7">
        <f t="shared" ref="B131:Z131" si="37">B$96+B36</f>
        <v>3.5310912698412696E-2</v>
      </c>
      <c r="C131" s="7">
        <f t="shared" si="37"/>
        <v>3.5590740740740742E-2</v>
      </c>
      <c r="D131" s="7">
        <f t="shared" si="37"/>
        <v>3.6042857142857147E-2</v>
      </c>
      <c r="E131" s="7">
        <f t="shared" si="37"/>
        <v>3.9142857142857146E-2</v>
      </c>
      <c r="F131" s="7">
        <f t="shared" si="37"/>
        <v>4.1163055790363487E-2</v>
      </c>
      <c r="G131" s="7">
        <f t="shared" si="37"/>
        <v>4.3183254437869828E-2</v>
      </c>
      <c r="H131" s="7">
        <f t="shared" si="37"/>
        <v>4.8252911051212939E-2</v>
      </c>
      <c r="I131" s="7">
        <f t="shared" si="37"/>
        <v>5.0420498652291104E-2</v>
      </c>
      <c r="J131" s="7">
        <f t="shared" si="37"/>
        <v>5.2423437500000003E-2</v>
      </c>
      <c r="K131" s="7">
        <f t="shared" si="37"/>
        <v>5.3778906250000001E-2</v>
      </c>
      <c r="L131" s="7">
        <f t="shared" si="37"/>
        <v>5.5245589125000001E-2</v>
      </c>
      <c r="M131" s="7">
        <f t="shared" si="37"/>
        <v>5.7212272000000002E-2</v>
      </c>
      <c r="N131" s="7">
        <f t="shared" si="37"/>
        <v>6.090739155400697E-2</v>
      </c>
      <c r="O131" s="7">
        <f t="shared" si="37"/>
        <v>6.3102511108013945E-2</v>
      </c>
      <c r="P131" s="7">
        <f t="shared" si="37"/>
        <v>6.4797630662020905E-2</v>
      </c>
      <c r="Q131" s="7">
        <f t="shared" si="37"/>
        <v>6.5785112504098381E-2</v>
      </c>
      <c r="R131" s="7">
        <f t="shared" si="37"/>
        <v>6.6772594346175856E-2</v>
      </c>
      <c r="S131" s="7">
        <f t="shared" si="37"/>
        <v>6.7760076188253346E-2</v>
      </c>
      <c r="T131" s="7">
        <f t="shared" si="37"/>
        <v>6.8747558030330821E-2</v>
      </c>
      <c r="U131" s="7">
        <f t="shared" si="37"/>
        <v>6.9735039872408297E-2</v>
      </c>
      <c r="V131" s="7">
        <f t="shared" si="37"/>
        <v>6.8706146563485421E-2</v>
      </c>
      <c r="W131" s="7">
        <f t="shared" si="37"/>
        <v>6.7677253254562558E-2</v>
      </c>
      <c r="X131" s="7">
        <f t="shared" si="37"/>
        <v>6.6648359945639668E-2</v>
      </c>
      <c r="Y131" s="7">
        <f t="shared" si="37"/>
        <v>6.5619466636716806E-2</v>
      </c>
      <c r="Z131" s="7">
        <f t="shared" si="37"/>
        <v>6.4590573327793943E-2</v>
      </c>
    </row>
    <row r="132" spans="1:26" x14ac:dyDescent="0.35">
      <c r="A132" s="16">
        <v>41639</v>
      </c>
      <c r="B132" s="7">
        <f t="shared" ref="B132:Z132" si="38">B$96+B37</f>
        <v>3.4299999999999997E-2</v>
      </c>
      <c r="C132" s="7">
        <f t="shared" si="38"/>
        <v>3.4641666666666668E-2</v>
      </c>
      <c r="D132" s="7">
        <f t="shared" si="38"/>
        <v>3.5794605263157898E-2</v>
      </c>
      <c r="E132" s="7">
        <f t="shared" si="38"/>
        <v>3.735357142857143E-2</v>
      </c>
      <c r="F132" s="7">
        <f t="shared" si="38"/>
        <v>3.9529246031746033E-2</v>
      </c>
      <c r="G132" s="7">
        <f t="shared" si="38"/>
        <v>4.1704920634920636E-2</v>
      </c>
      <c r="H132" s="7">
        <f t="shared" si="38"/>
        <v>4.6887142857142863E-2</v>
      </c>
      <c r="I132" s="7">
        <f t="shared" si="38"/>
        <v>4.9465934065934074E-2</v>
      </c>
      <c r="J132" s="7">
        <f t="shared" si="38"/>
        <v>5.1770879120879118E-2</v>
      </c>
      <c r="K132" s="7">
        <f t="shared" si="38"/>
        <v>5.3588646288209606E-2</v>
      </c>
      <c r="L132" s="7">
        <f t="shared" si="38"/>
        <v>5.5396891144104801E-2</v>
      </c>
      <c r="M132" s="7">
        <f t="shared" si="38"/>
        <v>5.7705135999999997E-2</v>
      </c>
      <c r="N132" s="7">
        <f t="shared" si="38"/>
        <v>6.1698040193480547E-2</v>
      </c>
      <c r="O132" s="7">
        <f t="shared" si="38"/>
        <v>6.4190944386961088E-2</v>
      </c>
      <c r="P132" s="7">
        <f t="shared" si="38"/>
        <v>6.6183848580441643E-2</v>
      </c>
      <c r="Q132" s="7">
        <f t="shared" si="38"/>
        <v>6.7331663898366922E-2</v>
      </c>
      <c r="R132" s="7">
        <f t="shared" si="38"/>
        <v>6.8479479216292202E-2</v>
      </c>
      <c r="S132" s="7">
        <f t="shared" si="38"/>
        <v>6.9627294534217468E-2</v>
      </c>
      <c r="T132" s="7">
        <f t="shared" si="38"/>
        <v>7.0775109852142748E-2</v>
      </c>
      <c r="U132" s="7">
        <f t="shared" si="38"/>
        <v>7.1922925170068028E-2</v>
      </c>
      <c r="V132" s="7">
        <f t="shared" si="38"/>
        <v>7.0472386667005824E-2</v>
      </c>
      <c r="W132" s="7">
        <f t="shared" si="38"/>
        <v>6.9021848163943605E-2</v>
      </c>
      <c r="X132" s="7">
        <f t="shared" si="38"/>
        <v>6.7571309660881387E-2</v>
      </c>
      <c r="Y132" s="7">
        <f t="shared" si="38"/>
        <v>6.6120771157819169E-2</v>
      </c>
      <c r="Z132" s="7">
        <f t="shared" si="38"/>
        <v>6.4670232654756965E-2</v>
      </c>
    </row>
    <row r="133" spans="1:26" x14ac:dyDescent="0.35">
      <c r="A133" s="16">
        <v>41729</v>
      </c>
      <c r="B133" s="7">
        <f t="shared" ref="B133:Z133" si="39">B$96+B38</f>
        <v>3.2872916666666661E-2</v>
      </c>
      <c r="C133" s="7">
        <f t="shared" si="39"/>
        <v>3.3003125000000001E-2</v>
      </c>
      <c r="D133" s="7">
        <f t="shared" si="39"/>
        <v>3.3235326086956521E-2</v>
      </c>
      <c r="E133" s="7">
        <f t="shared" si="39"/>
        <v>3.4301612903225809E-2</v>
      </c>
      <c r="F133" s="7">
        <f t="shared" si="39"/>
        <v>3.5442993951612906E-2</v>
      </c>
      <c r="G133" s="7">
        <f t="shared" si="39"/>
        <v>3.6584375000000002E-2</v>
      </c>
      <c r="H133" s="7">
        <f t="shared" si="39"/>
        <v>3.9828571428571428E-2</v>
      </c>
      <c r="I133" s="7">
        <f t="shared" si="39"/>
        <v>4.2420879120879121E-2</v>
      </c>
      <c r="J133" s="7">
        <f t="shared" si="39"/>
        <v>4.449714285714286E-2</v>
      </c>
      <c r="K133" s="7">
        <f t="shared" si="39"/>
        <v>4.6515125184094258E-2</v>
      </c>
      <c r="L133" s="7">
        <f t="shared" si="39"/>
        <v>4.8450397643593525E-2</v>
      </c>
      <c r="M133" s="7">
        <f t="shared" si="39"/>
        <v>5.0885670103092785E-2</v>
      </c>
      <c r="N133" s="7">
        <f t="shared" si="39"/>
        <v>5.4820942562592047E-2</v>
      </c>
      <c r="O133" s="7">
        <f t="shared" si="39"/>
        <v>5.7256215022091314E-2</v>
      </c>
      <c r="P133" s="7">
        <f t="shared" si="39"/>
        <v>5.9191487481590574E-2</v>
      </c>
      <c r="Q133" s="7">
        <f t="shared" si="39"/>
        <v>6.0374054850137325E-2</v>
      </c>
      <c r="R133" s="7">
        <f t="shared" si="39"/>
        <v>6.1556622218684076E-2</v>
      </c>
      <c r="S133" s="7">
        <f t="shared" si="39"/>
        <v>6.273918958723082E-2</v>
      </c>
      <c r="T133" s="7">
        <f t="shared" si="39"/>
        <v>6.3921756955777578E-2</v>
      </c>
      <c r="U133" s="7">
        <f t="shared" si="39"/>
        <v>6.5104324324324322E-2</v>
      </c>
      <c r="V133" s="7">
        <f t="shared" si="39"/>
        <v>6.6916809599515487E-2</v>
      </c>
      <c r="W133" s="7">
        <f t="shared" si="39"/>
        <v>6.8729294874706637E-2</v>
      </c>
      <c r="X133" s="7">
        <f t="shared" si="39"/>
        <v>7.0541780149897801E-2</v>
      </c>
      <c r="Y133" s="7">
        <f t="shared" si="39"/>
        <v>7.2354265425088965E-2</v>
      </c>
      <c r="Z133" s="7">
        <f t="shared" si="39"/>
        <v>7.4166750700280115E-2</v>
      </c>
    </row>
    <row r="134" spans="1:26" x14ac:dyDescent="0.35">
      <c r="A134" s="16">
        <v>41820</v>
      </c>
      <c r="B134" s="7">
        <f t="shared" ref="B134:Z134" si="40">B$96+B39</f>
        <v>3.1481447368421053E-2</v>
      </c>
      <c r="C134" s="7">
        <f t="shared" si="40"/>
        <v>3.1665113636363637E-2</v>
      </c>
      <c r="D134" s="7">
        <f t="shared" si="40"/>
        <v>3.1842727272727273E-2</v>
      </c>
      <c r="E134" s="7">
        <f t="shared" si="40"/>
        <v>3.2622087912087913E-2</v>
      </c>
      <c r="F134" s="7">
        <f t="shared" si="40"/>
        <v>3.3635437338396898E-2</v>
      </c>
      <c r="G134" s="7">
        <f t="shared" si="40"/>
        <v>3.4648786764705883E-2</v>
      </c>
      <c r="H134" s="7">
        <f t="shared" si="40"/>
        <v>3.6830769230769236E-2</v>
      </c>
      <c r="I134" s="7">
        <f t="shared" si="40"/>
        <v>3.8710410447761197E-2</v>
      </c>
      <c r="J134" s="7">
        <f t="shared" si="40"/>
        <v>4.0592779850746274E-2</v>
      </c>
      <c r="K134" s="7">
        <f t="shared" si="40"/>
        <v>4.2475149253731338E-2</v>
      </c>
      <c r="L134" s="7">
        <f t="shared" si="40"/>
        <v>4.4315146723514144E-2</v>
      </c>
      <c r="M134" s="7">
        <f t="shared" si="40"/>
        <v>4.6655144193296957E-2</v>
      </c>
      <c r="N134" s="7">
        <f t="shared" si="40"/>
        <v>5.0379355388123902E-2</v>
      </c>
      <c r="O134" s="7">
        <f t="shared" si="40"/>
        <v>5.2603566582950838E-2</v>
      </c>
      <c r="P134" s="7">
        <f t="shared" si="40"/>
        <v>5.432777777777778E-2</v>
      </c>
      <c r="Q134" s="7">
        <f t="shared" si="40"/>
        <v>5.5883107305095152E-2</v>
      </c>
      <c r="R134" s="7">
        <f t="shared" si="40"/>
        <v>5.7438436832412523E-2</v>
      </c>
      <c r="S134" s="7">
        <f t="shared" si="40"/>
        <v>5.8993766359729902E-2</v>
      </c>
      <c r="T134" s="7">
        <f t="shared" si="40"/>
        <v>6.0549095887047266E-2</v>
      </c>
      <c r="U134" s="7">
        <f t="shared" si="40"/>
        <v>6.2104425414364645E-2</v>
      </c>
      <c r="V134" s="7">
        <f t="shared" si="40"/>
        <v>6.3691434100643915E-2</v>
      </c>
      <c r="W134" s="7">
        <f t="shared" si="40"/>
        <v>6.5278442786923185E-2</v>
      </c>
      <c r="X134" s="7">
        <f t="shared" si="40"/>
        <v>6.6865451473202442E-2</v>
      </c>
      <c r="Y134" s="7">
        <f t="shared" si="40"/>
        <v>6.8452460159481712E-2</v>
      </c>
      <c r="Z134" s="7">
        <f t="shared" si="40"/>
        <v>7.0039468845760983E-2</v>
      </c>
    </row>
    <row r="135" spans="1:26" x14ac:dyDescent="0.35">
      <c r="A135" s="16">
        <v>41912</v>
      </c>
      <c r="B135" s="7">
        <f t="shared" ref="B135:Z135" si="41">B$96+B40</f>
        <v>2.9000000000000001E-2</v>
      </c>
      <c r="C135" s="7">
        <f t="shared" si="41"/>
        <v>2.9281250000000002E-2</v>
      </c>
      <c r="D135" s="7">
        <f t="shared" si="41"/>
        <v>2.9694196428571431E-2</v>
      </c>
      <c r="E135" s="7">
        <f t="shared" si="41"/>
        <v>3.0616037735849057E-2</v>
      </c>
      <c r="F135" s="7">
        <f t="shared" si="41"/>
        <v>3.1289900401025576E-2</v>
      </c>
      <c r="G135" s="7">
        <f t="shared" si="41"/>
        <v>3.1963763066202092E-2</v>
      </c>
      <c r="H135" s="7">
        <f t="shared" si="41"/>
        <v>3.432010989010989E-2</v>
      </c>
      <c r="I135" s="7">
        <f t="shared" si="41"/>
        <v>3.7758159340659347E-2</v>
      </c>
      <c r="J135" s="7">
        <f t="shared" si="41"/>
        <v>4.046433179723502E-2</v>
      </c>
      <c r="K135" s="7">
        <f t="shared" si="41"/>
        <v>4.2299945999018165E-2</v>
      </c>
      <c r="L135" s="7">
        <f t="shared" si="41"/>
        <v>4.4136666666666664E-2</v>
      </c>
      <c r="M135" s="7">
        <f t="shared" si="41"/>
        <v>4.6473387334315171E-2</v>
      </c>
      <c r="N135" s="7">
        <f t="shared" si="41"/>
        <v>5.0275024662786078E-2</v>
      </c>
      <c r="O135" s="7">
        <f t="shared" si="41"/>
        <v>5.257666199125699E-2</v>
      </c>
      <c r="P135" s="7">
        <f t="shared" si="41"/>
        <v>5.4378299319727895E-2</v>
      </c>
      <c r="Q135" s="7">
        <f t="shared" si="41"/>
        <v>5.5838912383959112E-2</v>
      </c>
      <c r="R135" s="7">
        <f t="shared" si="41"/>
        <v>5.7299525448190322E-2</v>
      </c>
      <c r="S135" s="7">
        <f t="shared" si="41"/>
        <v>5.8760138512421539E-2</v>
      </c>
      <c r="T135" s="7">
        <f t="shared" si="41"/>
        <v>6.0220751576652756E-2</v>
      </c>
      <c r="U135" s="7">
        <f t="shared" si="41"/>
        <v>6.1681364640883973E-2</v>
      </c>
      <c r="V135" s="7">
        <f t="shared" si="41"/>
        <v>6.3084157538684488E-2</v>
      </c>
      <c r="W135" s="7">
        <f t="shared" si="41"/>
        <v>6.4486950436484988E-2</v>
      </c>
      <c r="X135" s="7">
        <f t="shared" si="41"/>
        <v>6.5889743334285489E-2</v>
      </c>
      <c r="Y135" s="7">
        <f t="shared" si="41"/>
        <v>6.7292536232086003E-2</v>
      </c>
      <c r="Z135" s="7">
        <f t="shared" si="41"/>
        <v>6.8695329129886504E-2</v>
      </c>
    </row>
    <row r="136" spans="1:26" x14ac:dyDescent="0.35">
      <c r="A136" s="16">
        <v>42004</v>
      </c>
      <c r="B136" s="7">
        <f t="shared" ref="B136:Z136" si="42">B$96+B41</f>
        <v>2.4634259259259259E-2</v>
      </c>
      <c r="C136" s="7">
        <f t="shared" si="42"/>
        <v>2.5750000000000002E-2</v>
      </c>
      <c r="D136" s="7">
        <f t="shared" si="42"/>
        <v>2.6121052631578948E-2</v>
      </c>
      <c r="E136" s="7">
        <f t="shared" si="42"/>
        <v>2.6716071428571429E-2</v>
      </c>
      <c r="F136" s="7">
        <f t="shared" si="42"/>
        <v>2.7720535714285718E-2</v>
      </c>
      <c r="G136" s="7">
        <f t="shared" si="42"/>
        <v>2.8725000000000001E-2</v>
      </c>
      <c r="H136" s="7">
        <f t="shared" si="42"/>
        <v>3.0520895522388059E-2</v>
      </c>
      <c r="I136" s="7">
        <f t="shared" si="42"/>
        <v>3.2223812949640288E-2</v>
      </c>
      <c r="J136" s="7">
        <f t="shared" si="42"/>
        <v>3.4640719424460439E-2</v>
      </c>
      <c r="K136" s="7">
        <f t="shared" si="42"/>
        <v>3.6772716049382717E-2</v>
      </c>
      <c r="L136" s="7">
        <f t="shared" si="42"/>
        <v>3.7704021164021169E-2</v>
      </c>
      <c r="M136" s="7">
        <f t="shared" si="42"/>
        <v>3.9135326278659614E-2</v>
      </c>
      <c r="N136" s="7">
        <f t="shared" si="42"/>
        <v>4.2051188947677842E-2</v>
      </c>
      <c r="O136" s="7">
        <f t="shared" si="42"/>
        <v>4.3467051616696062E-2</v>
      </c>
      <c r="P136" s="7">
        <f t="shared" si="42"/>
        <v>4.4382914285714288E-2</v>
      </c>
      <c r="Q136" s="7">
        <f t="shared" si="42"/>
        <v>4.6207922588792423E-2</v>
      </c>
      <c r="R136" s="7">
        <f t="shared" si="42"/>
        <v>4.8032930891870565E-2</v>
      </c>
      <c r="S136" s="7">
        <f t="shared" si="42"/>
        <v>4.98579391949487E-2</v>
      </c>
      <c r="T136" s="7">
        <f t="shared" si="42"/>
        <v>5.1682947498026835E-2</v>
      </c>
      <c r="U136" s="7">
        <f t="shared" si="42"/>
        <v>5.350795580110497E-2</v>
      </c>
      <c r="V136" s="7">
        <f t="shared" si="42"/>
        <v>5.4578456948576284E-2</v>
      </c>
      <c r="W136" s="7">
        <f t="shared" si="42"/>
        <v>5.5648958096047599E-2</v>
      </c>
      <c r="X136" s="7">
        <f t="shared" si="42"/>
        <v>5.6719459243518906E-2</v>
      </c>
      <c r="Y136" s="7">
        <f t="shared" si="42"/>
        <v>5.7789960390990221E-2</v>
      </c>
      <c r="Z136" s="7">
        <f t="shared" si="42"/>
        <v>5.8860461538461535E-2</v>
      </c>
    </row>
    <row r="137" spans="1:26" x14ac:dyDescent="0.35">
      <c r="A137" s="16">
        <v>42094</v>
      </c>
      <c r="B137" s="7">
        <f t="shared" ref="B137:Z137" si="43">B$96+B42</f>
        <v>2.5600000000000001E-2</v>
      </c>
      <c r="C137" s="7">
        <f t="shared" si="43"/>
        <v>2.5779864864864867E-2</v>
      </c>
      <c r="D137" s="7">
        <f t="shared" si="43"/>
        <v>2.6057678571428572E-2</v>
      </c>
      <c r="E137" s="7">
        <f t="shared" si="43"/>
        <v>2.709030612244898E-2</v>
      </c>
      <c r="F137" s="7">
        <f t="shared" si="43"/>
        <v>2.7866581632653063E-2</v>
      </c>
      <c r="G137" s="7">
        <f t="shared" si="43"/>
        <v>2.8642857142857144E-2</v>
      </c>
      <c r="H137" s="7">
        <f t="shared" si="43"/>
        <v>3.0680952380952378E-2</v>
      </c>
      <c r="I137" s="7">
        <f t="shared" si="43"/>
        <v>3.2919047619047619E-2</v>
      </c>
      <c r="J137" s="7">
        <f t="shared" si="43"/>
        <v>3.5329212765957449E-2</v>
      </c>
      <c r="K137" s="7">
        <f t="shared" si="43"/>
        <v>3.6506645800730306E-2</v>
      </c>
      <c r="L137" s="7">
        <f t="shared" si="43"/>
        <v>3.7099942618675011E-2</v>
      </c>
      <c r="M137" s="7">
        <f t="shared" si="43"/>
        <v>3.8193239436619716E-2</v>
      </c>
      <c r="N137" s="7">
        <f t="shared" si="43"/>
        <v>4.0786536254564423E-2</v>
      </c>
      <c r="O137" s="7">
        <f t="shared" si="43"/>
        <v>4.1879833072509129E-2</v>
      </c>
      <c r="P137" s="7">
        <f t="shared" si="43"/>
        <v>4.2473129890453834E-2</v>
      </c>
      <c r="Q137" s="7">
        <f t="shared" si="43"/>
        <v>4.3879546459559458E-2</v>
      </c>
      <c r="R137" s="7">
        <f t="shared" si="43"/>
        <v>4.5285963028665083E-2</v>
      </c>
      <c r="S137" s="7">
        <f t="shared" si="43"/>
        <v>4.6692379597770714E-2</v>
      </c>
      <c r="T137" s="7">
        <f t="shared" si="43"/>
        <v>4.8098796166876345E-2</v>
      </c>
      <c r="U137" s="7">
        <f t="shared" si="43"/>
        <v>4.9505212735981963E-2</v>
      </c>
      <c r="V137" s="7">
        <f t="shared" si="43"/>
        <v>5.0940131727247109E-2</v>
      </c>
      <c r="W137" s="7">
        <f t="shared" si="43"/>
        <v>5.2375050718512256E-2</v>
      </c>
      <c r="X137" s="7">
        <f t="shared" si="43"/>
        <v>5.3809969709777396E-2</v>
      </c>
      <c r="Y137" s="7">
        <f t="shared" si="43"/>
        <v>5.5244888701042542E-2</v>
      </c>
      <c r="Z137" s="7">
        <f t="shared" si="43"/>
        <v>5.6679807692307689E-2</v>
      </c>
    </row>
    <row r="138" spans="1:26" x14ac:dyDescent="0.35">
      <c r="A138" s="16">
        <v>42185</v>
      </c>
      <c r="B138" s="7">
        <f t="shared" ref="B138:Z138" si="44">B$96+B43</f>
        <v>2.5025595238095239E-2</v>
      </c>
      <c r="C138" s="7">
        <f t="shared" si="44"/>
        <v>2.5250000000000002E-2</v>
      </c>
      <c r="D138" s="7">
        <f t="shared" si="44"/>
        <v>2.5590816326530614E-2</v>
      </c>
      <c r="E138" s="7">
        <f t="shared" si="44"/>
        <v>2.6488571428571427E-2</v>
      </c>
      <c r="F138" s="7">
        <f t="shared" si="44"/>
        <v>2.7282095238095237E-2</v>
      </c>
      <c r="G138" s="7">
        <f t="shared" si="44"/>
        <v>2.8075619047619047E-2</v>
      </c>
      <c r="H138" s="7">
        <f t="shared" si="44"/>
        <v>2.9770121951219513E-2</v>
      </c>
      <c r="I138" s="7">
        <f t="shared" si="44"/>
        <v>3.151168717047452E-2</v>
      </c>
      <c r="J138" s="7">
        <f t="shared" si="44"/>
        <v>3.3482806092560047E-2</v>
      </c>
      <c r="K138" s="7">
        <f t="shared" si="44"/>
        <v>3.5453925014645574E-2</v>
      </c>
      <c r="L138" s="7">
        <f t="shared" si="44"/>
        <v>3.7381595882796874E-2</v>
      </c>
      <c r="M138" s="7">
        <f t="shared" si="44"/>
        <v>3.9809266750948168E-2</v>
      </c>
      <c r="N138" s="7">
        <f t="shared" si="44"/>
        <v>4.302781334798414E-2</v>
      </c>
      <c r="O138" s="7">
        <f t="shared" si="44"/>
        <v>4.4746359945020103E-2</v>
      </c>
      <c r="P138" s="7">
        <f t="shared" si="44"/>
        <v>4.5964906542056073E-2</v>
      </c>
      <c r="Q138" s="7">
        <f t="shared" si="44"/>
        <v>4.727090228282519E-2</v>
      </c>
      <c r="R138" s="7">
        <f t="shared" si="44"/>
        <v>4.85768980235943E-2</v>
      </c>
      <c r="S138" s="7">
        <f t="shared" si="44"/>
        <v>4.9882893764363417E-2</v>
      </c>
      <c r="T138" s="7">
        <f t="shared" si="44"/>
        <v>5.118888950513252E-2</v>
      </c>
      <c r="U138" s="7">
        <f t="shared" si="44"/>
        <v>5.2494885245901637E-2</v>
      </c>
      <c r="V138" s="7">
        <f t="shared" si="44"/>
        <v>5.3807268196721311E-2</v>
      </c>
      <c r="W138" s="7">
        <f t="shared" si="44"/>
        <v>5.5119651147540985E-2</v>
      </c>
      <c r="X138" s="7">
        <f t="shared" si="44"/>
        <v>5.6432034098360652E-2</v>
      </c>
      <c r="Y138" s="7">
        <f t="shared" si="44"/>
        <v>5.7744417049180326E-2</v>
      </c>
      <c r="Z138" s="7">
        <f t="shared" si="44"/>
        <v>5.90568E-2</v>
      </c>
    </row>
    <row r="139" spans="1:26" x14ac:dyDescent="0.35">
      <c r="A139" s="16">
        <v>42277</v>
      </c>
      <c r="B139" s="7">
        <f t="shared" ref="B139:Z139" si="45">B$96+B44</f>
        <v>2.58E-2</v>
      </c>
      <c r="C139" s="7">
        <f t="shared" si="45"/>
        <v>2.605E-2</v>
      </c>
      <c r="D139" s="7">
        <f t="shared" si="45"/>
        <v>2.6087053571428574E-2</v>
      </c>
      <c r="E139" s="7">
        <f t="shared" si="45"/>
        <v>2.6953273809523809E-2</v>
      </c>
      <c r="F139" s="7">
        <f t="shared" si="45"/>
        <v>2.7860267857142858E-2</v>
      </c>
      <c r="G139" s="7">
        <f t="shared" si="45"/>
        <v>2.8767261904761903E-2</v>
      </c>
      <c r="H139" s="7">
        <f t="shared" si="45"/>
        <v>3.1001904761904758E-2</v>
      </c>
      <c r="I139" s="7">
        <f t="shared" si="45"/>
        <v>3.2847161572052405E-2</v>
      </c>
      <c r="J139" s="7">
        <f t="shared" si="45"/>
        <v>3.4638209606986894E-2</v>
      </c>
      <c r="K139" s="7">
        <f t="shared" si="45"/>
        <v>3.6192603025560766E-2</v>
      </c>
      <c r="L139" s="7">
        <f t="shared" si="45"/>
        <v>3.7570354720918096E-2</v>
      </c>
      <c r="M139" s="7">
        <f t="shared" si="45"/>
        <v>3.9448106416275427E-2</v>
      </c>
      <c r="N139" s="7">
        <f t="shared" si="45"/>
        <v>4.2829187589006688E-2</v>
      </c>
      <c r="O139" s="7">
        <f t="shared" si="45"/>
        <v>4.4710268761737941E-2</v>
      </c>
      <c r="P139" s="7">
        <f t="shared" si="45"/>
        <v>4.60913499344692E-2</v>
      </c>
      <c r="Q139" s="7">
        <f t="shared" si="45"/>
        <v>4.7490695378557879E-2</v>
      </c>
      <c r="R139" s="7">
        <f t="shared" si="45"/>
        <v>4.8890040822646558E-2</v>
      </c>
      <c r="S139" s="7">
        <f t="shared" si="45"/>
        <v>5.0289386266735236E-2</v>
      </c>
      <c r="T139" s="7">
        <f t="shared" si="45"/>
        <v>5.1688731710823915E-2</v>
      </c>
      <c r="U139" s="7">
        <f t="shared" si="45"/>
        <v>5.3088077154912594E-2</v>
      </c>
      <c r="V139" s="7">
        <f t="shared" si="45"/>
        <v>5.4278210295358648E-2</v>
      </c>
      <c r="W139" s="7">
        <f t="shared" si="45"/>
        <v>5.5468343435804701E-2</v>
      </c>
      <c r="X139" s="7">
        <f t="shared" si="45"/>
        <v>5.6658476576250748E-2</v>
      </c>
      <c r="Y139" s="7">
        <f t="shared" si="45"/>
        <v>5.7848609716696801E-2</v>
      </c>
      <c r="Z139" s="7">
        <f t="shared" si="45"/>
        <v>5.9038742857142855E-2</v>
      </c>
    </row>
    <row r="140" spans="1:26" x14ac:dyDescent="0.35">
      <c r="A140" s="16">
        <v>42369</v>
      </c>
      <c r="B140" s="7">
        <f t="shared" ref="B140:Z140" si="46">B$96+B45</f>
        <v>2.5004537037037037E-2</v>
      </c>
      <c r="C140" s="7">
        <f t="shared" si="46"/>
        <v>2.5735047619047619E-2</v>
      </c>
      <c r="D140" s="7">
        <f t="shared" si="46"/>
        <v>2.5836928571428573E-2</v>
      </c>
      <c r="E140" s="7">
        <f t="shared" si="46"/>
        <v>2.6631818181818184E-2</v>
      </c>
      <c r="F140" s="7">
        <f t="shared" si="46"/>
        <v>2.7752681577681577E-2</v>
      </c>
      <c r="G140" s="7">
        <f t="shared" si="46"/>
        <v>2.8873544973544975E-2</v>
      </c>
      <c r="H140" s="7">
        <f t="shared" si="46"/>
        <v>3.0728705882352939E-2</v>
      </c>
      <c r="I140" s="7">
        <f t="shared" si="46"/>
        <v>3.2559882352941175E-2</v>
      </c>
      <c r="J140" s="7">
        <f t="shared" si="46"/>
        <v>3.4153183183183181E-2</v>
      </c>
      <c r="K140" s="7">
        <f t="shared" si="46"/>
        <v>3.5461205007824723E-2</v>
      </c>
      <c r="L140" s="7">
        <f t="shared" si="46"/>
        <v>3.6726619718309851E-2</v>
      </c>
      <c r="M140" s="7">
        <f t="shared" si="46"/>
        <v>3.8492034428794987E-2</v>
      </c>
      <c r="N140" s="7">
        <f t="shared" si="46"/>
        <v>4.1954160518667558E-2</v>
      </c>
      <c r="O140" s="7">
        <f t="shared" si="46"/>
        <v>4.3916286608540134E-2</v>
      </c>
      <c r="P140" s="7">
        <f t="shared" si="46"/>
        <v>4.5378412698412703E-2</v>
      </c>
      <c r="Q140" s="7">
        <f t="shared" si="46"/>
        <v>4.6645316053847703E-2</v>
      </c>
      <c r="R140" s="7">
        <f t="shared" si="46"/>
        <v>4.7912219409282697E-2</v>
      </c>
      <c r="S140" s="7">
        <f t="shared" si="46"/>
        <v>4.9179122764717698E-2</v>
      </c>
      <c r="T140" s="7">
        <f t="shared" si="46"/>
        <v>5.0446026120152698E-2</v>
      </c>
      <c r="U140" s="7">
        <f t="shared" si="46"/>
        <v>5.1712929475587699E-2</v>
      </c>
      <c r="V140" s="7">
        <f t="shared" si="46"/>
        <v>5.310011500904159E-2</v>
      </c>
      <c r="W140" s="7">
        <f t="shared" si="46"/>
        <v>5.4487300542495475E-2</v>
      </c>
      <c r="X140" s="7">
        <f t="shared" si="46"/>
        <v>5.5874486075949366E-2</v>
      </c>
      <c r="Y140" s="7">
        <f t="shared" si="46"/>
        <v>5.726167160940325E-2</v>
      </c>
      <c r="Z140" s="7">
        <f t="shared" si="46"/>
        <v>5.8648857142857141E-2</v>
      </c>
    </row>
    <row r="141" spans="1:26" x14ac:dyDescent="0.35">
      <c r="A141" s="16">
        <v>42460</v>
      </c>
      <c r="B141" s="7">
        <f t="shared" ref="B141:Z141" si="47">B$96+B46</f>
        <v>2.171308035714286E-2</v>
      </c>
      <c r="C141" s="7">
        <f t="shared" si="47"/>
        <v>2.2240089285714287E-2</v>
      </c>
      <c r="D141" s="7">
        <f t="shared" si="47"/>
        <v>2.2669553571428573E-2</v>
      </c>
      <c r="E141" s="7">
        <f t="shared" si="47"/>
        <v>2.3252999999999999E-2</v>
      </c>
      <c r="F141" s="7">
        <f t="shared" si="47"/>
        <v>2.4047333333333337E-2</v>
      </c>
      <c r="G141" s="7">
        <f t="shared" si="47"/>
        <v>2.4841666666666668E-2</v>
      </c>
      <c r="H141" s="7">
        <f t="shared" si="47"/>
        <v>2.6985737704918033E-2</v>
      </c>
      <c r="I141" s="7">
        <f t="shared" si="47"/>
        <v>2.9630762711864406E-2</v>
      </c>
      <c r="J141" s="7">
        <f t="shared" si="47"/>
        <v>3.0682884615384615E-2</v>
      </c>
      <c r="K141" s="7">
        <f t="shared" si="47"/>
        <v>3.0872032967032968E-2</v>
      </c>
      <c r="L141" s="7">
        <f t="shared" si="47"/>
        <v>3.1771689659261602E-2</v>
      </c>
      <c r="M141" s="7">
        <f t="shared" si="47"/>
        <v>3.3171346351490237E-2</v>
      </c>
      <c r="N141" s="7">
        <f t="shared" si="47"/>
        <v>3.654544783221042E-2</v>
      </c>
      <c r="O141" s="7">
        <f t="shared" si="47"/>
        <v>3.8419549312930609E-2</v>
      </c>
      <c r="P141" s="7">
        <f t="shared" si="47"/>
        <v>3.9793650793650791E-2</v>
      </c>
      <c r="Q141" s="7">
        <f t="shared" si="47"/>
        <v>4.0941962944527406E-2</v>
      </c>
      <c r="R141" s="7">
        <f t="shared" si="47"/>
        <v>4.2090275095404014E-2</v>
      </c>
      <c r="S141" s="7">
        <f t="shared" si="47"/>
        <v>4.3238587246280616E-2</v>
      </c>
      <c r="T141" s="7">
        <f t="shared" si="47"/>
        <v>4.4386899397157231E-2</v>
      </c>
      <c r="U141" s="7">
        <f t="shared" si="47"/>
        <v>4.5535211548033847E-2</v>
      </c>
      <c r="V141" s="7">
        <f t="shared" si="47"/>
        <v>4.6850677445114002E-2</v>
      </c>
      <c r="W141" s="7">
        <f t="shared" si="47"/>
        <v>4.8166143342194163E-2</v>
      </c>
      <c r="X141" s="7">
        <f t="shared" si="47"/>
        <v>4.9481609239274325E-2</v>
      </c>
      <c r="Y141" s="7">
        <f t="shared" si="47"/>
        <v>5.0797075136354487E-2</v>
      </c>
      <c r="Z141" s="7">
        <f t="shared" si="47"/>
        <v>5.2112541033434649E-2</v>
      </c>
    </row>
    <row r="142" spans="1:26" x14ac:dyDescent="0.35">
      <c r="A142" s="16">
        <v>42551</v>
      </c>
      <c r="B142" s="7">
        <f t="shared" ref="B142:Z142" si="48">B$96+B47</f>
        <v>2.0631577380952379E-2</v>
      </c>
      <c r="C142" s="7">
        <f t="shared" si="48"/>
        <v>1.8891269841269841E-2</v>
      </c>
      <c r="D142" s="7">
        <f t="shared" si="48"/>
        <v>1.9430952380952382E-2</v>
      </c>
      <c r="E142" s="7">
        <f t="shared" si="48"/>
        <v>2.1114999999999998E-2</v>
      </c>
      <c r="F142" s="7">
        <f t="shared" si="48"/>
        <v>2.2625039682539684E-2</v>
      </c>
      <c r="G142" s="7">
        <f t="shared" si="48"/>
        <v>2.4135079365079363E-2</v>
      </c>
      <c r="H142" s="7">
        <f t="shared" si="48"/>
        <v>2.4586251830161054E-2</v>
      </c>
      <c r="I142" s="7">
        <f t="shared" si="48"/>
        <v>2.4722855051244511E-2</v>
      </c>
      <c r="J142" s="7">
        <f t="shared" si="48"/>
        <v>2.705153354632588E-2</v>
      </c>
      <c r="K142" s="7">
        <f t="shared" si="48"/>
        <v>2.944531561461794E-2</v>
      </c>
      <c r="L142" s="7">
        <f t="shared" si="48"/>
        <v>3.1206445182724255E-2</v>
      </c>
      <c r="M142" s="7">
        <f t="shared" si="48"/>
        <v>3.3467574750830564E-2</v>
      </c>
      <c r="N142" s="7">
        <f t="shared" si="48"/>
        <v>3.6223495601082817E-2</v>
      </c>
      <c r="O142" s="7">
        <f t="shared" si="48"/>
        <v>3.7479416451335054E-2</v>
      </c>
      <c r="P142" s="7">
        <f t="shared" si="48"/>
        <v>3.8235337301587305E-2</v>
      </c>
      <c r="Q142" s="7">
        <f t="shared" si="48"/>
        <v>3.9636272827830318E-2</v>
      </c>
      <c r="R142" s="7">
        <f t="shared" si="48"/>
        <v>4.1037208354073332E-2</v>
      </c>
      <c r="S142" s="7">
        <f t="shared" si="48"/>
        <v>4.2438143880316359E-2</v>
      </c>
      <c r="T142" s="7">
        <f t="shared" si="48"/>
        <v>4.3839079406559373E-2</v>
      </c>
      <c r="U142" s="7">
        <f t="shared" si="48"/>
        <v>4.5240014932802386E-2</v>
      </c>
      <c r="V142" s="7">
        <f t="shared" si="48"/>
        <v>4.6242004312654121E-2</v>
      </c>
      <c r="W142" s="7">
        <f t="shared" si="48"/>
        <v>4.7243993692505856E-2</v>
      </c>
      <c r="X142" s="7">
        <f t="shared" si="48"/>
        <v>4.8245983072357598E-2</v>
      </c>
      <c r="Y142" s="7">
        <f t="shared" si="48"/>
        <v>4.9247972452209333E-2</v>
      </c>
      <c r="Z142" s="7">
        <f t="shared" si="48"/>
        <v>5.0249961832061069E-2</v>
      </c>
    </row>
    <row r="143" spans="1:26" x14ac:dyDescent="0.35">
      <c r="A143" s="16">
        <v>42643</v>
      </c>
      <c r="B143" s="7">
        <f t="shared" ref="B143:Z143" si="49">B$96+B48</f>
        <v>2.23E-2</v>
      </c>
      <c r="C143" s="7">
        <f t="shared" si="49"/>
        <v>2.2550000000000001E-2</v>
      </c>
      <c r="D143" s="7">
        <f t="shared" si="49"/>
        <v>2.2839634146341464E-2</v>
      </c>
      <c r="E143" s="7">
        <f t="shared" si="49"/>
        <v>2.3627499999999999E-2</v>
      </c>
      <c r="F143" s="7">
        <f t="shared" si="49"/>
        <v>2.4803083333333337E-2</v>
      </c>
      <c r="G143" s="7">
        <f t="shared" si="49"/>
        <v>2.5978666666666667E-2</v>
      </c>
      <c r="H143" s="7">
        <f t="shared" si="49"/>
        <v>2.8065342066957787E-2</v>
      </c>
      <c r="I143" s="7">
        <f t="shared" si="49"/>
        <v>2.96916885007278E-2</v>
      </c>
      <c r="J143" s="7">
        <f t="shared" si="49"/>
        <v>3.1104848484848485E-2</v>
      </c>
      <c r="K143" s="7">
        <f t="shared" si="49"/>
        <v>3.2360656565656565E-2</v>
      </c>
      <c r="L143" s="7">
        <f t="shared" si="49"/>
        <v>3.3928287466501755E-2</v>
      </c>
      <c r="M143" s="7">
        <f t="shared" si="49"/>
        <v>3.5995918367346939E-2</v>
      </c>
      <c r="N143" s="7">
        <f t="shared" si="49"/>
        <v>3.9290843268000267E-2</v>
      </c>
      <c r="O143" s="7">
        <f t="shared" si="49"/>
        <v>4.10857681686536E-2</v>
      </c>
      <c r="P143" s="7">
        <f t="shared" si="49"/>
        <v>4.2380693069306932E-2</v>
      </c>
      <c r="Q143" s="7">
        <f t="shared" si="49"/>
        <v>4.3439800136018662E-2</v>
      </c>
      <c r="R143" s="7">
        <f t="shared" si="49"/>
        <v>4.4498907202730392E-2</v>
      </c>
      <c r="S143" s="7">
        <f t="shared" si="49"/>
        <v>4.5558014269442115E-2</v>
      </c>
      <c r="T143" s="7">
        <f t="shared" si="49"/>
        <v>4.6617121336153838E-2</v>
      </c>
      <c r="U143" s="7">
        <f t="shared" si="49"/>
        <v>4.7676228402865575E-2</v>
      </c>
      <c r="V143" s="7">
        <f t="shared" si="49"/>
        <v>4.8852433103971846E-2</v>
      </c>
      <c r="W143" s="7">
        <f t="shared" si="49"/>
        <v>5.0028637805078116E-2</v>
      </c>
      <c r="X143" s="7">
        <f t="shared" si="49"/>
        <v>5.1204842506184393E-2</v>
      </c>
      <c r="Y143" s="7">
        <f t="shared" si="49"/>
        <v>5.2381047207290664E-2</v>
      </c>
      <c r="Z143" s="7">
        <f t="shared" si="49"/>
        <v>5.3557251908396941E-2</v>
      </c>
    </row>
    <row r="144" spans="1:26" x14ac:dyDescent="0.35">
      <c r="A144" s="16">
        <v>42735</v>
      </c>
      <c r="B144" s="7">
        <f t="shared" ref="B144:Z144" si="50">B$96+B49</f>
        <v>2.223E-2</v>
      </c>
      <c r="C144" s="7">
        <f t="shared" si="50"/>
        <v>2.2472460317460318E-2</v>
      </c>
      <c r="D144" s="7">
        <f t="shared" si="50"/>
        <v>2.2884125000000002E-2</v>
      </c>
      <c r="E144" s="7">
        <f t="shared" si="50"/>
        <v>2.3919056603773584E-2</v>
      </c>
      <c r="F144" s="7">
        <f t="shared" si="50"/>
        <v>2.5089612335500236E-2</v>
      </c>
      <c r="G144" s="7">
        <f t="shared" si="50"/>
        <v>2.6260168067226891E-2</v>
      </c>
      <c r="H144" s="7">
        <f t="shared" si="50"/>
        <v>2.8070224719101124E-2</v>
      </c>
      <c r="I144" s="7">
        <f t="shared" si="50"/>
        <v>2.9202307692307691E-2</v>
      </c>
      <c r="J144" s="7">
        <f t="shared" si="50"/>
        <v>3.0265145631067962E-2</v>
      </c>
      <c r="K144" s="7">
        <f t="shared" si="50"/>
        <v>3.1225825242718448E-2</v>
      </c>
      <c r="L144" s="7">
        <f t="shared" si="50"/>
        <v>3.2706272782325019E-2</v>
      </c>
      <c r="M144" s="7">
        <f t="shared" si="50"/>
        <v>3.468672032193159E-2</v>
      </c>
      <c r="N144" s="7">
        <f t="shared" si="50"/>
        <v>3.8261417151557994E-2</v>
      </c>
      <c r="O144" s="7">
        <f t="shared" si="50"/>
        <v>4.0336113981184397E-2</v>
      </c>
      <c r="P144" s="7">
        <f t="shared" si="50"/>
        <v>4.1910810810810807E-2</v>
      </c>
      <c r="Q144" s="7">
        <f t="shared" si="50"/>
        <v>4.3115735756662582E-2</v>
      </c>
      <c r="R144" s="7">
        <f t="shared" si="50"/>
        <v>4.432066070251435E-2</v>
      </c>
      <c r="S144" s="7">
        <f t="shared" si="50"/>
        <v>4.5525585648366132E-2</v>
      </c>
      <c r="T144" s="7">
        <f t="shared" si="50"/>
        <v>4.6730510594217914E-2</v>
      </c>
      <c r="U144" s="7">
        <f t="shared" si="50"/>
        <v>4.7935435540069682E-2</v>
      </c>
      <c r="V144" s="7">
        <f t="shared" si="50"/>
        <v>4.9073966207410162E-2</v>
      </c>
      <c r="W144" s="7">
        <f t="shared" si="50"/>
        <v>5.0212496874750642E-2</v>
      </c>
      <c r="X144" s="7">
        <f t="shared" si="50"/>
        <v>5.1351027542091116E-2</v>
      </c>
      <c r="Y144" s="7">
        <f t="shared" si="50"/>
        <v>5.2489558209431596E-2</v>
      </c>
      <c r="Z144" s="7">
        <f t="shared" si="50"/>
        <v>5.3628088876772076E-2</v>
      </c>
    </row>
    <row r="145" spans="1:26" x14ac:dyDescent="0.35">
      <c r="A145" s="16">
        <v>42825</v>
      </c>
      <c r="B145" s="7">
        <f t="shared" ref="B145:Z145" si="51">B$96+B50</f>
        <v>2.1650000000000003E-2</v>
      </c>
      <c r="C145" s="7">
        <f t="shared" si="51"/>
        <v>2.2009325396825399E-2</v>
      </c>
      <c r="D145" s="7">
        <f t="shared" si="51"/>
        <v>2.246934523809524E-2</v>
      </c>
      <c r="E145" s="7">
        <f t="shared" si="51"/>
        <v>2.3539327731092435E-2</v>
      </c>
      <c r="F145" s="7">
        <f t="shared" si="51"/>
        <v>2.4336045598567294E-2</v>
      </c>
      <c r="G145" s="7">
        <f t="shared" si="51"/>
        <v>2.5132763466042152E-2</v>
      </c>
      <c r="H145" s="7">
        <f t="shared" si="51"/>
        <v>2.7614444444444441E-2</v>
      </c>
      <c r="I145" s="7">
        <f t="shared" si="51"/>
        <v>2.9303817097415509E-2</v>
      </c>
      <c r="J145" s="7">
        <f t="shared" si="51"/>
        <v>3.0260974155069582E-2</v>
      </c>
      <c r="K145" s="7">
        <f t="shared" si="51"/>
        <v>3.1743853820598009E-2</v>
      </c>
      <c r="L145" s="7">
        <f t="shared" si="51"/>
        <v>3.3857110396537535E-2</v>
      </c>
      <c r="M145" s="7">
        <f t="shared" si="51"/>
        <v>3.6470366972477068E-2</v>
      </c>
      <c r="N145" s="7">
        <f t="shared" si="51"/>
        <v>3.9505308750882151E-2</v>
      </c>
      <c r="O145" s="7">
        <f t="shared" si="51"/>
        <v>4.1040250529287226E-2</v>
      </c>
      <c r="P145" s="7">
        <f t="shared" si="51"/>
        <v>4.2075192307692307E-2</v>
      </c>
      <c r="Q145" s="7">
        <f t="shared" si="51"/>
        <v>4.3327421143316613E-2</v>
      </c>
      <c r="R145" s="7">
        <f t="shared" si="51"/>
        <v>4.4579649978940913E-2</v>
      </c>
      <c r="S145" s="7">
        <f t="shared" si="51"/>
        <v>4.5831878814565227E-2</v>
      </c>
      <c r="T145" s="7">
        <f t="shared" si="51"/>
        <v>4.7084107650189527E-2</v>
      </c>
      <c r="U145" s="7">
        <f t="shared" si="51"/>
        <v>4.8336336485813841E-2</v>
      </c>
      <c r="V145" s="7">
        <f t="shared" si="51"/>
        <v>4.945326766193351E-2</v>
      </c>
      <c r="W145" s="7">
        <f t="shared" si="51"/>
        <v>5.0570198838053186E-2</v>
      </c>
      <c r="X145" s="7">
        <f t="shared" si="51"/>
        <v>5.1687130014172862E-2</v>
      </c>
      <c r="Y145" s="7">
        <f t="shared" si="51"/>
        <v>5.2804061190292538E-2</v>
      </c>
      <c r="Z145" s="7">
        <f t="shared" si="51"/>
        <v>5.3920992366412214E-2</v>
      </c>
    </row>
    <row r="146" spans="1:26" x14ac:dyDescent="0.35">
      <c r="A146" s="16">
        <v>42916</v>
      </c>
      <c r="B146" s="7">
        <f t="shared" ref="B146:Z146" si="52">B$96+B51</f>
        <v>2.2950000000000002E-2</v>
      </c>
      <c r="C146" s="7">
        <f t="shared" si="52"/>
        <v>2.3200000000000002E-2</v>
      </c>
      <c r="D146" s="7">
        <f t="shared" si="52"/>
        <v>2.3450000000000002E-2</v>
      </c>
      <c r="E146" s="7">
        <f t="shared" si="52"/>
        <v>2.3118344155844156E-2</v>
      </c>
      <c r="F146" s="7">
        <f t="shared" si="52"/>
        <v>2.4578246753246755E-2</v>
      </c>
      <c r="G146" s="7">
        <f t="shared" si="52"/>
        <v>2.5587495469646632E-2</v>
      </c>
      <c r="H146" s="7">
        <f t="shared" si="52"/>
        <v>2.6596744186046514E-2</v>
      </c>
      <c r="I146" s="7">
        <f t="shared" si="52"/>
        <v>2.8270597609561753E-2</v>
      </c>
      <c r="J146" s="7">
        <f t="shared" si="52"/>
        <v>2.9592727272727274E-2</v>
      </c>
      <c r="K146" s="7">
        <f t="shared" si="52"/>
        <v>3.1254090909090905E-2</v>
      </c>
      <c r="L146" s="7">
        <f t="shared" si="52"/>
        <v>3.2915454545454546E-2</v>
      </c>
      <c r="M146" s="7">
        <f t="shared" si="52"/>
        <v>3.5034373979314096E-2</v>
      </c>
      <c r="N146" s="7">
        <f t="shared" si="52"/>
        <v>3.8653293413173653E-2</v>
      </c>
      <c r="O146" s="7">
        <f t="shared" si="52"/>
        <v>4.0675348761935591E-2</v>
      </c>
      <c r="P146" s="7">
        <f t="shared" si="52"/>
        <v>4.2197404110697528E-2</v>
      </c>
      <c r="Q146" s="7">
        <f t="shared" si="52"/>
        <v>4.3719459459459466E-2</v>
      </c>
      <c r="R146" s="7">
        <f t="shared" si="52"/>
        <v>4.5230992356977917E-2</v>
      </c>
      <c r="S146" s="7">
        <f t="shared" si="52"/>
        <v>4.6742525254496375E-2</v>
      </c>
      <c r="T146" s="7">
        <f t="shared" si="52"/>
        <v>4.8254058152014834E-2</v>
      </c>
      <c r="U146" s="7">
        <f t="shared" si="52"/>
        <v>4.9765591049533292E-2</v>
      </c>
      <c r="V146" s="7">
        <f t="shared" si="52"/>
        <v>5.1277123947051743E-2</v>
      </c>
      <c r="W146" s="7">
        <f t="shared" si="52"/>
        <v>5.2322830019146303E-2</v>
      </c>
      <c r="X146" s="7">
        <f t="shared" si="52"/>
        <v>5.3368536091240863E-2</v>
      </c>
      <c r="Y146" s="7">
        <f t="shared" si="52"/>
        <v>5.4414242163335416E-2</v>
      </c>
      <c r="Z146" s="7">
        <f t="shared" si="52"/>
        <v>5.5459948235429976E-2</v>
      </c>
    </row>
    <row r="147" spans="1:26" x14ac:dyDescent="0.35">
      <c r="A147" s="16">
        <v>43008</v>
      </c>
      <c r="B147" s="7">
        <f t="shared" ref="B147:Z147" si="53">B$96+B52</f>
        <v>2.23E-2</v>
      </c>
      <c r="C147" s="7">
        <f t="shared" si="53"/>
        <v>2.2525657894736845E-2</v>
      </c>
      <c r="D147" s="7">
        <f t="shared" si="53"/>
        <v>2.2807638888888891E-2</v>
      </c>
      <c r="E147" s="7">
        <f t="shared" si="53"/>
        <v>2.3434375E-2</v>
      </c>
      <c r="F147" s="7">
        <f t="shared" si="53"/>
        <v>2.4305178571428575E-2</v>
      </c>
      <c r="G147" s="7">
        <f t="shared" si="53"/>
        <v>2.5259780296950241E-2</v>
      </c>
      <c r="H147" s="7">
        <f t="shared" si="53"/>
        <v>2.6214382022471911E-2</v>
      </c>
      <c r="I147" s="7">
        <f t="shared" si="53"/>
        <v>2.7958387096774191E-2</v>
      </c>
      <c r="J147" s="7">
        <f t="shared" si="53"/>
        <v>2.9586484848484848E-2</v>
      </c>
      <c r="K147" s="7">
        <f t="shared" si="53"/>
        <v>3.118938528138528E-2</v>
      </c>
      <c r="L147" s="7">
        <f t="shared" si="53"/>
        <v>3.2792285714285711E-2</v>
      </c>
      <c r="M147" s="7">
        <f t="shared" si="53"/>
        <v>3.4811170868347341E-2</v>
      </c>
      <c r="N147" s="7">
        <f t="shared" si="53"/>
        <v>3.8330056022408965E-2</v>
      </c>
      <c r="O147" s="7">
        <f t="shared" si="53"/>
        <v>4.0220334967320262E-2</v>
      </c>
      <c r="P147" s="7">
        <f t="shared" si="53"/>
        <v>4.1610613912231566E-2</v>
      </c>
      <c r="Q147" s="7">
        <f t="shared" si="53"/>
        <v>4.3000892857142863E-2</v>
      </c>
      <c r="R147" s="7">
        <f t="shared" si="53"/>
        <v>4.4431997385821931E-2</v>
      </c>
      <c r="S147" s="7">
        <f t="shared" si="53"/>
        <v>4.5863101914501006E-2</v>
      </c>
      <c r="T147" s="7">
        <f t="shared" si="53"/>
        <v>4.7294206443180067E-2</v>
      </c>
      <c r="U147" s="7">
        <f t="shared" si="53"/>
        <v>4.8725310971859143E-2</v>
      </c>
      <c r="V147" s="7">
        <f t="shared" si="53"/>
        <v>5.0156415500538211E-2</v>
      </c>
      <c r="W147" s="7">
        <f t="shared" si="53"/>
        <v>5.1217527561720891E-2</v>
      </c>
      <c r="X147" s="7">
        <f t="shared" si="53"/>
        <v>5.2278639622903571E-2</v>
      </c>
      <c r="Y147" s="7">
        <f t="shared" si="53"/>
        <v>5.3339751684086251E-2</v>
      </c>
      <c r="Z147" s="7">
        <f t="shared" si="53"/>
        <v>5.4400863745268931E-2</v>
      </c>
    </row>
    <row r="148" spans="1:26" x14ac:dyDescent="0.35">
      <c r="A148" s="16">
        <v>43100</v>
      </c>
      <c r="B148" s="7">
        <f t="shared" ref="B148:Z148" si="54">B$96+B53</f>
        <v>2.2465925925925924E-2</v>
      </c>
      <c r="C148" s="7">
        <f t="shared" si="54"/>
        <v>2.2638677248677248E-2</v>
      </c>
      <c r="D148" s="7">
        <f t="shared" si="54"/>
        <v>2.3049831460674158E-2</v>
      </c>
      <c r="E148" s="7">
        <f t="shared" si="54"/>
        <v>2.501741935483871E-2</v>
      </c>
      <c r="F148" s="7">
        <f t="shared" si="54"/>
        <v>2.5698709677419357E-2</v>
      </c>
      <c r="G148" s="7">
        <f t="shared" si="54"/>
        <v>2.6379999999999997E-2</v>
      </c>
      <c r="H148" s="7">
        <f t="shared" si="54"/>
        <v>2.8540875576036864E-2</v>
      </c>
      <c r="I148" s="7">
        <f t="shared" si="54"/>
        <v>3.0232923076923077E-2</v>
      </c>
      <c r="J148" s="7">
        <f t="shared" si="54"/>
        <v>3.1982669172932333E-2</v>
      </c>
      <c r="K148" s="7">
        <f t="shared" si="54"/>
        <v>3.2496390977443605E-2</v>
      </c>
      <c r="L148" s="7">
        <f t="shared" si="54"/>
        <v>3.3825331822707451E-2</v>
      </c>
      <c r="M148" s="7">
        <f t="shared" si="54"/>
        <v>3.5654272667971297E-2</v>
      </c>
      <c r="N148" s="7">
        <f t="shared" si="54"/>
        <v>3.9240487334203086E-2</v>
      </c>
      <c r="O148" s="7">
        <f t="shared" si="54"/>
        <v>4.1326702000434881E-2</v>
      </c>
      <c r="P148" s="7">
        <f t="shared" si="54"/>
        <v>4.2912916666666669E-2</v>
      </c>
      <c r="Q148" s="7">
        <f t="shared" si="54"/>
        <v>4.4258860782203091E-2</v>
      </c>
      <c r="R148" s="7">
        <f t="shared" si="54"/>
        <v>4.5604804897739507E-2</v>
      </c>
      <c r="S148" s="7">
        <f t="shared" si="54"/>
        <v>4.6950749013275922E-2</v>
      </c>
      <c r="T148" s="7">
        <f t="shared" si="54"/>
        <v>4.8296693128812337E-2</v>
      </c>
      <c r="U148" s="7">
        <f t="shared" si="54"/>
        <v>4.9642637244348767E-2</v>
      </c>
      <c r="V148" s="7">
        <f t="shared" si="54"/>
        <v>5.0595619588105732E-2</v>
      </c>
      <c r="W148" s="7">
        <f t="shared" si="54"/>
        <v>5.1548601931862711E-2</v>
      </c>
      <c r="X148" s="7">
        <f t="shared" si="54"/>
        <v>5.2501584275619684E-2</v>
      </c>
      <c r="Y148" s="7">
        <f t="shared" si="54"/>
        <v>5.3454566619376663E-2</v>
      </c>
      <c r="Z148" s="7">
        <f t="shared" si="54"/>
        <v>5.4407548963133635E-2</v>
      </c>
    </row>
    <row r="149" spans="1:26" x14ac:dyDescent="0.35">
      <c r="A149" s="16">
        <v>43190</v>
      </c>
      <c r="B149" s="7">
        <f t="shared" ref="B149:Z149" si="55">B$96+B54</f>
        <v>2.214E-2</v>
      </c>
      <c r="C149" s="7">
        <f t="shared" si="55"/>
        <v>2.2539999999999998E-2</v>
      </c>
      <c r="D149" s="7">
        <f t="shared" si="55"/>
        <v>2.2927619047619047E-2</v>
      </c>
      <c r="E149" s="7">
        <f t="shared" si="55"/>
        <v>2.3825210084033616E-2</v>
      </c>
      <c r="F149" s="7">
        <f t="shared" si="55"/>
        <v>2.4729442497847198E-2</v>
      </c>
      <c r="G149" s="7">
        <f t="shared" si="55"/>
        <v>2.5633674911660777E-2</v>
      </c>
      <c r="H149" s="7">
        <f t="shared" si="55"/>
        <v>2.7493966480446927E-2</v>
      </c>
      <c r="I149" s="7">
        <f t="shared" si="55"/>
        <v>2.9067136237256718E-2</v>
      </c>
      <c r="J149" s="7">
        <f t="shared" si="55"/>
        <v>3.063947173308619E-2</v>
      </c>
      <c r="K149" s="7">
        <f t="shared" si="55"/>
        <v>3.2214745134383688E-2</v>
      </c>
      <c r="L149" s="7">
        <f t="shared" si="55"/>
        <v>3.3754595568594371E-2</v>
      </c>
      <c r="M149" s="7">
        <f t="shared" si="55"/>
        <v>3.5794446002805048E-2</v>
      </c>
      <c r="N149" s="7">
        <f t="shared" si="55"/>
        <v>3.9295231067141584E-2</v>
      </c>
      <c r="O149" s="7">
        <f t="shared" si="55"/>
        <v>4.1296016131478118E-2</v>
      </c>
      <c r="P149" s="7">
        <f t="shared" si="55"/>
        <v>4.2796801195814652E-2</v>
      </c>
      <c r="Q149" s="7">
        <f t="shared" si="55"/>
        <v>4.4109032420066356E-2</v>
      </c>
      <c r="R149" s="7">
        <f t="shared" si="55"/>
        <v>4.5421263644318061E-2</v>
      </c>
      <c r="S149" s="7">
        <f t="shared" si="55"/>
        <v>4.6733494868569758E-2</v>
      </c>
      <c r="T149" s="7">
        <f t="shared" si="55"/>
        <v>4.804572609282147E-2</v>
      </c>
      <c r="U149" s="7">
        <f t="shared" si="55"/>
        <v>4.9357957317073167E-2</v>
      </c>
      <c r="V149" s="7">
        <f t="shared" si="55"/>
        <v>5.0432945348457936E-2</v>
      </c>
      <c r="W149" s="7">
        <f t="shared" si="55"/>
        <v>5.1507933379842712E-2</v>
      </c>
      <c r="X149" s="7">
        <f t="shared" si="55"/>
        <v>5.258292141122748E-2</v>
      </c>
      <c r="Y149" s="7">
        <f t="shared" si="55"/>
        <v>5.3657909442612256E-2</v>
      </c>
      <c r="Z149" s="7">
        <f t="shared" si="55"/>
        <v>5.4732897473997025E-2</v>
      </c>
    </row>
    <row r="150" spans="1:26" x14ac:dyDescent="0.35">
      <c r="A150" s="16">
        <v>43281</v>
      </c>
      <c r="B150" s="7">
        <f t="shared" ref="B150:Z150" si="56">B$96+B55</f>
        <v>2.3269999999999999E-2</v>
      </c>
      <c r="C150" s="7">
        <f t="shared" si="56"/>
        <v>2.3515384615384615E-2</v>
      </c>
      <c r="D150" s="7">
        <f t="shared" si="56"/>
        <v>2.3702631578947368E-2</v>
      </c>
      <c r="E150" s="7">
        <f t="shared" si="56"/>
        <v>2.45995E-2</v>
      </c>
      <c r="F150" s="7">
        <f t="shared" si="56"/>
        <v>2.5580926470588232E-2</v>
      </c>
      <c r="G150" s="7">
        <f t="shared" si="56"/>
        <v>2.6562352941176468E-2</v>
      </c>
      <c r="H150" s="7">
        <f t="shared" si="56"/>
        <v>2.8196923076923078E-2</v>
      </c>
      <c r="I150" s="7">
        <f t="shared" si="56"/>
        <v>2.9591967213114755E-2</v>
      </c>
      <c r="J150" s="7">
        <f t="shared" si="56"/>
        <v>3.1009450549450548E-2</v>
      </c>
      <c r="K150" s="7">
        <f t="shared" si="56"/>
        <v>3.2284782608695654E-2</v>
      </c>
      <c r="L150" s="7">
        <f t="shared" si="56"/>
        <v>3.3744483026942905E-2</v>
      </c>
      <c r="M150" s="7">
        <f t="shared" si="56"/>
        <v>3.5704183445190156E-2</v>
      </c>
      <c r="N150" s="7">
        <f t="shared" si="56"/>
        <v>3.9181068671739816E-2</v>
      </c>
      <c r="O150" s="7">
        <f t="shared" si="56"/>
        <v>4.1157953898289468E-2</v>
      </c>
      <c r="P150" s="7">
        <f t="shared" si="56"/>
        <v>4.2634839124839126E-2</v>
      </c>
      <c r="Q150" s="7">
        <f t="shared" si="56"/>
        <v>4.3902055697034426E-2</v>
      </c>
      <c r="R150" s="7">
        <f t="shared" si="56"/>
        <v>4.5169272269229718E-2</v>
      </c>
      <c r="S150" s="7">
        <f t="shared" si="56"/>
        <v>4.6436488841425011E-2</v>
      </c>
      <c r="T150" s="7">
        <f t="shared" si="56"/>
        <v>4.7703705413620304E-2</v>
      </c>
      <c r="U150" s="7">
        <f t="shared" si="56"/>
        <v>4.897092198581561E-2</v>
      </c>
      <c r="V150" s="7">
        <f t="shared" si="56"/>
        <v>4.9998949835977094E-2</v>
      </c>
      <c r="W150" s="7">
        <f t="shared" si="56"/>
        <v>5.1026977686138592E-2</v>
      </c>
      <c r="X150" s="7">
        <f t="shared" si="56"/>
        <v>5.2055005536300082E-2</v>
      </c>
      <c r="Y150" s="7">
        <f t="shared" si="56"/>
        <v>5.308303338646158E-2</v>
      </c>
      <c r="Z150" s="7">
        <f t="shared" si="56"/>
        <v>5.411106123662307E-2</v>
      </c>
    </row>
    <row r="151" spans="1:26" x14ac:dyDescent="0.35">
      <c r="A151" s="16">
        <v>43373</v>
      </c>
      <c r="B151" s="7">
        <f t="shared" ref="B151:Z151" si="57">B$96+B56</f>
        <v>2.3025E-2</v>
      </c>
      <c r="C151" s="7">
        <f t="shared" si="57"/>
        <v>2.3650000000000001E-2</v>
      </c>
      <c r="D151" s="7">
        <f t="shared" si="57"/>
        <v>2.4074757281553397E-2</v>
      </c>
      <c r="E151" s="7">
        <f t="shared" si="57"/>
        <v>2.4858695652173912E-2</v>
      </c>
      <c r="F151" s="7">
        <f t="shared" si="57"/>
        <v>2.5957827358250703E-2</v>
      </c>
      <c r="G151" s="7">
        <f t="shared" si="57"/>
        <v>2.7056959064327486E-2</v>
      </c>
      <c r="H151" s="7">
        <f t="shared" si="57"/>
        <v>2.8987499999999999E-2</v>
      </c>
      <c r="I151" s="7">
        <f t="shared" si="57"/>
        <v>3.0305729927007301E-2</v>
      </c>
      <c r="J151" s="7">
        <f t="shared" si="57"/>
        <v>3.1624545454545454E-2</v>
      </c>
      <c r="K151" s="7">
        <f t="shared" si="57"/>
        <v>3.3124956521739128E-2</v>
      </c>
      <c r="L151" s="7">
        <f t="shared" si="57"/>
        <v>3.4556520814061055E-2</v>
      </c>
      <c r="M151" s="7">
        <f t="shared" si="57"/>
        <v>3.6488085106382975E-2</v>
      </c>
      <c r="N151" s="7">
        <f t="shared" si="57"/>
        <v>3.9819010379972757E-2</v>
      </c>
      <c r="O151" s="7">
        <f t="shared" si="57"/>
        <v>4.1649935653562543E-2</v>
      </c>
      <c r="P151" s="7">
        <f t="shared" si="57"/>
        <v>4.2980860927152323E-2</v>
      </c>
      <c r="Q151" s="7">
        <f t="shared" si="57"/>
        <v>4.4148660784732612E-2</v>
      </c>
      <c r="R151" s="7">
        <f t="shared" si="57"/>
        <v>4.53164606423129E-2</v>
      </c>
      <c r="S151" s="7">
        <f t="shared" si="57"/>
        <v>4.6484260499893196E-2</v>
      </c>
      <c r="T151" s="7">
        <f t="shared" si="57"/>
        <v>4.7652060357473477E-2</v>
      </c>
      <c r="U151" s="7">
        <f t="shared" si="57"/>
        <v>4.8819860215053773E-2</v>
      </c>
      <c r="V151" s="7">
        <f t="shared" si="57"/>
        <v>4.9905460691126981E-2</v>
      </c>
      <c r="W151" s="7">
        <f t="shared" si="57"/>
        <v>5.0991061167200195E-2</v>
      </c>
      <c r="X151" s="7">
        <f t="shared" si="57"/>
        <v>5.2076661643273417E-2</v>
      </c>
      <c r="Y151" s="7">
        <f t="shared" si="57"/>
        <v>5.3162262119346632E-2</v>
      </c>
      <c r="Z151" s="7">
        <f t="shared" si="57"/>
        <v>5.4247862595419846E-2</v>
      </c>
    </row>
    <row r="152" spans="1:26" x14ac:dyDescent="0.35">
      <c r="A152" s="16">
        <v>43465</v>
      </c>
      <c r="B152" s="7">
        <f t="shared" ref="B152:Z152" si="58">B$96+B57</f>
        <v>2.3820000000000001E-2</v>
      </c>
      <c r="C152" s="7">
        <f t="shared" si="58"/>
        <v>2.4070000000000001E-2</v>
      </c>
      <c r="D152" s="7">
        <f t="shared" si="58"/>
        <v>2.4425555555555558E-2</v>
      </c>
      <c r="E152" s="7">
        <f t="shared" si="58"/>
        <v>2.5512409090909093E-2</v>
      </c>
      <c r="F152" s="7">
        <f t="shared" si="58"/>
        <v>2.6334980055658631E-2</v>
      </c>
      <c r="G152" s="7">
        <f t="shared" si="58"/>
        <v>2.7157551020408163E-2</v>
      </c>
      <c r="H152" s="7">
        <f t="shared" si="58"/>
        <v>2.8980092165898617E-2</v>
      </c>
      <c r="I152" s="7">
        <f t="shared" si="58"/>
        <v>3.0373418367346937E-2</v>
      </c>
      <c r="J152" s="7">
        <f t="shared" si="58"/>
        <v>3.1661776061776059E-2</v>
      </c>
      <c r="K152" s="7">
        <f t="shared" si="58"/>
        <v>3.3020456245325354E-2</v>
      </c>
      <c r="L152" s="7">
        <f t="shared" si="58"/>
        <v>3.4593343305908748E-2</v>
      </c>
      <c r="M152" s="7">
        <f t="shared" si="58"/>
        <v>3.666623036649215E-2</v>
      </c>
      <c r="N152" s="7">
        <f t="shared" si="58"/>
        <v>4.0194651916531862E-2</v>
      </c>
      <c r="O152" s="7">
        <f t="shared" si="58"/>
        <v>4.222307346657158E-2</v>
      </c>
      <c r="P152" s="7">
        <f t="shared" si="58"/>
        <v>4.3751495016611297E-2</v>
      </c>
      <c r="Q152" s="7">
        <f t="shared" si="58"/>
        <v>4.498007101328904E-2</v>
      </c>
      <c r="R152" s="7">
        <f t="shared" si="58"/>
        <v>4.6208647009966783E-2</v>
      </c>
      <c r="S152" s="7">
        <f t="shared" si="58"/>
        <v>4.7437223006644519E-2</v>
      </c>
      <c r="T152" s="7">
        <f t="shared" si="58"/>
        <v>4.8665799003322255E-2</v>
      </c>
      <c r="U152" s="7">
        <f t="shared" si="58"/>
        <v>4.9894375000000005E-2</v>
      </c>
      <c r="V152" s="7">
        <f t="shared" si="58"/>
        <v>5.0691656956004756E-2</v>
      </c>
      <c r="W152" s="7">
        <f t="shared" si="58"/>
        <v>5.1488938912009515E-2</v>
      </c>
      <c r="X152" s="7">
        <f t="shared" si="58"/>
        <v>5.2286220868014266E-2</v>
      </c>
      <c r="Y152" s="7">
        <f t="shared" si="58"/>
        <v>5.3083502824019024E-2</v>
      </c>
      <c r="Z152" s="7">
        <f t="shared" si="58"/>
        <v>5.3880784780023783E-2</v>
      </c>
    </row>
    <row r="153" spans="1:26" x14ac:dyDescent="0.35">
      <c r="A153" s="16">
        <v>43555</v>
      </c>
      <c r="B153" s="7">
        <f t="shared" ref="B153:Z153" si="59">B$96+B58</f>
        <v>2.3252314814814816E-2</v>
      </c>
      <c r="C153" s="7">
        <f t="shared" si="59"/>
        <v>2.4076851851851853E-2</v>
      </c>
      <c r="D153" s="7">
        <f t="shared" si="59"/>
        <v>2.4347794117647061E-2</v>
      </c>
      <c r="E153" s="7">
        <f t="shared" si="59"/>
        <v>2.4900714285714286E-2</v>
      </c>
      <c r="F153" s="7">
        <f t="shared" si="59"/>
        <v>2.5568272994129157E-2</v>
      </c>
      <c r="G153" s="7">
        <f t="shared" si="59"/>
        <v>2.6235831702544031E-2</v>
      </c>
      <c r="H153" s="7">
        <f t="shared" si="59"/>
        <v>2.7538285714285713E-2</v>
      </c>
      <c r="I153" s="7">
        <f t="shared" si="59"/>
        <v>2.8903054945054945E-2</v>
      </c>
      <c r="J153" s="7">
        <f t="shared" si="59"/>
        <v>3.0193219780219781E-2</v>
      </c>
      <c r="K153" s="7">
        <f t="shared" si="59"/>
        <v>3.1512352941176471E-2</v>
      </c>
      <c r="L153" s="7">
        <f t="shared" si="59"/>
        <v>3.2862241160615188E-2</v>
      </c>
      <c r="M153" s="7">
        <f t="shared" si="59"/>
        <v>3.4712129380053906E-2</v>
      </c>
      <c r="N153" s="7">
        <f t="shared" si="59"/>
        <v>3.8063060743165206E-2</v>
      </c>
      <c r="O153" s="7">
        <f t="shared" si="59"/>
        <v>3.9913992106276504E-2</v>
      </c>
      <c r="P153" s="7">
        <f t="shared" si="59"/>
        <v>4.1264923469387801E-2</v>
      </c>
      <c r="Q153" s="7">
        <f t="shared" si="59"/>
        <v>4.2583898289680282E-2</v>
      </c>
      <c r="R153" s="7">
        <f t="shared" si="59"/>
        <v>4.3902873109972762E-2</v>
      </c>
      <c r="S153" s="7">
        <f t="shared" si="59"/>
        <v>4.5221847930265235E-2</v>
      </c>
      <c r="T153" s="7">
        <f t="shared" si="59"/>
        <v>4.6540822750557723E-2</v>
      </c>
      <c r="U153" s="7">
        <f t="shared" si="59"/>
        <v>4.7859797570850196E-2</v>
      </c>
      <c r="V153" s="7">
        <f t="shared" si="59"/>
        <v>4.8974508686882294E-2</v>
      </c>
      <c r="W153" s="7">
        <f t="shared" si="59"/>
        <v>5.0089219802914399E-2</v>
      </c>
      <c r="X153" s="7">
        <f t="shared" si="59"/>
        <v>5.1203930918946497E-2</v>
      </c>
      <c r="Y153" s="7">
        <f t="shared" si="59"/>
        <v>5.2318642034978602E-2</v>
      </c>
      <c r="Z153" s="7">
        <f t="shared" si="59"/>
        <v>5.34333531510107E-2</v>
      </c>
    </row>
    <row r="154" spans="1:26" x14ac:dyDescent="0.35">
      <c r="A154" s="16">
        <v>43646</v>
      </c>
      <c r="B154" s="7">
        <f t="shared" ref="B154:Z154" si="60">B$96+B59</f>
        <v>2.35E-2</v>
      </c>
      <c r="C154" s="7">
        <f t="shared" si="60"/>
        <v>2.3966580086580088E-2</v>
      </c>
      <c r="D154" s="7">
        <f t="shared" si="60"/>
        <v>2.420077922077922E-2</v>
      </c>
      <c r="E154" s="7">
        <f t="shared" si="60"/>
        <v>2.462326923076923E-2</v>
      </c>
      <c r="F154" s="7">
        <f t="shared" si="60"/>
        <v>2.5298339160839158E-2</v>
      </c>
      <c r="G154" s="7">
        <f t="shared" si="60"/>
        <v>2.5973409090909089E-2</v>
      </c>
      <c r="H154" s="7">
        <f t="shared" si="60"/>
        <v>2.7073333333333331E-2</v>
      </c>
      <c r="I154" s="7">
        <f t="shared" si="60"/>
        <v>2.8086521739130434E-2</v>
      </c>
      <c r="J154" s="7">
        <f t="shared" si="60"/>
        <v>2.8891224489795919E-2</v>
      </c>
      <c r="K154" s="7">
        <f t="shared" si="60"/>
        <v>3.0454237288135594E-2</v>
      </c>
      <c r="L154" s="7">
        <f t="shared" si="60"/>
        <v>3.1882014477401126E-2</v>
      </c>
      <c r="M154" s="7">
        <f t="shared" si="60"/>
        <v>3.3809791666666665E-2</v>
      </c>
      <c r="N154" s="7">
        <f t="shared" si="60"/>
        <v>3.6913533427495294E-2</v>
      </c>
      <c r="O154" s="7">
        <f t="shared" si="60"/>
        <v>3.8517275188323916E-2</v>
      </c>
      <c r="P154" s="7">
        <f t="shared" si="60"/>
        <v>3.9621016949152543E-2</v>
      </c>
      <c r="Q154" s="7">
        <f t="shared" si="60"/>
        <v>4.0953187185695662E-2</v>
      </c>
      <c r="R154" s="7">
        <f t="shared" si="60"/>
        <v>4.2285357422238781E-2</v>
      </c>
      <c r="S154" s="7">
        <f t="shared" si="60"/>
        <v>4.3617527658781893E-2</v>
      </c>
      <c r="T154" s="7">
        <f t="shared" si="60"/>
        <v>4.4949697895325019E-2</v>
      </c>
      <c r="U154" s="7">
        <f t="shared" si="60"/>
        <v>4.6281868131868131E-2</v>
      </c>
      <c r="V154" s="7">
        <f t="shared" si="60"/>
        <v>4.7160140278089256E-2</v>
      </c>
      <c r="W154" s="7">
        <f t="shared" si="60"/>
        <v>4.8038412424310381E-2</v>
      </c>
      <c r="X154" s="7">
        <f t="shared" si="60"/>
        <v>4.8916684570531513E-2</v>
      </c>
      <c r="Y154" s="7">
        <f t="shared" si="60"/>
        <v>4.9794956716752638E-2</v>
      </c>
      <c r="Z154" s="7">
        <f t="shared" si="60"/>
        <v>5.0673228862973763E-2</v>
      </c>
    </row>
    <row r="155" spans="1:26" x14ac:dyDescent="0.35">
      <c r="A155" s="16">
        <v>43738</v>
      </c>
      <c r="B155" s="7">
        <f t="shared" ref="B155:Z155" si="61">B$96+B60</f>
        <v>2.3050000000000001E-2</v>
      </c>
      <c r="C155" s="7">
        <f t="shared" si="61"/>
        <v>2.3300000000000001E-2</v>
      </c>
      <c r="D155" s="7">
        <f t="shared" si="61"/>
        <v>2.3582571428571428E-2</v>
      </c>
      <c r="E155" s="7">
        <f t="shared" si="61"/>
        <v>2.4227039473684212E-2</v>
      </c>
      <c r="F155" s="7">
        <f t="shared" si="61"/>
        <v>2.4985126879699247E-2</v>
      </c>
      <c r="G155" s="7">
        <f t="shared" si="61"/>
        <v>2.5743214285714286E-2</v>
      </c>
      <c r="H155" s="7">
        <f t="shared" si="61"/>
        <v>2.6716714285714285E-2</v>
      </c>
      <c r="I155" s="7">
        <f t="shared" si="61"/>
        <v>2.7869340659340661E-2</v>
      </c>
      <c r="J155" s="7">
        <f t="shared" si="61"/>
        <v>2.8918604651162791E-2</v>
      </c>
      <c r="K155" s="7">
        <f t="shared" si="61"/>
        <v>2.9996593406593407E-2</v>
      </c>
      <c r="L155" s="7">
        <f t="shared" si="61"/>
        <v>3.1236493424608179E-2</v>
      </c>
      <c r="M155" s="7">
        <f t="shared" si="61"/>
        <v>3.2976393442622952E-2</v>
      </c>
      <c r="N155" s="7">
        <f t="shared" si="61"/>
        <v>3.6247861972240968E-2</v>
      </c>
      <c r="O155" s="7">
        <f t="shared" si="61"/>
        <v>3.8019330501858982E-2</v>
      </c>
      <c r="P155" s="7">
        <f t="shared" si="61"/>
        <v>3.9290799031476996E-2</v>
      </c>
      <c r="Q155" s="7">
        <f t="shared" si="61"/>
        <v>4.0546278720015122E-2</v>
      </c>
      <c r="R155" s="7">
        <f t="shared" si="61"/>
        <v>4.1801758408553248E-2</v>
      </c>
      <c r="S155" s="7">
        <f t="shared" si="61"/>
        <v>4.3057238097091374E-2</v>
      </c>
      <c r="T155" s="7">
        <f t="shared" si="61"/>
        <v>4.4312717785629493E-2</v>
      </c>
      <c r="U155" s="7">
        <f t="shared" si="61"/>
        <v>4.5568197474167627E-2</v>
      </c>
      <c r="V155" s="7">
        <f t="shared" si="61"/>
        <v>4.664534870466109E-2</v>
      </c>
      <c r="W155" s="7">
        <f t="shared" si="61"/>
        <v>4.7722499935154553E-2</v>
      </c>
      <c r="X155" s="7">
        <f t="shared" si="61"/>
        <v>4.8799651165648023E-2</v>
      </c>
      <c r="Y155" s="7">
        <f t="shared" si="61"/>
        <v>4.9876802396141486E-2</v>
      </c>
      <c r="Z155" s="7">
        <f t="shared" si="61"/>
        <v>5.0953953626634955E-2</v>
      </c>
    </row>
    <row r="156" spans="1:26" x14ac:dyDescent="0.35">
      <c r="A156" s="16">
        <v>43830</v>
      </c>
      <c r="B156" s="7">
        <f t="shared" ref="B156:Z156" si="62">B$96+B61</f>
        <v>2.2512054263565891E-2</v>
      </c>
      <c r="C156" s="7">
        <f t="shared" si="62"/>
        <v>2.3030852713178295E-2</v>
      </c>
      <c r="D156" s="7">
        <f t="shared" si="62"/>
        <v>2.3747291666666667E-2</v>
      </c>
      <c r="E156" s="7">
        <f t="shared" si="62"/>
        <v>2.4130227272727272E-2</v>
      </c>
      <c r="F156" s="7">
        <f t="shared" si="62"/>
        <v>2.4771598011363638E-2</v>
      </c>
      <c r="G156" s="7">
        <f t="shared" si="62"/>
        <v>2.5412968749999997E-2</v>
      </c>
      <c r="H156" s="7">
        <f t="shared" si="62"/>
        <v>2.6652142857142857E-2</v>
      </c>
      <c r="I156" s="7">
        <f t="shared" si="62"/>
        <v>2.7257619047619048E-2</v>
      </c>
      <c r="J156" s="7">
        <f t="shared" si="62"/>
        <v>2.7816483516483519E-2</v>
      </c>
      <c r="K156" s="7">
        <f t="shared" si="62"/>
        <v>2.8481875E-2</v>
      </c>
      <c r="L156" s="7">
        <f t="shared" si="62"/>
        <v>2.9464775883838386E-2</v>
      </c>
      <c r="M156" s="7">
        <f t="shared" si="62"/>
        <v>3.094767676767677E-2</v>
      </c>
      <c r="N156" s="7">
        <f t="shared" si="62"/>
        <v>3.4084916379916383E-2</v>
      </c>
      <c r="O156" s="7">
        <f t="shared" si="62"/>
        <v>3.5722155992155995E-2</v>
      </c>
      <c r="P156" s="7">
        <f t="shared" si="62"/>
        <v>3.6859395604395606E-2</v>
      </c>
      <c r="Q156" s="7">
        <f t="shared" si="62"/>
        <v>3.7961911545244878E-2</v>
      </c>
      <c r="R156" s="7">
        <f t="shared" si="62"/>
        <v>3.906442748609415E-2</v>
      </c>
      <c r="S156" s="7">
        <f t="shared" si="62"/>
        <v>4.0166943426943422E-2</v>
      </c>
      <c r="T156" s="7">
        <f t="shared" si="62"/>
        <v>4.12694593677927E-2</v>
      </c>
      <c r="U156" s="7">
        <f t="shared" si="62"/>
        <v>4.2371975308641979E-2</v>
      </c>
      <c r="V156" s="7">
        <f t="shared" si="62"/>
        <v>4.3487635041434124E-2</v>
      </c>
      <c r="W156" s="7">
        <f t="shared" si="62"/>
        <v>4.4603294774226282E-2</v>
      </c>
      <c r="X156" s="7">
        <f t="shared" si="62"/>
        <v>4.5718954507018433E-2</v>
      </c>
      <c r="Y156" s="7">
        <f t="shared" si="62"/>
        <v>4.6834614239810585E-2</v>
      </c>
      <c r="Z156" s="7">
        <f t="shared" si="62"/>
        <v>4.7950273972602736E-2</v>
      </c>
    </row>
    <row r="157" spans="1:26" x14ac:dyDescent="0.35">
      <c r="A157" s="16">
        <v>43921</v>
      </c>
      <c r="B157" s="7">
        <f t="shared" ref="B157:Z157" si="63">B$96+B62</f>
        <v>2.4500000000000001E-2</v>
      </c>
      <c r="C157" s="7">
        <f t="shared" si="63"/>
        <v>2.4750000000000001E-2</v>
      </c>
      <c r="D157" s="7">
        <f t="shared" si="63"/>
        <v>2.5067361111111113E-2</v>
      </c>
      <c r="E157" s="7">
        <f t="shared" si="63"/>
        <v>2.5453159340659344E-2</v>
      </c>
      <c r="F157" s="7">
        <f t="shared" si="63"/>
        <v>2.5957579670329675E-2</v>
      </c>
      <c r="G157" s="7">
        <f t="shared" si="63"/>
        <v>2.6461999999999999E-2</v>
      </c>
      <c r="H157" s="7">
        <f t="shared" si="63"/>
        <v>2.7613492063492062E-2</v>
      </c>
      <c r="I157" s="7">
        <f t="shared" si="63"/>
        <v>2.8234193121693122E-2</v>
      </c>
      <c r="J157" s="7">
        <f t="shared" si="63"/>
        <v>2.9046263736263737E-2</v>
      </c>
      <c r="K157" s="7">
        <f t="shared" si="63"/>
        <v>2.9717679425837321E-2</v>
      </c>
      <c r="L157" s="7">
        <f t="shared" si="63"/>
        <v>3.0676112440191389E-2</v>
      </c>
      <c r="M157" s="7">
        <f t="shared" si="63"/>
        <v>3.2134545454545457E-2</v>
      </c>
      <c r="N157" s="7">
        <f t="shared" si="63"/>
        <v>3.5003663287931586E-2</v>
      </c>
      <c r="O157" s="7">
        <f t="shared" si="63"/>
        <v>3.6372781121317706E-2</v>
      </c>
      <c r="P157" s="7">
        <f t="shared" si="63"/>
        <v>3.7241898954703832E-2</v>
      </c>
      <c r="Q157" s="7">
        <f t="shared" si="63"/>
        <v>3.8154373623856964E-2</v>
      </c>
      <c r="R157" s="7">
        <f t="shared" si="63"/>
        <v>3.906684829301009E-2</v>
      </c>
      <c r="S157" s="7">
        <f t="shared" si="63"/>
        <v>3.9979322962163222E-2</v>
      </c>
      <c r="T157" s="7">
        <f t="shared" si="63"/>
        <v>4.0891797631316354E-2</v>
      </c>
      <c r="U157" s="7">
        <f t="shared" si="63"/>
        <v>4.1804272300469486E-2</v>
      </c>
      <c r="V157" s="7">
        <f t="shared" si="63"/>
        <v>4.2768989268947018E-2</v>
      </c>
      <c r="W157" s="7">
        <f t="shared" si="63"/>
        <v>4.3733706237424549E-2</v>
      </c>
      <c r="X157" s="7">
        <f t="shared" si="63"/>
        <v>4.4698423205902081E-2</v>
      </c>
      <c r="Y157" s="7">
        <f t="shared" si="63"/>
        <v>4.5663140174379613E-2</v>
      </c>
      <c r="Z157" s="7">
        <f t="shared" si="63"/>
        <v>4.6627857142857145E-2</v>
      </c>
    </row>
    <row r="158" spans="1:26" x14ac:dyDescent="0.35">
      <c r="A158" s="16">
        <v>44012</v>
      </c>
      <c r="B158" s="7">
        <f t="shared" ref="B158:Z158" si="64">B$96+B63</f>
        <v>1.8550000000000001E-2</v>
      </c>
      <c r="C158" s="7">
        <f t="shared" si="64"/>
        <v>1.8800000000000001E-2</v>
      </c>
      <c r="D158" s="7">
        <f t="shared" si="64"/>
        <v>1.7631287878787878E-2</v>
      </c>
      <c r="E158" s="7">
        <f t="shared" si="64"/>
        <v>1.6963797468354431E-2</v>
      </c>
      <c r="F158" s="7">
        <f t="shared" si="64"/>
        <v>1.827332730560579E-2</v>
      </c>
      <c r="G158" s="7">
        <f t="shared" si="64"/>
        <v>1.9582857142857141E-2</v>
      </c>
      <c r="H158" s="7">
        <f t="shared" si="64"/>
        <v>2.0957142857142858E-2</v>
      </c>
      <c r="I158" s="7">
        <f t="shared" si="64"/>
        <v>2.2070504201680673E-2</v>
      </c>
      <c r="J158" s="7">
        <f t="shared" si="64"/>
        <v>2.3535741758241756E-2</v>
      </c>
      <c r="K158" s="7">
        <f t="shared" si="64"/>
        <v>2.4669365079365079E-2</v>
      </c>
      <c r="L158" s="7">
        <f t="shared" si="64"/>
        <v>2.6141865828092244E-2</v>
      </c>
      <c r="M158" s="7">
        <f t="shared" si="64"/>
        <v>2.8114366576819406E-2</v>
      </c>
      <c r="N158" s="7">
        <f t="shared" si="64"/>
        <v>3.1210257989988437E-2</v>
      </c>
      <c r="O158" s="7">
        <f t="shared" si="64"/>
        <v>3.2806149403157465E-2</v>
      </c>
      <c r="P158" s="7">
        <f t="shared" si="64"/>
        <v>3.3902040816326501E-2</v>
      </c>
      <c r="Q158" s="7">
        <f t="shared" si="64"/>
        <v>3.4860476190476164E-2</v>
      </c>
      <c r="R158" s="7">
        <f t="shared" si="64"/>
        <v>3.5818911564625827E-2</v>
      </c>
      <c r="S158" s="7">
        <f t="shared" si="64"/>
        <v>3.6777346938775497E-2</v>
      </c>
      <c r="T158" s="7">
        <f t="shared" si="64"/>
        <v>3.7735782312925167E-2</v>
      </c>
      <c r="U158" s="7">
        <f t="shared" si="64"/>
        <v>3.8694217687074831E-2</v>
      </c>
      <c r="V158" s="7">
        <f t="shared" si="64"/>
        <v>3.9682947920151666E-2</v>
      </c>
      <c r="W158" s="7">
        <f t="shared" si="64"/>
        <v>4.0671678153228502E-2</v>
      </c>
      <c r="X158" s="7">
        <f t="shared" si="64"/>
        <v>4.1660408386305345E-2</v>
      </c>
      <c r="Y158" s="7">
        <f t="shared" si="64"/>
        <v>4.2649138619382174E-2</v>
      </c>
      <c r="Z158" s="7">
        <f t="shared" si="64"/>
        <v>4.3637868852459016E-2</v>
      </c>
    </row>
    <row r="159" spans="1:26" x14ac:dyDescent="0.35">
      <c r="A159" s="16">
        <v>44043</v>
      </c>
      <c r="B159" s="7">
        <f t="shared" ref="B159:Z159" si="65">B$96+B64</f>
        <v>1.584E-2</v>
      </c>
      <c r="C159" s="7">
        <f t="shared" si="65"/>
        <v>1.601388888888889E-2</v>
      </c>
      <c r="D159" s="7">
        <f t="shared" si="65"/>
        <v>1.6032142857142856E-2</v>
      </c>
      <c r="E159" s="7">
        <f t="shared" si="65"/>
        <v>1.7201912442396314E-2</v>
      </c>
      <c r="F159" s="7">
        <f t="shared" si="65"/>
        <v>1.8171908460800926E-2</v>
      </c>
      <c r="G159" s="7">
        <f t="shared" si="65"/>
        <v>1.9152586206896551E-2</v>
      </c>
      <c r="H159" s="7">
        <f t="shared" si="65"/>
        <v>2.1073333333333333E-2</v>
      </c>
      <c r="I159" s="7">
        <f t="shared" si="65"/>
        <v>2.2668622448979592E-2</v>
      </c>
      <c r="J159" s="7">
        <f t="shared" si="65"/>
        <v>2.3834285714285714E-2</v>
      </c>
      <c r="K159" s="7">
        <f t="shared" si="65"/>
        <v>2.4714444444444445E-2</v>
      </c>
      <c r="L159" s="7">
        <f t="shared" si="65"/>
        <v>2.6122545672356997E-2</v>
      </c>
      <c r="M159" s="7">
        <f t="shared" si="65"/>
        <v>2.8030646900269546E-2</v>
      </c>
      <c r="N159" s="7">
        <f t="shared" si="65"/>
        <v>3.1172158466200684E-2</v>
      </c>
      <c r="O159" s="7">
        <f t="shared" si="65"/>
        <v>3.2813670032131821E-2</v>
      </c>
      <c r="P159" s="7">
        <f t="shared" si="65"/>
        <v>3.3955181598062954E-2</v>
      </c>
      <c r="Q159" s="7">
        <f t="shared" si="65"/>
        <v>3.488680721278932E-2</v>
      </c>
      <c r="R159" s="7">
        <f t="shared" si="65"/>
        <v>3.5818432827515678E-2</v>
      </c>
      <c r="S159" s="7">
        <f t="shared" si="65"/>
        <v>3.6750058442242044E-2</v>
      </c>
      <c r="T159" s="7">
        <f t="shared" si="65"/>
        <v>3.7681684056968409E-2</v>
      </c>
      <c r="U159" s="7">
        <f t="shared" si="65"/>
        <v>3.8613309671694768E-2</v>
      </c>
      <c r="V159" s="7">
        <f t="shared" si="65"/>
        <v>3.9659376600329574E-2</v>
      </c>
      <c r="W159" s="7">
        <f t="shared" si="65"/>
        <v>4.070544352896438E-2</v>
      </c>
      <c r="X159" s="7">
        <f t="shared" si="65"/>
        <v>4.1751510457599186E-2</v>
      </c>
      <c r="Y159" s="7">
        <f t="shared" si="65"/>
        <v>4.2797577386233993E-2</v>
      </c>
      <c r="Z159" s="7">
        <f t="shared" si="65"/>
        <v>4.3843644314868799E-2</v>
      </c>
    </row>
    <row r="160" spans="1:26" s="10" customFormat="1" x14ac:dyDescent="0.35">
      <c r="A160" s="16">
        <v>44074</v>
      </c>
      <c r="B160" s="7">
        <f t="shared" ref="B160:Z160" si="66">B$96+B65</f>
        <v>1.6293432539682538E-2</v>
      </c>
      <c r="C160" s="7">
        <f t="shared" si="66"/>
        <v>1.6500000000000001E-2</v>
      </c>
      <c r="D160" s="7">
        <f t="shared" si="66"/>
        <v>1.6704464285714284E-2</v>
      </c>
      <c r="E160" s="7">
        <f t="shared" si="66"/>
        <v>1.7702142857142857E-2</v>
      </c>
      <c r="F160" s="7" t="e">
        <f t="shared" si="66"/>
        <v>#REF!</v>
      </c>
      <c r="G160" s="7">
        <f t="shared" si="66"/>
        <v>1.9647619047619046E-2</v>
      </c>
      <c r="H160" s="7">
        <f t="shared" si="66"/>
        <v>2.1574935064935064E-2</v>
      </c>
      <c r="I160" s="7">
        <f t="shared" si="66"/>
        <v>2.2652689075630252E-2</v>
      </c>
      <c r="J160" s="7">
        <f t="shared" si="66"/>
        <v>2.3874972527472525E-2</v>
      </c>
      <c r="K160" s="7">
        <f t="shared" si="66"/>
        <v>2.5174247787610619E-2</v>
      </c>
      <c r="L160" s="7" t="e">
        <f t="shared" si="66"/>
        <v>#REF!</v>
      </c>
      <c r="M160" s="7">
        <f t="shared" si="66"/>
        <v>2.8006415094339619E-2</v>
      </c>
      <c r="N160" s="7" t="e">
        <f t="shared" si="66"/>
        <v>#REF!</v>
      </c>
      <c r="O160" s="7" t="e">
        <f t="shared" si="66"/>
        <v>#REF!</v>
      </c>
      <c r="P160" s="7">
        <f t="shared" si="66"/>
        <v>3.4041815561959655E-2</v>
      </c>
      <c r="Q160" s="7" t="e">
        <f t="shared" si="66"/>
        <v>#REF!</v>
      </c>
      <c r="R160" s="7" t="e">
        <f t="shared" si="66"/>
        <v>#REF!</v>
      </c>
      <c r="S160" s="7" t="e">
        <f t="shared" si="66"/>
        <v>#REF!</v>
      </c>
      <c r="T160" s="7" t="e">
        <f t="shared" si="66"/>
        <v>#REF!</v>
      </c>
      <c r="U160" s="7">
        <f t="shared" si="66"/>
        <v>3.9007994676131322E-2</v>
      </c>
      <c r="V160" s="7" t="e">
        <f t="shared" si="66"/>
        <v>#REF!</v>
      </c>
      <c r="W160" s="7" t="e">
        <f t="shared" si="66"/>
        <v>#REF!</v>
      </c>
      <c r="X160" s="7" t="e">
        <f t="shared" si="66"/>
        <v>#REF!</v>
      </c>
      <c r="Y160" s="7" t="e">
        <f t="shared" si="66"/>
        <v>#REF!</v>
      </c>
      <c r="Z160" s="7">
        <f t="shared" si="66"/>
        <v>4.4199484777517561E-2</v>
      </c>
    </row>
    <row r="161" spans="1:26" s="10" customFormat="1" x14ac:dyDescent="0.35">
      <c r="A161" s="16">
        <v>44104</v>
      </c>
      <c r="B161" s="7">
        <f t="shared" ref="B161:Z161" si="67">B$96+B66</f>
        <v>1.5390000000000001E-2</v>
      </c>
      <c r="C161" s="7">
        <f t="shared" si="67"/>
        <v>1.5640000000000001E-2</v>
      </c>
      <c r="D161" s="7">
        <f t="shared" si="67"/>
        <v>1.596063725490196E-2</v>
      </c>
      <c r="E161" s="7">
        <f t="shared" si="67"/>
        <v>1.6751857142857145E-2</v>
      </c>
      <c r="F161" s="7" t="e">
        <f t="shared" si="67"/>
        <v>#REF!</v>
      </c>
      <c r="G161" s="7">
        <f t="shared" si="67"/>
        <v>1.9414505494505494E-2</v>
      </c>
      <c r="H161" s="7">
        <f t="shared" si="67"/>
        <v>2.1502222222222221E-2</v>
      </c>
      <c r="I161" s="7">
        <f t="shared" si="67"/>
        <v>2.2825042016806723E-2</v>
      </c>
      <c r="J161" s="7">
        <f t="shared" si="67"/>
        <v>2.4173736263736263E-2</v>
      </c>
      <c r="K161" s="7">
        <f t="shared" si="67"/>
        <v>2.5514444444444444E-2</v>
      </c>
      <c r="L161" s="7" t="e">
        <f t="shared" si="67"/>
        <v>#REF!</v>
      </c>
      <c r="M161" s="7">
        <f t="shared" si="67"/>
        <v>2.8336118598382747E-2</v>
      </c>
      <c r="N161" s="7" t="e">
        <f t="shared" si="67"/>
        <v>#REF!</v>
      </c>
      <c r="O161" s="7" t="e">
        <f t="shared" si="67"/>
        <v>#REF!</v>
      </c>
      <c r="P161" s="7">
        <f t="shared" si="67"/>
        <v>3.4122708933717577E-2</v>
      </c>
      <c r="Q161" s="7" t="e">
        <f t="shared" si="67"/>
        <v>#REF!</v>
      </c>
      <c r="R161" s="7" t="e">
        <f t="shared" si="67"/>
        <v>#REF!</v>
      </c>
      <c r="S161" s="7" t="e">
        <f t="shared" si="67"/>
        <v>#REF!</v>
      </c>
      <c r="T161" s="7" t="e">
        <f t="shared" si="67"/>
        <v>#REF!</v>
      </c>
      <c r="U161" s="7">
        <f t="shared" si="67"/>
        <v>3.9498056787932563E-2</v>
      </c>
      <c r="V161" s="7" t="e">
        <f t="shared" si="67"/>
        <v>#REF!</v>
      </c>
      <c r="W161" s="7" t="e">
        <f t="shared" si="67"/>
        <v>#REF!</v>
      </c>
      <c r="X161" s="7" t="e">
        <f t="shared" si="67"/>
        <v>#REF!</v>
      </c>
      <c r="Y161" s="7" t="e">
        <f t="shared" si="67"/>
        <v>#REF!</v>
      </c>
      <c r="Z161" s="7">
        <f t="shared" si="67"/>
        <v>4.3467605685131194E-2</v>
      </c>
    </row>
    <row r="162" spans="1:26" s="10" customFormat="1" x14ac:dyDescent="0.35">
      <c r="A162" s="16">
        <v>44135</v>
      </c>
      <c r="B162" s="7">
        <f t="shared" ref="B162:Z162" si="68">B$96+B67</f>
        <v>1.55E-2</v>
      </c>
      <c r="C162" s="7">
        <f t="shared" si="68"/>
        <v>1.575E-2</v>
      </c>
      <c r="D162" s="7">
        <f t="shared" si="68"/>
        <v>1.5896704545454544E-2</v>
      </c>
      <c r="E162" s="7">
        <f t="shared" si="68"/>
        <v>1.6750219780219781E-2</v>
      </c>
      <c r="F162" s="7" t="e">
        <f t="shared" si="68"/>
        <v>#REF!</v>
      </c>
      <c r="G162" s="7">
        <f t="shared" si="68"/>
        <v>1.8896E-2</v>
      </c>
      <c r="H162" s="7">
        <f t="shared" si="68"/>
        <v>2.1215384615384615E-2</v>
      </c>
      <c r="I162" s="7">
        <f t="shared" si="68"/>
        <v>2.29610989010989E-2</v>
      </c>
      <c r="J162" s="7">
        <f t="shared" si="68"/>
        <v>2.4102857142857145E-2</v>
      </c>
      <c r="K162" s="7">
        <f t="shared" si="68"/>
        <v>2.5304186046511627E-2</v>
      </c>
      <c r="L162" s="7" t="e">
        <f t="shared" si="68"/>
        <v>#REF!</v>
      </c>
      <c r="M162" s="7">
        <f t="shared" si="68"/>
        <v>2.8286549865229112E-2</v>
      </c>
      <c r="N162" s="7" t="e">
        <f t="shared" si="68"/>
        <v>#REF!</v>
      </c>
      <c r="O162" s="7" t="e">
        <f t="shared" si="68"/>
        <v>#REF!</v>
      </c>
      <c r="P162" s="7">
        <f t="shared" si="68"/>
        <v>3.4850893371757924E-2</v>
      </c>
      <c r="Q162" s="7" t="e">
        <f t="shared" si="68"/>
        <v>#REF!</v>
      </c>
      <c r="R162" s="7" t="e">
        <f t="shared" si="68"/>
        <v>#REF!</v>
      </c>
      <c r="S162" s="7" t="e">
        <f t="shared" si="68"/>
        <v>#REF!</v>
      </c>
      <c r="T162" s="7" t="e">
        <f t="shared" si="68"/>
        <v>#REF!</v>
      </c>
      <c r="U162" s="7">
        <f t="shared" si="68"/>
        <v>3.98666015971606E-2</v>
      </c>
      <c r="V162" s="7" t="e">
        <f t="shared" si="68"/>
        <v>#REF!</v>
      </c>
      <c r="W162" s="7" t="e">
        <f t="shared" si="68"/>
        <v>#REF!</v>
      </c>
      <c r="X162" s="7" t="e">
        <f t="shared" si="68"/>
        <v>#REF!</v>
      </c>
      <c r="Y162" s="7" t="e">
        <f t="shared" si="68"/>
        <v>#REF!</v>
      </c>
      <c r="Z162" s="7">
        <f t="shared" si="68"/>
        <v>4.4100812682215745E-2</v>
      </c>
    </row>
    <row r="163" spans="1:26" s="10" customFormat="1" x14ac:dyDescent="0.35">
      <c r="A163" s="16">
        <f t="shared" ref="A163:A190" si="69">EOMONTH(A162,1)</f>
        <v>44165</v>
      </c>
      <c r="B163" s="7">
        <f t="shared" ref="B163:Z163" si="70">B$96+B68</f>
        <v>1.6240000000000001E-2</v>
      </c>
      <c r="C163" s="7">
        <f t="shared" si="70"/>
        <v>1.6496325757575758E-2</v>
      </c>
      <c r="D163" s="7">
        <f t="shared" si="70"/>
        <v>1.6945741758241758E-2</v>
      </c>
      <c r="E163" s="7">
        <f t="shared" si="70"/>
        <v>1.9002035714285718E-2</v>
      </c>
      <c r="F163" s="7" t="e">
        <f t="shared" si="70"/>
        <v>#REF!</v>
      </c>
      <c r="G163" s="7">
        <f t="shared" si="70"/>
        <v>2.0873852040816324E-2</v>
      </c>
      <c r="H163" s="7">
        <f t="shared" si="70"/>
        <v>2.3850322580645161E-2</v>
      </c>
      <c r="I163" s="7">
        <f t="shared" si="70"/>
        <v>2.4881263736263735E-2</v>
      </c>
      <c r="J163" s="7">
        <f t="shared" si="70"/>
        <v>2.6283099273607748E-2</v>
      </c>
      <c r="K163" s="7">
        <f t="shared" si="70"/>
        <v>2.7635813953488374E-2</v>
      </c>
      <c r="L163" s="7" t="e">
        <f t="shared" si="70"/>
        <v>#REF!</v>
      </c>
      <c r="M163" s="7">
        <f t="shared" si="70"/>
        <v>3.0155000000000001E-2</v>
      </c>
      <c r="N163" s="7" t="e">
        <f t="shared" si="70"/>
        <v>#REF!</v>
      </c>
      <c r="O163" s="7" t="e">
        <f t="shared" si="70"/>
        <v>#REF!</v>
      </c>
      <c r="P163" s="7">
        <f t="shared" si="70"/>
        <v>3.5745858585858582E-2</v>
      </c>
      <c r="Q163" s="7" t="e">
        <f t="shared" si="70"/>
        <v>#REF!</v>
      </c>
      <c r="R163" s="7" t="e">
        <f t="shared" si="70"/>
        <v>#REF!</v>
      </c>
      <c r="S163" s="7" t="e">
        <f t="shared" si="70"/>
        <v>#REF!</v>
      </c>
      <c r="T163" s="7" t="e">
        <f t="shared" si="70"/>
        <v>#REF!</v>
      </c>
      <c r="U163" s="7">
        <f t="shared" si="70"/>
        <v>4.0745218894009214E-2</v>
      </c>
      <c r="V163" s="7" t="e">
        <f t="shared" si="70"/>
        <v>#REF!</v>
      </c>
      <c r="W163" s="7" t="e">
        <f t="shared" si="70"/>
        <v>#REF!</v>
      </c>
      <c r="X163" s="7" t="e">
        <f t="shared" si="70"/>
        <v>#REF!</v>
      </c>
      <c r="Y163" s="7" t="e">
        <f t="shared" si="70"/>
        <v>#REF!</v>
      </c>
      <c r="Z163" s="7">
        <f t="shared" si="70"/>
        <v>4.5567700234192036E-2</v>
      </c>
    </row>
    <row r="164" spans="1:26" s="10" customFormat="1" x14ac:dyDescent="0.35">
      <c r="A164" s="16">
        <f t="shared" si="69"/>
        <v>44196</v>
      </c>
      <c r="B164" s="7">
        <f t="shared" ref="B164:Z164" si="71">B$96+B69</f>
        <v>1.511E-2</v>
      </c>
      <c r="C164" s="7">
        <f t="shared" si="71"/>
        <v>1.536E-2</v>
      </c>
      <c r="D164" s="7">
        <f t="shared" si="71"/>
        <v>1.5698714285714285E-2</v>
      </c>
      <c r="E164" s="7">
        <f t="shared" si="71"/>
        <v>1.6109999999999999E-2</v>
      </c>
      <c r="F164" s="7" t="e">
        <f t="shared" si="71"/>
        <v>#REF!</v>
      </c>
      <c r="G164" s="7">
        <f t="shared" si="71"/>
        <v>1.8557142857142855E-2</v>
      </c>
      <c r="H164" s="7">
        <f t="shared" si="71"/>
        <v>2.1467532467532465E-2</v>
      </c>
      <c r="I164" s="7">
        <f t="shared" si="71"/>
        <v>2.3022307692307693E-2</v>
      </c>
      <c r="J164" s="7">
        <f t="shared" si="71"/>
        <v>2.4130000000000002E-2</v>
      </c>
      <c r="K164" s="7">
        <f t="shared" si="71"/>
        <v>2.5275661375661375E-2</v>
      </c>
      <c r="L164" s="7" t="e">
        <f t="shared" si="71"/>
        <v>#REF!</v>
      </c>
      <c r="M164" s="7">
        <f t="shared" si="71"/>
        <v>2.8063777472527474E-2</v>
      </c>
      <c r="N164" s="7" t="e">
        <f t="shared" si="71"/>
        <v>#REF!</v>
      </c>
      <c r="O164" s="7" t="e">
        <f t="shared" si="71"/>
        <v>#REF!</v>
      </c>
      <c r="P164" s="7">
        <f t="shared" si="71"/>
        <v>3.3792449567723343E-2</v>
      </c>
      <c r="Q164" s="7" t="e">
        <f t="shared" si="71"/>
        <v>#REF!</v>
      </c>
      <c r="R164" s="7" t="e">
        <f t="shared" si="71"/>
        <v>#REF!</v>
      </c>
      <c r="S164" s="7" t="e">
        <f t="shared" si="71"/>
        <v>#REF!</v>
      </c>
      <c r="T164" s="7" t="e">
        <f t="shared" si="71"/>
        <v>#REF!</v>
      </c>
      <c r="U164" s="7">
        <f t="shared" si="71"/>
        <v>3.9396433007985801E-2</v>
      </c>
      <c r="V164" s="7" t="e">
        <f t="shared" si="71"/>
        <v>#REF!</v>
      </c>
      <c r="W164" s="7" t="e">
        <f t="shared" si="71"/>
        <v>#REF!</v>
      </c>
      <c r="X164" s="7" t="e">
        <f t="shared" si="71"/>
        <v>#REF!</v>
      </c>
      <c r="Y164" s="7" t="e">
        <f t="shared" si="71"/>
        <v>#REF!</v>
      </c>
      <c r="Z164" s="7">
        <f t="shared" si="71"/>
        <v>4.4313986880466477E-2</v>
      </c>
    </row>
    <row r="165" spans="1:26" s="10" customFormat="1" x14ac:dyDescent="0.35">
      <c r="A165" s="16">
        <f t="shared" si="69"/>
        <v>44227</v>
      </c>
      <c r="B165" s="7">
        <f t="shared" ref="B165:Z165" si="72">B$96+B70</f>
        <v>1.486E-2</v>
      </c>
      <c r="C165" s="7">
        <f t="shared" si="72"/>
        <v>1.511E-2</v>
      </c>
      <c r="D165" s="7">
        <f t="shared" si="72"/>
        <v>1.5054642857142857E-2</v>
      </c>
      <c r="E165" s="7">
        <f t="shared" si="72"/>
        <v>1.5834910714285715E-2</v>
      </c>
      <c r="F165" s="7" t="e">
        <f t="shared" si="72"/>
        <v>#REF!</v>
      </c>
      <c r="G165" s="7">
        <f t="shared" si="72"/>
        <v>1.7999999999999999E-2</v>
      </c>
      <c r="H165" s="7">
        <f t="shared" si="72"/>
        <v>1.9861595744680851E-2</v>
      </c>
      <c r="I165" s="7">
        <f t="shared" si="72"/>
        <v>2.101127819548872E-2</v>
      </c>
      <c r="J165" s="7">
        <f t="shared" si="72"/>
        <v>2.2373791621911922E-2</v>
      </c>
      <c r="K165" s="7">
        <f t="shared" si="72"/>
        <v>2.3733392122281011E-2</v>
      </c>
      <c r="L165" s="7" t="e">
        <f t="shared" si="72"/>
        <v>#REF!</v>
      </c>
      <c r="M165" s="7">
        <f t="shared" si="72"/>
        <v>2.6937154614932395E-2</v>
      </c>
      <c r="N165" s="7" t="e">
        <f t="shared" si="72"/>
        <v>#REF!</v>
      </c>
      <c r="O165" s="7" t="e">
        <f t="shared" si="72"/>
        <v>#REF!</v>
      </c>
      <c r="P165" s="7">
        <f t="shared" si="72"/>
        <v>3.3450808080808081E-2</v>
      </c>
      <c r="Q165" s="7" t="e">
        <f t="shared" si="72"/>
        <v>#REF!</v>
      </c>
      <c r="R165" s="7" t="e">
        <f t="shared" si="72"/>
        <v>#REF!</v>
      </c>
      <c r="S165" s="7" t="e">
        <f t="shared" si="72"/>
        <v>#REF!</v>
      </c>
      <c r="T165" s="7" t="e">
        <f t="shared" si="72"/>
        <v>#REF!</v>
      </c>
      <c r="U165" s="7">
        <f t="shared" si="72"/>
        <v>3.951261732851985E-2</v>
      </c>
      <c r="V165" s="7" t="e">
        <f t="shared" si="72"/>
        <v>#REF!</v>
      </c>
      <c r="W165" s="7" t="e">
        <f t="shared" si="72"/>
        <v>#REF!</v>
      </c>
      <c r="X165" s="7" t="e">
        <f t="shared" si="72"/>
        <v>#REF!</v>
      </c>
      <c r="Y165" s="7" t="e">
        <f t="shared" si="72"/>
        <v>#REF!</v>
      </c>
      <c r="Z165" s="7">
        <f t="shared" si="72"/>
        <v>4.3925358313817331E-2</v>
      </c>
    </row>
    <row r="166" spans="1:26" s="10" customFormat="1" x14ac:dyDescent="0.35">
      <c r="A166" s="16">
        <f t="shared" si="69"/>
        <v>44255</v>
      </c>
      <c r="B166" s="7">
        <f t="shared" ref="B166:Z166" si="73">B$96+B71</f>
        <v>1.4030000000000001E-2</v>
      </c>
      <c r="C166" s="7">
        <f t="shared" si="73"/>
        <v>1.4283154761904763E-2</v>
      </c>
      <c r="D166" s="7">
        <f t="shared" si="73"/>
        <v>1.4471696428571428E-2</v>
      </c>
      <c r="E166" s="7">
        <f t="shared" si="73"/>
        <v>1.5576989795918367E-2</v>
      </c>
      <c r="F166" s="7" t="e">
        <f t="shared" si="73"/>
        <v>#REF!</v>
      </c>
      <c r="G166" s="7">
        <f t="shared" si="73"/>
        <v>1.800869565217391E-2</v>
      </c>
      <c r="H166" s="7">
        <f t="shared" si="73"/>
        <v>1.9730714285714285E-2</v>
      </c>
      <c r="I166" s="7">
        <f t="shared" si="73"/>
        <v>2.1046499999999999E-2</v>
      </c>
      <c r="J166" s="7">
        <f t="shared" si="73"/>
        <v>2.2406857142857142E-2</v>
      </c>
      <c r="K166" s="7">
        <f t="shared" si="73"/>
        <v>2.3574661963550854E-2</v>
      </c>
      <c r="L166" s="7" t="e">
        <f t="shared" si="73"/>
        <v>#REF!</v>
      </c>
      <c r="M166" s="7">
        <f t="shared" si="73"/>
        <v>2.6641093474426808E-2</v>
      </c>
      <c r="N166" s="7" t="e">
        <f t="shared" si="73"/>
        <v>#REF!</v>
      </c>
      <c r="O166" s="7" t="e">
        <f t="shared" si="73"/>
        <v>#REF!</v>
      </c>
      <c r="P166" s="7">
        <f t="shared" si="73"/>
        <v>3.2948633540372675E-2</v>
      </c>
      <c r="Q166" s="7" t="e">
        <f t="shared" si="73"/>
        <v>#REF!</v>
      </c>
      <c r="R166" s="7" t="e">
        <f t="shared" si="73"/>
        <v>#REF!</v>
      </c>
      <c r="S166" s="7" t="e">
        <f t="shared" si="73"/>
        <v>#REF!</v>
      </c>
      <c r="T166" s="7" t="e">
        <f t="shared" si="73"/>
        <v>#REF!</v>
      </c>
      <c r="U166" s="7">
        <f t="shared" si="73"/>
        <v>3.8475776397515531E-2</v>
      </c>
      <c r="V166" s="7" t="e">
        <f t="shared" si="73"/>
        <v>#REF!</v>
      </c>
      <c r="W166" s="7" t="e">
        <f t="shared" si="73"/>
        <v>#REF!</v>
      </c>
      <c r="X166" s="7" t="e">
        <f t="shared" si="73"/>
        <v>#REF!</v>
      </c>
      <c r="Y166" s="7" t="e">
        <f t="shared" si="73"/>
        <v>#REF!</v>
      </c>
      <c r="Z166" s="7">
        <f t="shared" si="73"/>
        <v>4.3256705539358599E-2</v>
      </c>
    </row>
    <row r="167" spans="1:26" s="10" customFormat="1" x14ac:dyDescent="0.35">
      <c r="A167" s="16">
        <f t="shared" si="69"/>
        <v>44286</v>
      </c>
      <c r="B167" s="7">
        <f t="shared" ref="B167:Z167" si="74">B$96+B72</f>
        <v>1.4070000000000001E-2</v>
      </c>
      <c r="C167" s="7">
        <f t="shared" si="74"/>
        <v>1.4310119047619049E-2</v>
      </c>
      <c r="D167" s="7">
        <f t="shared" si="74"/>
        <v>1.4666071428571428E-2</v>
      </c>
      <c r="E167" s="7">
        <f t="shared" si="74"/>
        <v>1.59825E-2</v>
      </c>
      <c r="F167" s="7" t="e">
        <f t="shared" si="74"/>
        <v>#REF!</v>
      </c>
      <c r="G167" s="7">
        <f t="shared" si="74"/>
        <v>1.7992941176470587E-2</v>
      </c>
      <c r="H167" s="7">
        <f t="shared" si="74"/>
        <v>1.9772321428571427E-2</v>
      </c>
      <c r="I167" s="7">
        <f t="shared" si="74"/>
        <v>2.1317546218487395E-2</v>
      </c>
      <c r="J167" s="7">
        <f t="shared" si="74"/>
        <v>2.282359663865546E-2</v>
      </c>
      <c r="K167" s="7">
        <f t="shared" si="74"/>
        <v>2.426769230769231E-2</v>
      </c>
      <c r="L167" s="7" t="e">
        <f t="shared" si="74"/>
        <v>#REF!</v>
      </c>
      <c r="M167" s="7">
        <f t="shared" si="74"/>
        <v>2.7409919137466307E-2</v>
      </c>
      <c r="N167" s="7" t="e">
        <f t="shared" si="74"/>
        <v>#REF!</v>
      </c>
      <c r="O167" s="7" t="e">
        <f t="shared" si="74"/>
        <v>#REF!</v>
      </c>
      <c r="P167" s="7">
        <f t="shared" si="74"/>
        <v>3.3247665706051872E-2</v>
      </c>
      <c r="Q167" s="7" t="e">
        <f t="shared" si="74"/>
        <v>#REF!</v>
      </c>
      <c r="R167" s="7" t="e">
        <f t="shared" si="74"/>
        <v>#REF!</v>
      </c>
      <c r="S167" s="7" t="e">
        <f t="shared" si="74"/>
        <v>#REF!</v>
      </c>
      <c r="T167" s="7" t="e">
        <f t="shared" si="74"/>
        <v>#REF!</v>
      </c>
      <c r="U167" s="7">
        <f t="shared" si="74"/>
        <v>3.8811463133640554E-2</v>
      </c>
      <c r="V167" s="7" t="e">
        <f t="shared" si="74"/>
        <v>#REF!</v>
      </c>
      <c r="W167" s="7" t="e">
        <f t="shared" si="74"/>
        <v>#REF!</v>
      </c>
      <c r="X167" s="7" t="e">
        <f t="shared" si="74"/>
        <v>#REF!</v>
      </c>
      <c r="Y167" s="7" t="e">
        <f t="shared" si="74"/>
        <v>#REF!</v>
      </c>
      <c r="Z167" s="7">
        <f t="shared" si="74"/>
        <v>4.3254372041214142E-2</v>
      </c>
    </row>
    <row r="168" spans="1:26" s="10" customFormat="1" x14ac:dyDescent="0.35">
      <c r="A168" s="16">
        <f t="shared" si="69"/>
        <v>44316</v>
      </c>
      <c r="B168" s="13">
        <f t="shared" ref="B168:Z168" si="75">B$96+B73</f>
        <v>1.4120000000000001E-2</v>
      </c>
      <c r="C168" s="7">
        <f t="shared" si="75"/>
        <v>1.4566190476190477E-2</v>
      </c>
      <c r="D168" s="7">
        <f t="shared" si="75"/>
        <v>1.4724419642857142E-2</v>
      </c>
      <c r="E168" s="7">
        <f t="shared" si="75"/>
        <v>1.58628E-2</v>
      </c>
      <c r="F168" s="7" t="e">
        <f t="shared" si="75"/>
        <v>#REF!</v>
      </c>
      <c r="G168" s="7">
        <f t="shared" si="75"/>
        <v>1.7988571428571427E-2</v>
      </c>
      <c r="H168" s="7">
        <f t="shared" si="75"/>
        <v>1.9955000000000001E-2</v>
      </c>
      <c r="I168" s="7">
        <f t="shared" si="75"/>
        <v>2.1268308724832215E-2</v>
      </c>
      <c r="J168" s="7">
        <f t="shared" si="75"/>
        <v>2.2655087248322148E-2</v>
      </c>
      <c r="K168" s="7">
        <f t="shared" si="75"/>
        <v>2.4037307692307691E-2</v>
      </c>
      <c r="L168" s="7" t="e">
        <f t="shared" si="75"/>
        <v>#REF!</v>
      </c>
      <c r="M168" s="7">
        <f t="shared" si="75"/>
        <v>2.6941153846153844E-2</v>
      </c>
      <c r="N168" s="7" t="e">
        <f t="shared" si="75"/>
        <v>#REF!</v>
      </c>
      <c r="O168" s="7" t="e">
        <f t="shared" si="75"/>
        <v>#REF!</v>
      </c>
      <c r="P168" s="7">
        <f t="shared" si="75"/>
        <v>3.3174347826086956E-2</v>
      </c>
      <c r="Q168" s="7" t="e">
        <f t="shared" si="75"/>
        <v>#REF!</v>
      </c>
      <c r="R168" s="7" t="e">
        <f t="shared" si="75"/>
        <v>#REF!</v>
      </c>
      <c r="S168" s="7" t="e">
        <f t="shared" si="75"/>
        <v>#REF!</v>
      </c>
      <c r="T168" s="7" t="e">
        <f t="shared" si="75"/>
        <v>#REF!</v>
      </c>
      <c r="U168" s="7">
        <f t="shared" si="75"/>
        <v>3.868915227629513E-2</v>
      </c>
      <c r="V168" s="7" t="e">
        <f t="shared" si="75"/>
        <v>#REF!</v>
      </c>
      <c r="W168" s="7" t="e">
        <f t="shared" si="75"/>
        <v>#REF!</v>
      </c>
      <c r="X168" s="7" t="e">
        <f t="shared" si="75"/>
        <v>#REF!</v>
      </c>
      <c r="Y168" s="7" t="e">
        <f t="shared" si="75"/>
        <v>#REF!</v>
      </c>
      <c r="Z168" s="7">
        <f t="shared" si="75"/>
        <v>4.334911737943585E-2</v>
      </c>
    </row>
    <row r="169" spans="1:26" s="10" customFormat="1" x14ac:dyDescent="0.35">
      <c r="A169" s="16">
        <f t="shared" si="69"/>
        <v>44347</v>
      </c>
      <c r="B169" s="13">
        <f t="shared" ref="B169:Z169" si="76">B$96+B74</f>
        <v>1.413E-2</v>
      </c>
      <c r="C169" s="7">
        <f t="shared" si="76"/>
        <v>1.4458184523809524E-2</v>
      </c>
      <c r="D169" s="7">
        <f t="shared" si="76"/>
        <v>1.4909151785714284E-2</v>
      </c>
      <c r="E169" s="7">
        <f t="shared" si="76"/>
        <v>1.5902142857142858E-2</v>
      </c>
      <c r="F169" s="7" t="e">
        <f t="shared" si="76"/>
        <v>#REF!</v>
      </c>
      <c r="G169" s="7">
        <f t="shared" si="76"/>
        <v>1.7897647058823529E-2</v>
      </c>
      <c r="H169" s="7">
        <f t="shared" si="76"/>
        <v>1.9825714285714283E-2</v>
      </c>
      <c r="I169" s="7">
        <f t="shared" si="76"/>
        <v>2.1208214285714285E-2</v>
      </c>
      <c r="J169" s="7">
        <f t="shared" si="76"/>
        <v>2.2576190476190475E-2</v>
      </c>
      <c r="K169" s="7">
        <f t="shared" si="76"/>
        <v>2.3945238095238096E-2</v>
      </c>
      <c r="L169" s="7" t="e">
        <f t="shared" si="76"/>
        <v>#REF!</v>
      </c>
      <c r="M169" s="7">
        <f t="shared" si="76"/>
        <v>2.7063114754098359E-2</v>
      </c>
      <c r="N169" s="7" t="e">
        <f t="shared" si="76"/>
        <v>#REF!</v>
      </c>
      <c r="O169" s="7" t="e">
        <f t="shared" si="76"/>
        <v>#REF!</v>
      </c>
      <c r="P169" s="7">
        <f t="shared" si="76"/>
        <v>3.3226373626373623E-2</v>
      </c>
      <c r="Q169" s="7" t="e">
        <f t="shared" si="76"/>
        <v>#REF!</v>
      </c>
      <c r="R169" s="7" t="e">
        <f t="shared" si="76"/>
        <v>#REF!</v>
      </c>
      <c r="S169" s="7" t="e">
        <f t="shared" si="76"/>
        <v>#REF!</v>
      </c>
      <c r="T169" s="7" t="e">
        <f t="shared" si="76"/>
        <v>#REF!</v>
      </c>
      <c r="U169" s="7">
        <f t="shared" si="76"/>
        <v>3.848485714285714E-2</v>
      </c>
      <c r="V169" s="7" t="e">
        <f t="shared" si="76"/>
        <v>#REF!</v>
      </c>
      <c r="W169" s="7" t="e">
        <f t="shared" si="76"/>
        <v>#REF!</v>
      </c>
      <c r="X169" s="7" t="e">
        <f t="shared" si="76"/>
        <v>#REF!</v>
      </c>
      <c r="Y169" s="7" t="e">
        <f t="shared" si="76"/>
        <v>#REF!</v>
      </c>
      <c r="Z169" s="7">
        <f t="shared" si="76"/>
        <v>4.3290714285714287E-2</v>
      </c>
    </row>
    <row r="170" spans="1:26" s="10" customFormat="1" x14ac:dyDescent="0.35">
      <c r="A170" s="16">
        <f t="shared" si="69"/>
        <v>44377</v>
      </c>
      <c r="B170" s="13">
        <f t="shared" ref="B170:Z170" si="77">B$96+B75</f>
        <v>1.4356375661375662E-2</v>
      </c>
      <c r="C170" s="7">
        <f t="shared" si="77"/>
        <v>1.4596719576719578E-2</v>
      </c>
      <c r="D170" s="7">
        <f t="shared" si="77"/>
        <v>1.4899464285714287E-2</v>
      </c>
      <c r="E170" s="7">
        <f t="shared" si="77"/>
        <v>1.5913106060606062E-2</v>
      </c>
      <c r="F170" s="7" t="e">
        <f t="shared" si="77"/>
        <v>#REF!</v>
      </c>
      <c r="G170" s="7">
        <f t="shared" si="77"/>
        <v>1.7985714285714285E-2</v>
      </c>
      <c r="H170" s="7">
        <f t="shared" si="77"/>
        <v>1.9879579831932774E-2</v>
      </c>
      <c r="I170" s="7">
        <f t="shared" si="77"/>
        <v>2.1407802197802198E-2</v>
      </c>
      <c r="J170" s="7">
        <f t="shared" si="77"/>
        <v>2.2850952380952382E-2</v>
      </c>
      <c r="K170" s="7">
        <f t="shared" si="77"/>
        <v>2.4208888888888887E-2</v>
      </c>
      <c r="L170" s="7" t="e">
        <f t="shared" si="77"/>
        <v>#REF!</v>
      </c>
      <c r="M170" s="7">
        <f t="shared" si="77"/>
        <v>2.7221016483516484E-2</v>
      </c>
      <c r="N170" s="7" t="e">
        <f t="shared" si="77"/>
        <v>#REF!</v>
      </c>
      <c r="O170" s="7" t="e">
        <f t="shared" si="77"/>
        <v>#REF!</v>
      </c>
      <c r="P170" s="7">
        <f t="shared" si="77"/>
        <v>3.3450000000000001E-2</v>
      </c>
      <c r="Q170" s="7" t="e">
        <f t="shared" si="77"/>
        <v>#REF!</v>
      </c>
      <c r="R170" s="7" t="e">
        <f t="shared" si="77"/>
        <v>#REF!</v>
      </c>
      <c r="S170" s="7" t="e">
        <f t="shared" si="77"/>
        <v>#REF!</v>
      </c>
      <c r="T170" s="7" t="e">
        <f t="shared" si="77"/>
        <v>#REF!</v>
      </c>
      <c r="U170" s="7">
        <f t="shared" si="77"/>
        <v>3.8478757763975156E-2</v>
      </c>
      <c r="V170" s="7" t="e">
        <f t="shared" si="77"/>
        <v>#REF!</v>
      </c>
      <c r="W170" s="7" t="e">
        <f t="shared" si="77"/>
        <v>#REF!</v>
      </c>
      <c r="X170" s="7" t="e">
        <f t="shared" si="77"/>
        <v>#REF!</v>
      </c>
      <c r="Y170" s="7" t="e">
        <f t="shared" si="77"/>
        <v>#REF!</v>
      </c>
      <c r="Z170" s="7">
        <f t="shared" si="77"/>
        <v>4.320238095238095E-2</v>
      </c>
    </row>
    <row r="171" spans="1:26" s="10" customFormat="1" x14ac:dyDescent="0.35">
      <c r="A171" s="16">
        <f t="shared" si="69"/>
        <v>44408</v>
      </c>
      <c r="B171" s="13">
        <f t="shared" ref="B171:Z171" si="78">B$96+B76</f>
        <v>1.454209706959707E-2</v>
      </c>
      <c r="C171" s="13">
        <f t="shared" si="78"/>
        <v>1.4929139194139195E-2</v>
      </c>
      <c r="D171" s="13">
        <f t="shared" si="78"/>
        <v>1.51675E-2</v>
      </c>
      <c r="E171" s="13">
        <f t="shared" si="78"/>
        <v>1.6212500000000001E-2</v>
      </c>
      <c r="F171" s="13" t="e">
        <f t="shared" si="78"/>
        <v>#REF!</v>
      </c>
      <c r="G171" s="7">
        <f t="shared" si="78"/>
        <v>1.8312142857142857E-2</v>
      </c>
      <c r="H171" s="7">
        <f t="shared" si="78"/>
        <v>2.0449361702127661E-2</v>
      </c>
      <c r="I171" s="7">
        <f t="shared" si="78"/>
        <v>2.2193986710963454E-2</v>
      </c>
      <c r="J171" s="7">
        <f t="shared" si="78"/>
        <v>2.3515872093023256E-2</v>
      </c>
      <c r="K171" s="7">
        <f t="shared" si="78"/>
        <v>2.465519940915805E-2</v>
      </c>
      <c r="L171" s="7" t="e">
        <f t="shared" si="78"/>
        <v>#REF!</v>
      </c>
      <c r="M171" s="7">
        <f t="shared" si="78"/>
        <v>2.7368271787296901E-2</v>
      </c>
      <c r="N171" s="7" t="e">
        <f t="shared" si="78"/>
        <v>#REF!</v>
      </c>
      <c r="O171" s="7" t="e">
        <f t="shared" si="78"/>
        <v>#REF!</v>
      </c>
      <c r="P171" s="7">
        <f t="shared" si="78"/>
        <v>3.3562246575342465E-2</v>
      </c>
      <c r="Q171" s="7" t="e">
        <f t="shared" si="78"/>
        <v>#REF!</v>
      </c>
      <c r="R171" s="7" t="e">
        <f t="shared" si="78"/>
        <v>#REF!</v>
      </c>
      <c r="S171" s="7" t="e">
        <f t="shared" si="78"/>
        <v>#REF!</v>
      </c>
      <c r="T171" s="7" t="e">
        <f t="shared" si="78"/>
        <v>#REF!</v>
      </c>
      <c r="U171" s="7">
        <f t="shared" si="78"/>
        <v>3.8489323308270679E-2</v>
      </c>
      <c r="V171" s="7" t="e">
        <f t="shared" si="78"/>
        <v>#REF!</v>
      </c>
      <c r="W171" s="7" t="e">
        <f t="shared" si="78"/>
        <v>#REF!</v>
      </c>
      <c r="X171" s="7" t="e">
        <f t="shared" si="78"/>
        <v>#REF!</v>
      </c>
      <c r="Y171" s="7" t="e">
        <f t="shared" si="78"/>
        <v>#REF!</v>
      </c>
      <c r="Z171" s="7">
        <f t="shared" si="78"/>
        <v>4.3253429300291545E-2</v>
      </c>
    </row>
    <row r="172" spans="1:26" s="10" customFormat="1" x14ac:dyDescent="0.35">
      <c r="A172" s="16">
        <f t="shared" si="69"/>
        <v>44439</v>
      </c>
      <c r="B172" s="13">
        <f t="shared" ref="B172:Z172" si="79">B$96+B77</f>
        <v>1.4590000000000001E-2</v>
      </c>
      <c r="C172" s="13">
        <f t="shared" si="79"/>
        <v>1.4840000000000001E-2</v>
      </c>
      <c r="D172" s="13">
        <f t="shared" si="79"/>
        <v>1.5089999999999999E-2</v>
      </c>
      <c r="E172" s="13">
        <f t="shared" si="79"/>
        <v>1.5573333333333333E-2</v>
      </c>
      <c r="F172" s="13" t="e">
        <f t="shared" si="79"/>
        <v>#REF!</v>
      </c>
      <c r="G172" s="7">
        <f t="shared" si="79"/>
        <v>1.8209142857142858E-2</v>
      </c>
      <c r="H172" s="7">
        <f t="shared" si="79"/>
        <v>2.0398681318681319E-2</v>
      </c>
      <c r="I172" s="7">
        <f t="shared" si="79"/>
        <v>2.1928689384010484E-2</v>
      </c>
      <c r="J172" s="7">
        <f t="shared" si="79"/>
        <v>2.3447627785058978E-2</v>
      </c>
      <c r="K172" s="7">
        <f t="shared" si="79"/>
        <v>2.482324175824176E-2</v>
      </c>
      <c r="L172" s="7" t="e">
        <f t="shared" si="79"/>
        <v>#REF!</v>
      </c>
      <c r="M172" s="7">
        <f t="shared" si="79"/>
        <v>2.7684364713627389E-2</v>
      </c>
      <c r="N172" s="7" t="e">
        <f t="shared" si="79"/>
        <v>#REF!</v>
      </c>
      <c r="O172" s="7" t="e">
        <f t="shared" si="79"/>
        <v>#REF!</v>
      </c>
      <c r="P172" s="7">
        <f t="shared" si="79"/>
        <v>3.3557688098495214E-2</v>
      </c>
      <c r="Q172" s="7" t="e">
        <f t="shared" si="79"/>
        <v>#REF!</v>
      </c>
      <c r="R172" s="7" t="e">
        <f t="shared" si="79"/>
        <v>#REF!</v>
      </c>
      <c r="S172" s="7" t="e">
        <f t="shared" si="79"/>
        <v>#REF!</v>
      </c>
      <c r="T172" s="7" t="e">
        <f t="shared" si="79"/>
        <v>#REF!</v>
      </c>
      <c r="U172" s="7">
        <f t="shared" si="79"/>
        <v>3.8482922077922074E-2</v>
      </c>
      <c r="V172" s="7" t="e">
        <f t="shared" si="79"/>
        <v>#REF!</v>
      </c>
      <c r="W172" s="7" t="e">
        <f t="shared" si="79"/>
        <v>#REF!</v>
      </c>
      <c r="X172" s="7" t="e">
        <f t="shared" si="79"/>
        <v>#REF!</v>
      </c>
      <c r="Y172" s="7" t="e">
        <f t="shared" si="79"/>
        <v>#REF!</v>
      </c>
      <c r="Z172" s="7">
        <f t="shared" si="79"/>
        <v>4.342817021276596E-2</v>
      </c>
    </row>
    <row r="173" spans="1:26" s="10" customFormat="1" x14ac:dyDescent="0.35">
      <c r="A173" s="16">
        <f t="shared" si="69"/>
        <v>44469</v>
      </c>
      <c r="B173" s="13">
        <f t="shared" ref="B173:Z173" si="80">B$96+B78</f>
        <v>1.4982702702702704E-2</v>
      </c>
      <c r="C173" s="13">
        <f t="shared" si="80"/>
        <v>1.5177619047619049E-2</v>
      </c>
      <c r="D173" s="13">
        <f t="shared" si="80"/>
        <v>1.5591034482758621E-2</v>
      </c>
      <c r="E173" s="13">
        <f t="shared" si="80"/>
        <v>1.6562E-2</v>
      </c>
      <c r="F173" s="13" t="e">
        <f t="shared" si="80"/>
        <v>#REF!</v>
      </c>
      <c r="G173" s="7">
        <f t="shared" si="80"/>
        <v>1.8144827586206894E-2</v>
      </c>
      <c r="H173" s="7">
        <f t="shared" si="80"/>
        <v>2.0498571428571428E-2</v>
      </c>
      <c r="I173" s="7">
        <f t="shared" si="80"/>
        <v>2.1974615384615384E-2</v>
      </c>
      <c r="J173" s="7">
        <f t="shared" si="80"/>
        <v>2.3503396226415094E-2</v>
      </c>
      <c r="K173" s="7">
        <f t="shared" si="80"/>
        <v>2.5054124293785313E-2</v>
      </c>
      <c r="L173" s="7" t="e">
        <f t="shared" si="80"/>
        <v>#REF!</v>
      </c>
      <c r="M173" s="7">
        <f t="shared" si="80"/>
        <v>2.7624408163265307E-2</v>
      </c>
      <c r="N173" s="7" t="e">
        <f t="shared" si="80"/>
        <v>#REF!</v>
      </c>
      <c r="O173" s="7" t="e">
        <f t="shared" si="80"/>
        <v>#REF!</v>
      </c>
      <c r="P173" s="7">
        <f t="shared" si="80"/>
        <v>3.3798317373461013E-2</v>
      </c>
      <c r="Q173" s="7" t="e">
        <f t="shared" si="80"/>
        <v>#REF!</v>
      </c>
      <c r="R173" s="7" t="e">
        <f t="shared" si="80"/>
        <v>#REF!</v>
      </c>
      <c r="S173" s="7" t="e">
        <f t="shared" si="80"/>
        <v>#REF!</v>
      </c>
      <c r="T173" s="7" t="e">
        <f t="shared" si="80"/>
        <v>#REF!</v>
      </c>
      <c r="U173" s="7">
        <f t="shared" si="80"/>
        <v>3.8627803030303026E-2</v>
      </c>
      <c r="V173" s="7" t="e">
        <f t="shared" si="80"/>
        <v>#REF!</v>
      </c>
      <c r="W173" s="7" t="e">
        <f t="shared" si="80"/>
        <v>#REF!</v>
      </c>
      <c r="X173" s="7" t="e">
        <f t="shared" si="80"/>
        <v>#REF!</v>
      </c>
      <c r="Y173" s="7" t="e">
        <f t="shared" si="80"/>
        <v>#REF!</v>
      </c>
      <c r="Z173" s="7">
        <f t="shared" si="80"/>
        <v>4.3391591854609154E-2</v>
      </c>
    </row>
    <row r="174" spans="1:26" s="10" customFormat="1" x14ac:dyDescent="0.35">
      <c r="A174" s="16">
        <f t="shared" si="69"/>
        <v>44500</v>
      </c>
      <c r="B174" s="13">
        <f t="shared" ref="B174:Z174" si="81">B$96+B79</f>
        <v>1.5044848484848484E-2</v>
      </c>
      <c r="C174" s="13">
        <f t="shared" si="81"/>
        <v>1.5285757575757576E-2</v>
      </c>
      <c r="D174" s="13">
        <f t="shared" si="81"/>
        <v>1.5561578947368419E-2</v>
      </c>
      <c r="E174" s="13">
        <f t="shared" si="81"/>
        <v>1.6607619047619048E-2</v>
      </c>
      <c r="F174" s="13" t="e">
        <f t="shared" si="81"/>
        <v>#REF!</v>
      </c>
      <c r="G174" s="7">
        <f t="shared" si="81"/>
        <v>1.8355974025974026E-2</v>
      </c>
      <c r="H174" s="7">
        <f t="shared" si="81"/>
        <v>2.0139265306122447E-2</v>
      </c>
      <c r="I174" s="7">
        <f t="shared" si="81"/>
        <v>2.1950038910505835E-2</v>
      </c>
      <c r="J174" s="7">
        <f t="shared" si="81"/>
        <v>2.3518664596273293E-2</v>
      </c>
      <c r="K174" s="7">
        <f t="shared" si="81"/>
        <v>2.4605966386554622E-2</v>
      </c>
      <c r="L174" s="7" t="e">
        <f t="shared" si="81"/>
        <v>#REF!</v>
      </c>
      <c r="M174" s="7">
        <f t="shared" si="81"/>
        <v>2.7250219780219777E-2</v>
      </c>
      <c r="N174" s="7" t="e">
        <f t="shared" si="81"/>
        <v>#REF!</v>
      </c>
      <c r="O174" s="7" t="e">
        <f t="shared" si="81"/>
        <v>#REF!</v>
      </c>
      <c r="P174" s="7">
        <f t="shared" si="81"/>
        <v>3.3493173734610124E-2</v>
      </c>
      <c r="Q174" s="7" t="e">
        <f t="shared" si="81"/>
        <v>#REF!</v>
      </c>
      <c r="R174" s="7" t="e">
        <f t="shared" si="81"/>
        <v>#REF!</v>
      </c>
      <c r="S174" s="7" t="e">
        <f t="shared" si="81"/>
        <v>#REF!</v>
      </c>
      <c r="T174" s="7" t="e">
        <f t="shared" si="81"/>
        <v>#REF!</v>
      </c>
      <c r="U174" s="7">
        <f t="shared" si="81"/>
        <v>3.8653549783549783E-2</v>
      </c>
      <c r="V174" s="7" t="e">
        <f t="shared" si="81"/>
        <v>#REF!</v>
      </c>
      <c r="W174" s="7" t="e">
        <f t="shared" si="81"/>
        <v>#REF!</v>
      </c>
      <c r="X174" s="7" t="e">
        <f t="shared" si="81"/>
        <v>#REF!</v>
      </c>
      <c r="Y174" s="7" t="e">
        <f t="shared" si="81"/>
        <v>#REF!</v>
      </c>
      <c r="Z174" s="7">
        <f t="shared" si="81"/>
        <v>4.3385142857142858E-2</v>
      </c>
    </row>
    <row r="175" spans="1:26" s="10" customFormat="1" x14ac:dyDescent="0.35">
      <c r="A175" s="16">
        <f t="shared" si="69"/>
        <v>44530</v>
      </c>
      <c r="B175" s="13">
        <f t="shared" ref="B175:Z175" si="82">B$96+B80</f>
        <v>1.5252291666666667E-2</v>
      </c>
      <c r="C175" s="13">
        <f t="shared" si="82"/>
        <v>1.5340000000000001E-2</v>
      </c>
      <c r="D175" s="13">
        <f t="shared" si="82"/>
        <v>1.5857391304347823E-2</v>
      </c>
      <c r="E175" s="13">
        <f t="shared" si="82"/>
        <v>1.6425801526717559E-2</v>
      </c>
      <c r="F175" s="13" t="e">
        <f t="shared" si="82"/>
        <v>#REF!</v>
      </c>
      <c r="G175" s="7">
        <f t="shared" si="82"/>
        <v>1.8296974789915967E-2</v>
      </c>
      <c r="H175" s="7">
        <f t="shared" si="82"/>
        <v>2.0004523809523809E-2</v>
      </c>
      <c r="I175" s="7">
        <f t="shared" si="82"/>
        <v>2.1511222760290556E-2</v>
      </c>
      <c r="J175" s="7">
        <f t="shared" si="82"/>
        <v>2.2996634382566588E-2</v>
      </c>
      <c r="K175" s="7">
        <f t="shared" si="82"/>
        <v>2.4444238683127575E-2</v>
      </c>
      <c r="L175" s="7" t="e">
        <f t="shared" si="82"/>
        <v>#REF!</v>
      </c>
      <c r="M175" s="7">
        <f t="shared" si="82"/>
        <v>2.7267860082304529E-2</v>
      </c>
      <c r="N175" s="7" t="e">
        <f t="shared" si="82"/>
        <v>#REF!</v>
      </c>
      <c r="O175" s="7" t="e">
        <f t="shared" si="82"/>
        <v>#REF!</v>
      </c>
      <c r="P175" s="7">
        <f t="shared" si="82"/>
        <v>3.3242558746736296E-2</v>
      </c>
      <c r="Q175" s="7" t="e">
        <f t="shared" si="82"/>
        <v>#REF!</v>
      </c>
      <c r="R175" s="7" t="e">
        <f t="shared" si="82"/>
        <v>#REF!</v>
      </c>
      <c r="S175" s="7" t="e">
        <f t="shared" si="82"/>
        <v>#REF!</v>
      </c>
      <c r="T175" s="7" t="e">
        <f t="shared" si="82"/>
        <v>#REF!</v>
      </c>
      <c r="U175" s="7">
        <f t="shared" si="82"/>
        <v>3.8400735930735938E-2</v>
      </c>
      <c r="V175" s="7" t="e">
        <f t="shared" si="82"/>
        <v>#REF!</v>
      </c>
      <c r="W175" s="7" t="e">
        <f t="shared" si="82"/>
        <v>#REF!</v>
      </c>
      <c r="X175" s="7" t="e">
        <f t="shared" si="82"/>
        <v>#REF!</v>
      </c>
      <c r="Y175" s="7" t="e">
        <f t="shared" si="82"/>
        <v>#REF!</v>
      </c>
      <c r="Z175" s="7">
        <f t="shared" si="82"/>
        <v>4.3115658803907553E-2</v>
      </c>
    </row>
    <row r="176" spans="1:26" s="10" customFormat="1" x14ac:dyDescent="0.35">
      <c r="A176" s="16">
        <f t="shared" si="69"/>
        <v>44561</v>
      </c>
      <c r="B176" s="13">
        <f t="shared" ref="B176:Z176" si="83">B$96+B81</f>
        <v>1.5799999999999998E-2</v>
      </c>
      <c r="C176" s="13">
        <f t="shared" si="83"/>
        <v>1.6049999999999998E-2</v>
      </c>
      <c r="D176" s="13">
        <f t="shared" si="83"/>
        <v>1.6341999999999999E-2</v>
      </c>
      <c r="E176" s="13">
        <f t="shared" si="83"/>
        <v>1.7164285714285715E-2</v>
      </c>
      <c r="F176" s="13" t="e">
        <f t="shared" si="83"/>
        <v>#REF!</v>
      </c>
      <c r="G176" s="7">
        <f t="shared" si="83"/>
        <v>1.8561904761904762E-2</v>
      </c>
      <c r="H176" s="7">
        <f t="shared" si="83"/>
        <v>2.0364395604395603E-2</v>
      </c>
      <c r="I176" s="7">
        <f t="shared" si="83"/>
        <v>2.1766086956521741E-2</v>
      </c>
      <c r="J176" s="7">
        <f t="shared" si="83"/>
        <v>2.313554945054945E-2</v>
      </c>
      <c r="K176" s="7">
        <f t="shared" si="83"/>
        <v>2.4328021978021981E-2</v>
      </c>
      <c r="L176" s="7" t="e">
        <f t="shared" si="83"/>
        <v>#REF!</v>
      </c>
      <c r="M176" s="7">
        <f t="shared" si="83"/>
        <v>2.7161836734693877E-2</v>
      </c>
      <c r="N176" s="7" t="e">
        <f t="shared" si="83"/>
        <v>#REF!</v>
      </c>
      <c r="O176" s="7" t="e">
        <f t="shared" si="83"/>
        <v>#REF!</v>
      </c>
      <c r="P176" s="7">
        <f t="shared" si="83"/>
        <v>3.3268604651162791E-2</v>
      </c>
      <c r="Q176" s="7" t="e">
        <f t="shared" si="83"/>
        <v>#REF!</v>
      </c>
      <c r="R176" s="7" t="e">
        <f t="shared" si="83"/>
        <v>#REF!</v>
      </c>
      <c r="S176" s="7" t="e">
        <f t="shared" si="83"/>
        <v>#REF!</v>
      </c>
      <c r="T176" s="7" t="e">
        <f t="shared" si="83"/>
        <v>#REF!</v>
      </c>
      <c r="U176" s="7">
        <f t="shared" si="83"/>
        <v>3.800561668145519E-2</v>
      </c>
      <c r="V176" s="7" t="e">
        <f t="shared" si="83"/>
        <v>#REF!</v>
      </c>
      <c r="W176" s="7" t="e">
        <f t="shared" si="83"/>
        <v>#REF!</v>
      </c>
      <c r="X176" s="7" t="e">
        <f t="shared" si="83"/>
        <v>#REF!</v>
      </c>
      <c r="Y176" s="7" t="e">
        <f t="shared" si="83"/>
        <v>#REF!</v>
      </c>
      <c r="Z176" s="7">
        <f t="shared" si="83"/>
        <v>4.3812202729044833E-2</v>
      </c>
    </row>
    <row r="177" spans="1:26" s="10" customFormat="1" x14ac:dyDescent="0.35">
      <c r="A177" s="16">
        <f t="shared" si="69"/>
        <v>44592</v>
      </c>
      <c r="B177" s="13">
        <f t="shared" ref="B177:Z177" si="84">B$96+B82</f>
        <v>1.5790869565217389E-2</v>
      </c>
      <c r="C177" s="13">
        <f t="shared" si="84"/>
        <v>1.6039749999999998E-2</v>
      </c>
      <c r="D177" s="13">
        <f t="shared" si="84"/>
        <v>1.6299999999999999E-2</v>
      </c>
      <c r="E177" s="13">
        <f t="shared" si="84"/>
        <v>1.7135408805031446E-2</v>
      </c>
      <c r="F177" s="13" t="e">
        <f t="shared" si="84"/>
        <v>#REF!</v>
      </c>
      <c r="G177" s="7">
        <f t="shared" si="84"/>
        <v>1.9026052631578947E-2</v>
      </c>
      <c r="H177" s="7">
        <f t="shared" si="84"/>
        <v>2.1417714285714286E-2</v>
      </c>
      <c r="I177" s="7">
        <f t="shared" si="84"/>
        <v>2.2416439560439559E-2</v>
      </c>
      <c r="J177" s="7">
        <f t="shared" si="84"/>
        <v>2.3668426395939086E-2</v>
      </c>
      <c r="K177" s="7">
        <f t="shared" si="84"/>
        <v>2.5255397631133672E-2</v>
      </c>
      <c r="L177" s="7" t="e">
        <f t="shared" si="84"/>
        <v>#REF!</v>
      </c>
      <c r="M177" s="7">
        <f t="shared" si="84"/>
        <v>2.7820616883116885E-2</v>
      </c>
      <c r="N177" s="7" t="e">
        <f t="shared" si="84"/>
        <v>#REF!</v>
      </c>
      <c r="O177" s="7" t="e">
        <f t="shared" si="84"/>
        <v>#REF!</v>
      </c>
      <c r="P177" s="7">
        <f t="shared" si="84"/>
        <v>3.3718908170643526E-2</v>
      </c>
      <c r="Q177" s="7" t="e">
        <f t="shared" si="84"/>
        <v>#REF!</v>
      </c>
      <c r="R177" s="7" t="e">
        <f t="shared" si="84"/>
        <v>#REF!</v>
      </c>
      <c r="S177" s="7" t="e">
        <f t="shared" si="84"/>
        <v>#REF!</v>
      </c>
      <c r="T177" s="7" t="e">
        <f t="shared" si="84"/>
        <v>#REF!</v>
      </c>
      <c r="U177" s="7">
        <f t="shared" si="84"/>
        <v>3.8282910381543925E-2</v>
      </c>
      <c r="V177" s="7" t="e">
        <f t="shared" si="84"/>
        <v>#REF!</v>
      </c>
      <c r="W177" s="7" t="e">
        <f t="shared" si="84"/>
        <v>#REF!</v>
      </c>
      <c r="X177" s="7" t="e">
        <f t="shared" si="84"/>
        <v>#REF!</v>
      </c>
      <c r="Y177" s="7" t="e">
        <f t="shared" si="84"/>
        <v>#REF!</v>
      </c>
      <c r="Z177" s="7">
        <f t="shared" si="84"/>
        <v>4.3352266978922714E-2</v>
      </c>
    </row>
    <row r="178" spans="1:26" s="10" customFormat="1" x14ac:dyDescent="0.35">
      <c r="A178" s="16">
        <f t="shared" si="69"/>
        <v>44620</v>
      </c>
      <c r="B178" s="13">
        <f t="shared" ref="B178:Z178" si="85">B$96+B83</f>
        <v>1.580391154362314E-2</v>
      </c>
      <c r="C178" s="13">
        <f t="shared" si="85"/>
        <v>1.6044502170963319E-2</v>
      </c>
      <c r="D178" s="13">
        <f t="shared" si="85"/>
        <v>1.6322979361727403E-2</v>
      </c>
      <c r="E178" s="13">
        <f t="shared" si="85"/>
        <v>1.7128314978471691E-2</v>
      </c>
      <c r="F178" s="13" t="e">
        <f t="shared" si="85"/>
        <v>#REF!</v>
      </c>
      <c r="G178" s="7">
        <f t="shared" si="85"/>
        <v>1.8907371871759272E-2</v>
      </c>
      <c r="H178" s="7">
        <f t="shared" si="85"/>
        <v>2.1039077954837018E-2</v>
      </c>
      <c r="I178" s="15">
        <f t="shared" si="85"/>
        <v>2.2496806146027979E-2</v>
      </c>
      <c r="J178" s="7">
        <f t="shared" si="85"/>
        <v>2.3925181633414706E-2</v>
      </c>
      <c r="K178" s="7">
        <f t="shared" si="85"/>
        <v>2.5330442989458746E-2</v>
      </c>
      <c r="L178" s="7" t="e">
        <f t="shared" si="85"/>
        <v>#REF!</v>
      </c>
      <c r="M178" s="7">
        <f t="shared" si="85"/>
        <v>2.8003969560947535E-2</v>
      </c>
      <c r="N178" s="7" t="e">
        <f t="shared" si="85"/>
        <v>#REF!</v>
      </c>
      <c r="O178" s="7" t="e">
        <f t="shared" si="85"/>
        <v>#REF!</v>
      </c>
      <c r="P178" s="7">
        <f t="shared" si="85"/>
        <v>3.3915623177363366E-2</v>
      </c>
      <c r="Q178" s="7" t="e">
        <f t="shared" si="85"/>
        <v>#REF!</v>
      </c>
      <c r="R178" s="7" t="e">
        <f t="shared" si="85"/>
        <v>#REF!</v>
      </c>
      <c r="S178" s="7" t="e">
        <f t="shared" si="85"/>
        <v>#REF!</v>
      </c>
      <c r="T178" s="7" t="e">
        <f t="shared" si="85"/>
        <v>#REF!</v>
      </c>
      <c r="U178" s="7">
        <f t="shared" si="85"/>
        <v>3.9116286835375366E-2</v>
      </c>
      <c r="V178" s="7" t="e">
        <f t="shared" si="85"/>
        <v>#REF!</v>
      </c>
      <c r="W178" s="7" t="e">
        <f t="shared" si="85"/>
        <v>#REF!</v>
      </c>
      <c r="X178" s="7" t="e">
        <f t="shared" si="85"/>
        <v>#REF!</v>
      </c>
      <c r="Y178" s="7" t="e">
        <f t="shared" si="85"/>
        <v>#REF!</v>
      </c>
      <c r="Z178" s="13">
        <f t="shared" si="85"/>
        <v>4.3490238752553423E-2</v>
      </c>
    </row>
    <row r="179" spans="1:26" s="10" customFormat="1" x14ac:dyDescent="0.35">
      <c r="A179" s="16">
        <f t="shared" si="69"/>
        <v>44651</v>
      </c>
      <c r="B179" s="13">
        <f t="shared" ref="B179:Z179" si="86">B$96+B84</f>
        <v>1.5942931666511714E-2</v>
      </c>
      <c r="C179" s="13">
        <f t="shared" si="86"/>
        <v>1.6189353017667385E-2</v>
      </c>
      <c r="D179" s="13">
        <f t="shared" si="86"/>
        <v>1.6501552003590755E-2</v>
      </c>
      <c r="E179" s="13">
        <f t="shared" si="86"/>
        <v>1.7165803977041427E-2</v>
      </c>
      <c r="F179" s="13" t="e">
        <f t="shared" si="86"/>
        <v>#REF!</v>
      </c>
      <c r="G179" s="7">
        <f t="shared" si="86"/>
        <v>1.884900366329496E-2</v>
      </c>
      <c r="H179" s="7">
        <f t="shared" si="86"/>
        <v>2.1080647456408287E-2</v>
      </c>
      <c r="I179" s="15">
        <f t="shared" si="86"/>
        <v>2.2608101484667326E-2</v>
      </c>
      <c r="J179" s="7">
        <f t="shared" si="86"/>
        <v>2.4115537698829466E-2</v>
      </c>
      <c r="K179" s="7">
        <f t="shared" si="86"/>
        <v>2.5560267969273538E-2</v>
      </c>
      <c r="L179" s="7" t="e">
        <f t="shared" si="86"/>
        <v>#REF!</v>
      </c>
      <c r="M179" s="7">
        <f t="shared" si="86"/>
        <v>2.8103237447537552E-2</v>
      </c>
      <c r="N179" s="7" t="e">
        <f t="shared" si="86"/>
        <v>#REF!</v>
      </c>
      <c r="O179" s="7" t="e">
        <f t="shared" si="86"/>
        <v>#REF!</v>
      </c>
      <c r="P179" s="7">
        <f t="shared" si="86"/>
        <v>3.4159444295595261E-2</v>
      </c>
      <c r="Q179" s="7" t="e">
        <f t="shared" si="86"/>
        <v>#REF!</v>
      </c>
      <c r="R179" s="7" t="e">
        <f t="shared" si="86"/>
        <v>#REF!</v>
      </c>
      <c r="S179" s="7" t="e">
        <f t="shared" si="86"/>
        <v>#REF!</v>
      </c>
      <c r="T179" s="7" t="e">
        <f t="shared" si="86"/>
        <v>#REF!</v>
      </c>
      <c r="U179" s="7">
        <f t="shared" si="86"/>
        <v>3.9252820214385101E-2</v>
      </c>
      <c r="V179" s="7" t="e">
        <f t="shared" si="86"/>
        <v>#REF!</v>
      </c>
      <c r="W179" s="7" t="e">
        <f t="shared" si="86"/>
        <v>#REF!</v>
      </c>
      <c r="X179" s="7" t="e">
        <f t="shared" si="86"/>
        <v>#REF!</v>
      </c>
      <c r="Y179" s="7" t="e">
        <f t="shared" si="86"/>
        <v>#REF!</v>
      </c>
      <c r="Z179" s="7">
        <f t="shared" si="86"/>
        <v>4.3688355912838199E-2</v>
      </c>
    </row>
    <row r="180" spans="1:26" s="10" customFormat="1" x14ac:dyDescent="0.35">
      <c r="A180" s="16">
        <f t="shared" si="69"/>
        <v>44681</v>
      </c>
      <c r="B180" s="13">
        <f t="shared" ref="B180:Z180" si="87">B$96+B85</f>
        <v>1.6361422024706803E-2</v>
      </c>
      <c r="C180" s="13">
        <f t="shared" si="87"/>
        <v>1.6554853683353674E-2</v>
      </c>
      <c r="D180" s="13">
        <f t="shared" si="87"/>
        <v>1.685109736244756E-2</v>
      </c>
      <c r="E180" s="13">
        <f t="shared" si="87"/>
        <v>1.7412872410488361E-2</v>
      </c>
      <c r="F180" s="13" t="e">
        <f t="shared" si="87"/>
        <v>#REF!</v>
      </c>
      <c r="G180" s="7">
        <f t="shared" si="87"/>
        <v>1.9034617575163042E-2</v>
      </c>
      <c r="H180" s="7">
        <f t="shared" si="87"/>
        <v>2.1259190423694153E-2</v>
      </c>
      <c r="I180" s="15">
        <f t="shared" si="87"/>
        <v>2.2836871910355973E-2</v>
      </c>
      <c r="J180" s="7">
        <f t="shared" si="87"/>
        <v>2.4517472008502062E-2</v>
      </c>
      <c r="K180" s="7">
        <f t="shared" si="87"/>
        <v>2.6153439981502706E-2</v>
      </c>
      <c r="L180" s="7" t="e">
        <f t="shared" si="87"/>
        <v>#REF!</v>
      </c>
      <c r="M180" s="7">
        <f t="shared" si="87"/>
        <v>2.8614715487221942E-2</v>
      </c>
      <c r="N180" s="7" t="e">
        <f t="shared" si="87"/>
        <v>#REF!</v>
      </c>
      <c r="O180" s="7" t="e">
        <f t="shared" si="87"/>
        <v>#REF!</v>
      </c>
      <c r="P180" s="7">
        <f t="shared" si="87"/>
        <v>3.4413789904081352E-2</v>
      </c>
      <c r="Q180" s="7" t="e">
        <f t="shared" si="87"/>
        <v>#REF!</v>
      </c>
      <c r="R180" s="7" t="e">
        <f t="shared" si="87"/>
        <v>#REF!</v>
      </c>
      <c r="S180" s="7" t="e">
        <f t="shared" si="87"/>
        <v>#REF!</v>
      </c>
      <c r="T180" s="7" t="e">
        <f t="shared" si="87"/>
        <v>#REF!</v>
      </c>
      <c r="U180" s="7">
        <f t="shared" si="87"/>
        <v>3.9330989215299213E-2</v>
      </c>
      <c r="V180" s="7" t="e">
        <f t="shared" si="87"/>
        <v>#REF!</v>
      </c>
      <c r="W180" s="7" t="e">
        <f t="shared" si="87"/>
        <v>#REF!</v>
      </c>
      <c r="X180" s="7" t="e">
        <f t="shared" si="87"/>
        <v>#REF!</v>
      </c>
      <c r="Y180" s="7" t="e">
        <f t="shared" si="87"/>
        <v>#REF!</v>
      </c>
      <c r="Z180" s="7">
        <f t="shared" si="87"/>
        <v>4.3954060578042131E-2</v>
      </c>
    </row>
    <row r="181" spans="1:26" s="10" customFormat="1" x14ac:dyDescent="0.35">
      <c r="A181" s="16">
        <f t="shared" si="69"/>
        <v>44712</v>
      </c>
      <c r="B181" s="7">
        <f t="shared" ref="B181:Z181" si="88">B$96+B86</f>
        <v>1.6287111870848879E-2</v>
      </c>
      <c r="C181" s="13">
        <f t="shared" si="88"/>
        <v>1.6558788379644314E-2</v>
      </c>
      <c r="D181" s="13">
        <f t="shared" si="88"/>
        <v>1.6782277243100774E-2</v>
      </c>
      <c r="E181" s="13">
        <f t="shared" si="88"/>
        <v>1.7691130093195079E-2</v>
      </c>
      <c r="F181" s="13" t="e">
        <f t="shared" si="88"/>
        <v>#REF!</v>
      </c>
      <c r="G181" s="7">
        <f t="shared" si="88"/>
        <v>1.9809683367561212E-2</v>
      </c>
      <c r="H181" s="7">
        <f t="shared" si="88"/>
        <v>2.2367948987169563E-2</v>
      </c>
      <c r="I181" s="15">
        <f t="shared" si="88"/>
        <v>2.3701744494280134E-2</v>
      </c>
      <c r="J181" s="7">
        <f t="shared" si="88"/>
        <v>2.5251376334680296E-2</v>
      </c>
      <c r="K181" s="7">
        <f t="shared" si="88"/>
        <v>2.6611295975613958E-2</v>
      </c>
      <c r="L181" s="7" t="e">
        <f t="shared" si="88"/>
        <v>#REF!</v>
      </c>
      <c r="M181" s="7">
        <f t="shared" si="88"/>
        <v>2.9028547060703798E-2</v>
      </c>
      <c r="N181" s="7" t="e">
        <f t="shared" si="88"/>
        <v>#REF!</v>
      </c>
      <c r="O181" s="7" t="e">
        <f t="shared" si="88"/>
        <v>#REF!</v>
      </c>
      <c r="P181" s="7">
        <f t="shared" si="88"/>
        <v>3.4810715186425305E-2</v>
      </c>
      <c r="Q181" s="7" t="e">
        <f t="shared" si="88"/>
        <v>#REF!</v>
      </c>
      <c r="R181" s="7" t="e">
        <f t="shared" si="88"/>
        <v>#REF!</v>
      </c>
      <c r="S181" s="7" t="e">
        <f t="shared" si="88"/>
        <v>#REF!</v>
      </c>
      <c r="T181" s="7" t="e">
        <f t="shared" si="88"/>
        <v>#REF!</v>
      </c>
      <c r="U181" s="7">
        <f t="shared" si="88"/>
        <v>3.9558535824575011E-2</v>
      </c>
      <c r="V181" s="7" t="e">
        <f t="shared" si="88"/>
        <v>#REF!</v>
      </c>
      <c r="W181" s="7" t="e">
        <f t="shared" si="88"/>
        <v>#REF!</v>
      </c>
      <c r="X181" s="7" t="e">
        <f t="shared" si="88"/>
        <v>#REF!</v>
      </c>
      <c r="Y181" s="7" t="e">
        <f t="shared" si="88"/>
        <v>#REF!</v>
      </c>
      <c r="Z181" s="7">
        <f t="shared" si="88"/>
        <v>4.4469881596029909E-2</v>
      </c>
    </row>
    <row r="182" spans="1:26" s="10" customFormat="1" x14ac:dyDescent="0.35">
      <c r="A182" s="16">
        <f t="shared" si="69"/>
        <v>44742</v>
      </c>
      <c r="B182" s="7">
        <f t="shared" ref="B182:Z182" si="89">B$96+B87</f>
        <v>1.682303598637104E-2</v>
      </c>
      <c r="C182" s="13">
        <f t="shared" si="89"/>
        <v>1.6957764118544359E-2</v>
      </c>
      <c r="D182" s="13">
        <f t="shared" si="89"/>
        <v>1.7150216867565207E-2</v>
      </c>
      <c r="E182" s="13">
        <f t="shared" si="89"/>
        <v>1.8385228481117618E-2</v>
      </c>
      <c r="F182" s="13" t="e">
        <f t="shared" si="89"/>
        <v>#REF!</v>
      </c>
      <c r="G182" s="7">
        <f t="shared" si="89"/>
        <v>2.0209755668169422E-2</v>
      </c>
      <c r="H182" s="7">
        <f t="shared" si="89"/>
        <v>2.2875640044917881E-2</v>
      </c>
      <c r="I182" s="15">
        <f t="shared" si="89"/>
        <v>2.4733799042355422E-2</v>
      </c>
      <c r="J182" s="7">
        <f t="shared" si="89"/>
        <v>2.6065929245088507E-2</v>
      </c>
      <c r="K182" s="7">
        <f t="shared" si="89"/>
        <v>2.7378671509229874E-2</v>
      </c>
      <c r="L182" s="7" t="e">
        <f t="shared" si="89"/>
        <v>#REF!</v>
      </c>
      <c r="M182" s="7">
        <f t="shared" si="89"/>
        <v>2.9619232449588126E-2</v>
      </c>
      <c r="N182" s="7" t="e">
        <f t="shared" si="89"/>
        <v>#REF!</v>
      </c>
      <c r="O182" s="7" t="e">
        <f t="shared" si="89"/>
        <v>#REF!</v>
      </c>
      <c r="P182" s="7">
        <f t="shared" si="89"/>
        <v>3.4819894905137823E-2</v>
      </c>
      <c r="Q182" s="7" t="e">
        <f t="shared" si="89"/>
        <v>#REF!</v>
      </c>
      <c r="R182" s="7" t="e">
        <f t="shared" si="89"/>
        <v>#REF!</v>
      </c>
      <c r="S182" s="7" t="e">
        <f t="shared" si="89"/>
        <v>#REF!</v>
      </c>
      <c r="T182" s="7" t="e">
        <f t="shared" si="89"/>
        <v>#REF!</v>
      </c>
      <c r="U182" s="7">
        <f t="shared" si="89"/>
        <v>4.0121803354910404E-2</v>
      </c>
      <c r="V182" s="7" t="e">
        <f t="shared" si="89"/>
        <v>#REF!</v>
      </c>
      <c r="W182" s="7" t="e">
        <f t="shared" si="89"/>
        <v>#REF!</v>
      </c>
      <c r="X182" s="7" t="e">
        <f t="shared" si="89"/>
        <v>#REF!</v>
      </c>
      <c r="Y182" s="7" t="e">
        <f t="shared" si="89"/>
        <v>#REF!</v>
      </c>
      <c r="Z182" s="7">
        <f t="shared" si="89"/>
        <v>4.4533652679069453E-2</v>
      </c>
    </row>
    <row r="183" spans="1:26" x14ac:dyDescent="0.35">
      <c r="A183" s="16">
        <f t="shared" si="69"/>
        <v>44773</v>
      </c>
      <c r="B183" s="7">
        <f t="shared" ref="B183:Z183" si="90">B$96+B88</f>
        <v>1.6968069125893295E-2</v>
      </c>
      <c r="C183" s="13">
        <f t="shared" si="90"/>
        <v>1.7089622657402607E-2</v>
      </c>
      <c r="D183" s="13">
        <f t="shared" si="90"/>
        <v>1.7486703027240917E-2</v>
      </c>
      <c r="E183" s="13">
        <f t="shared" si="90"/>
        <v>1.8849603820435382E-2</v>
      </c>
      <c r="F183" s="13" t="e">
        <f t="shared" si="90"/>
        <v>#REF!</v>
      </c>
      <c r="G183" s="7">
        <f t="shared" si="90"/>
        <v>2.1056535794256415E-2</v>
      </c>
      <c r="H183" s="7">
        <f t="shared" si="90"/>
        <v>2.3263083236325349E-2</v>
      </c>
      <c r="I183" s="15">
        <f t="shared" si="90"/>
        <v>2.4969835764826209E-2</v>
      </c>
      <c r="J183" s="7">
        <f t="shared" si="90"/>
        <v>2.6140009669589178E-2</v>
      </c>
      <c r="K183" s="7">
        <f t="shared" si="90"/>
        <v>2.7264667501569844E-2</v>
      </c>
      <c r="L183" s="7" t="e">
        <f t="shared" si="90"/>
        <v>#REF!</v>
      </c>
      <c r="M183" s="7">
        <f t="shared" si="90"/>
        <v>2.9759370989391284E-2</v>
      </c>
      <c r="N183" s="7" t="e">
        <f t="shared" si="90"/>
        <v>#REF!</v>
      </c>
      <c r="O183" s="7" t="e">
        <f t="shared" si="90"/>
        <v>#REF!</v>
      </c>
      <c r="P183" s="7">
        <f t="shared" si="90"/>
        <v>3.5302949575397875E-2</v>
      </c>
      <c r="Q183" s="7" t="e">
        <f t="shared" si="90"/>
        <v>#REF!</v>
      </c>
      <c r="R183" s="7" t="e">
        <f t="shared" si="90"/>
        <v>#REF!</v>
      </c>
      <c r="S183" s="7" t="e">
        <f t="shared" si="90"/>
        <v>#REF!</v>
      </c>
      <c r="T183" s="7" t="e">
        <f t="shared" si="90"/>
        <v>#REF!</v>
      </c>
      <c r="U183" s="7">
        <f t="shared" si="90"/>
        <v>4.0397566725810054E-2</v>
      </c>
      <c r="V183" s="7" t="e">
        <f t="shared" si="90"/>
        <v>#REF!</v>
      </c>
      <c r="W183" s="7" t="e">
        <f t="shared" si="90"/>
        <v>#REF!</v>
      </c>
      <c r="X183" s="7" t="e">
        <f t="shared" si="90"/>
        <v>#REF!</v>
      </c>
      <c r="Y183" s="7" t="e">
        <f t="shared" si="90"/>
        <v>#REF!</v>
      </c>
      <c r="Z183" s="7">
        <f t="shared" si="90"/>
        <v>4.475541372296625E-2</v>
      </c>
    </row>
    <row r="184" spans="1:26" x14ac:dyDescent="0.35">
      <c r="A184" s="16">
        <f t="shared" si="69"/>
        <v>44804</v>
      </c>
      <c r="B184" s="7">
        <f t="shared" ref="B184:Z184" si="91">B$96+B89</f>
        <v>1.7841624175407508E-2</v>
      </c>
      <c r="C184" s="13">
        <f t="shared" si="91"/>
        <v>1.8239386042633761E-2</v>
      </c>
      <c r="D184" s="13">
        <f t="shared" si="91"/>
        <v>1.877368537607756E-2</v>
      </c>
      <c r="E184" s="13">
        <f t="shared" si="91"/>
        <v>2.0280662195975321E-2</v>
      </c>
      <c r="F184" s="13" t="e">
        <f t="shared" si="91"/>
        <v>#REF!</v>
      </c>
      <c r="G184" s="7">
        <f t="shared" si="91"/>
        <v>2.2540855887074933E-2</v>
      </c>
      <c r="H184" s="7">
        <f t="shared" si="91"/>
        <v>2.4364666306467928E-2</v>
      </c>
      <c r="I184" s="15">
        <f t="shared" si="91"/>
        <v>2.5278226370153287E-2</v>
      </c>
      <c r="J184" s="7">
        <f t="shared" si="91"/>
        <v>2.5839175968823378E-2</v>
      </c>
      <c r="K184" s="7">
        <f t="shared" si="91"/>
        <v>2.6777930686267565E-2</v>
      </c>
      <c r="L184" s="7" t="e">
        <f t="shared" si="91"/>
        <v>#REF!</v>
      </c>
      <c r="M184" s="7">
        <f t="shared" si="91"/>
        <v>2.9340023521804211E-2</v>
      </c>
      <c r="N184" s="7" t="e">
        <f t="shared" si="91"/>
        <v>#REF!</v>
      </c>
      <c r="O184" s="7" t="e">
        <f t="shared" si="91"/>
        <v>#REF!</v>
      </c>
      <c r="P184" s="7">
        <f t="shared" si="91"/>
        <v>3.4746265441534148E-2</v>
      </c>
      <c r="Q184" s="7" t="e">
        <f t="shared" si="91"/>
        <v>#REF!</v>
      </c>
      <c r="R184" s="7" t="e">
        <f t="shared" si="91"/>
        <v>#REF!</v>
      </c>
      <c r="S184" s="7" t="e">
        <f t="shared" si="91"/>
        <v>#REF!</v>
      </c>
      <c r="T184" s="7" t="e">
        <f t="shared" si="91"/>
        <v>#REF!</v>
      </c>
      <c r="U184" s="7">
        <f t="shared" si="91"/>
        <v>4.0470386874892364E-2</v>
      </c>
      <c r="V184" s="7" t="e">
        <f t="shared" si="91"/>
        <v>#REF!</v>
      </c>
      <c r="W184" s="7" t="e">
        <f t="shared" si="91"/>
        <v>#REF!</v>
      </c>
      <c r="X184" s="7" t="e">
        <f t="shared" si="91"/>
        <v>#REF!</v>
      </c>
      <c r="Y184" s="7" t="e">
        <f t="shared" si="91"/>
        <v>#REF!</v>
      </c>
      <c r="Z184" s="7">
        <f t="shared" si="91"/>
        <v>4.4647709051897654E-2</v>
      </c>
    </row>
    <row r="185" spans="1:26" x14ac:dyDescent="0.35">
      <c r="A185" s="16">
        <f t="shared" si="69"/>
        <v>44834</v>
      </c>
      <c r="B185" s="7">
        <f t="shared" ref="B185:Z185" si="92">B$96+B90</f>
        <v>1.9545201309341443E-2</v>
      </c>
      <c r="C185" s="13">
        <f t="shared" si="92"/>
        <v>1.9803157366164077E-2</v>
      </c>
      <c r="D185" s="13">
        <f t="shared" si="92"/>
        <v>2.0187922699240794E-2</v>
      </c>
      <c r="E185" s="13">
        <f t="shared" si="92"/>
        <v>2.1951953489254862E-2</v>
      </c>
      <c r="F185" s="13" t="e">
        <f t="shared" si="92"/>
        <v>#REF!</v>
      </c>
      <c r="G185" s="7">
        <f t="shared" si="92"/>
        <v>2.4289605329970276E-2</v>
      </c>
      <c r="H185" s="7">
        <f t="shared" si="92"/>
        <v>2.6655237935707621E-2</v>
      </c>
      <c r="I185" s="15">
        <f t="shared" si="92"/>
        <v>2.7230862515764169E-2</v>
      </c>
      <c r="J185" s="7">
        <f t="shared" si="92"/>
        <v>2.8258941380869713E-2</v>
      </c>
      <c r="K185" s="7">
        <f t="shared" si="92"/>
        <v>2.9356866235628266E-2</v>
      </c>
      <c r="L185" s="7" t="e">
        <f t="shared" si="92"/>
        <v>#REF!</v>
      </c>
      <c r="M185" s="7">
        <f t="shared" si="92"/>
        <v>3.1135427727972648E-2</v>
      </c>
      <c r="N185" s="7" t="e">
        <f t="shared" si="92"/>
        <v>#REF!</v>
      </c>
      <c r="O185" s="7" t="e">
        <f t="shared" si="92"/>
        <v>#REF!</v>
      </c>
      <c r="P185" s="7">
        <f t="shared" si="92"/>
        <v>3.5963866340620022E-2</v>
      </c>
      <c r="Q185" s="7" t="e">
        <f t="shared" si="92"/>
        <v>#REF!</v>
      </c>
      <c r="R185" s="7" t="e">
        <f t="shared" si="92"/>
        <v>#REF!</v>
      </c>
      <c r="S185" s="7" t="e">
        <f t="shared" si="92"/>
        <v>#REF!</v>
      </c>
      <c r="T185" s="7" t="e">
        <f t="shared" si="92"/>
        <v>#REF!</v>
      </c>
      <c r="U185" s="7">
        <f t="shared" si="92"/>
        <v>4.1712332009481851E-2</v>
      </c>
      <c r="V185" s="7" t="e">
        <f t="shared" si="92"/>
        <v>#REF!</v>
      </c>
      <c r="W185" s="7" t="e">
        <f t="shared" si="92"/>
        <v>#REF!</v>
      </c>
      <c r="X185" s="7" t="e">
        <f t="shared" si="92"/>
        <v>#REF!</v>
      </c>
      <c r="Y185" s="7" t="e">
        <f t="shared" si="92"/>
        <v>#REF!</v>
      </c>
      <c r="Z185" s="7">
        <f t="shared" si="92"/>
        <v>4.5336776327942113E-2</v>
      </c>
    </row>
    <row r="186" spans="1:26" x14ac:dyDescent="0.35">
      <c r="A186" s="16">
        <f t="shared" si="69"/>
        <v>44865</v>
      </c>
      <c r="B186" s="7">
        <f t="shared" ref="B186:Z186" si="93">B$96+B91</f>
        <v>2.255126460748768E-2</v>
      </c>
      <c r="C186" s="13">
        <f t="shared" si="93"/>
        <v>2.2691798503325901E-2</v>
      </c>
      <c r="D186" s="13">
        <f t="shared" si="93"/>
        <v>2.3481404169199038E-2</v>
      </c>
      <c r="E186" s="13">
        <f t="shared" si="93"/>
        <v>2.5088130983648843E-2</v>
      </c>
      <c r="F186" s="13" t="e">
        <f t="shared" si="93"/>
        <v>#REF!</v>
      </c>
      <c r="G186" s="7">
        <f t="shared" si="93"/>
        <v>2.6249675831817563E-2</v>
      </c>
      <c r="H186" s="7">
        <f t="shared" si="93"/>
        <v>2.7870430370077404E-2</v>
      </c>
      <c r="I186" s="15">
        <f t="shared" si="93"/>
        <v>2.8817789348559605E-2</v>
      </c>
      <c r="J186" s="7">
        <f t="shared" si="93"/>
        <v>3.0436727380837584E-2</v>
      </c>
      <c r="K186" s="7">
        <f t="shared" si="93"/>
        <v>3.2661069145295304E-2</v>
      </c>
      <c r="L186" s="7" t="e">
        <f t="shared" si="93"/>
        <v>#REF!</v>
      </c>
      <c r="M186" s="7">
        <f t="shared" si="93"/>
        <v>3.5565661559261316E-2</v>
      </c>
      <c r="N186" s="7" t="e">
        <f t="shared" si="93"/>
        <v>#REF!</v>
      </c>
      <c r="O186" s="7" t="e">
        <f t="shared" si="93"/>
        <v>#REF!</v>
      </c>
      <c r="P186" s="7">
        <f t="shared" si="93"/>
        <v>4.1625706560494607E-2</v>
      </c>
      <c r="Q186" s="7" t="e">
        <f t="shared" si="93"/>
        <v>#REF!</v>
      </c>
      <c r="R186" s="7" t="e">
        <f t="shared" si="93"/>
        <v>#REF!</v>
      </c>
      <c r="S186" s="7" t="e">
        <f t="shared" si="93"/>
        <v>#REF!</v>
      </c>
      <c r="T186" s="7" t="e">
        <f t="shared" si="93"/>
        <v>#REF!</v>
      </c>
      <c r="U186" s="7">
        <f t="shared" si="93"/>
        <v>4.6474487388424857E-2</v>
      </c>
      <c r="V186" s="7" t="e">
        <f t="shared" si="93"/>
        <v>#REF!</v>
      </c>
      <c r="W186" s="7" t="e">
        <f t="shared" si="93"/>
        <v>#REF!</v>
      </c>
      <c r="X186" s="7" t="e">
        <f t="shared" si="93"/>
        <v>#REF!</v>
      </c>
      <c r="Y186" s="7" t="e">
        <f t="shared" si="93"/>
        <v>#REF!</v>
      </c>
      <c r="Z186" s="7">
        <f t="shared" si="93"/>
        <v>5.0539808366210581E-2</v>
      </c>
    </row>
    <row r="187" spans="1:26" x14ac:dyDescent="0.35">
      <c r="A187" s="16">
        <f t="shared" si="69"/>
        <v>44895</v>
      </c>
      <c r="B187" s="7">
        <f t="shared" ref="B187:Z187" si="94">B$96+B92</f>
        <v>2.4296053188526869E-2</v>
      </c>
      <c r="C187" s="13">
        <f t="shared" si="94"/>
        <v>2.4703784580498864E-2</v>
      </c>
      <c r="D187" s="13">
        <f t="shared" si="94"/>
        <v>2.5642325680272107E-2</v>
      </c>
      <c r="E187" s="13">
        <f t="shared" si="94"/>
        <v>2.7243574917542774E-2</v>
      </c>
      <c r="F187" s="13" t="e">
        <f t="shared" si="94"/>
        <v>#REF!</v>
      </c>
      <c r="G187" s="7">
        <f t="shared" si="94"/>
        <v>3.0088916055311003E-2</v>
      </c>
      <c r="H187" s="7">
        <f t="shared" si="94"/>
        <v>3.1132165284529958E-2</v>
      </c>
      <c r="I187" s="15">
        <f t="shared" si="94"/>
        <v>3.1056525088036351E-2</v>
      </c>
      <c r="J187" s="7">
        <f t="shared" si="94"/>
        <v>3.157041571174761E-2</v>
      </c>
      <c r="K187" s="7">
        <f t="shared" si="94"/>
        <v>3.2505713324639376E-2</v>
      </c>
      <c r="L187" s="7" t="e">
        <f t="shared" si="94"/>
        <v>#REF!</v>
      </c>
      <c r="M187" s="7">
        <f t="shared" si="94"/>
        <v>3.6018174666668304E-2</v>
      </c>
      <c r="N187" s="7" t="e">
        <f t="shared" si="94"/>
        <v>#REF!</v>
      </c>
      <c r="O187" s="7" t="e">
        <f t="shared" si="94"/>
        <v>#REF!</v>
      </c>
      <c r="P187" s="7">
        <f t="shared" si="94"/>
        <v>4.16361582605283E-2</v>
      </c>
      <c r="Q187" s="7" t="e">
        <f t="shared" si="94"/>
        <v>#REF!</v>
      </c>
      <c r="R187" s="7" t="e">
        <f t="shared" si="94"/>
        <v>#REF!</v>
      </c>
      <c r="S187" s="7" t="e">
        <f t="shared" si="94"/>
        <v>#REF!</v>
      </c>
      <c r="T187" s="7" t="e">
        <f t="shared" si="94"/>
        <v>#REF!</v>
      </c>
      <c r="U187" s="7">
        <f t="shared" si="94"/>
        <v>4.6293595696665385E-2</v>
      </c>
      <c r="V187" s="7" t="e">
        <f t="shared" si="94"/>
        <v>#REF!</v>
      </c>
      <c r="W187" s="7" t="e">
        <f t="shared" si="94"/>
        <v>#REF!</v>
      </c>
      <c r="X187" s="7" t="e">
        <f t="shared" si="94"/>
        <v>#REF!</v>
      </c>
      <c r="Y187" s="7" t="e">
        <f t="shared" si="94"/>
        <v>#REF!</v>
      </c>
      <c r="Z187" s="7">
        <f t="shared" si="94"/>
        <v>5.0384480219798147E-2</v>
      </c>
    </row>
    <row r="188" spans="1:26" x14ac:dyDescent="0.35">
      <c r="A188" s="16">
        <f t="shared" si="69"/>
        <v>44926</v>
      </c>
      <c r="B188" s="7">
        <f t="shared" ref="B188:Z188" si="95">B$96+B93</f>
        <v>2.7622230879056599E-2</v>
      </c>
      <c r="C188" s="13">
        <f t="shared" si="95"/>
        <v>2.8226898624107769E-2</v>
      </c>
      <c r="D188" s="13">
        <f t="shared" si="95"/>
        <v>2.9072331134133645E-2</v>
      </c>
      <c r="E188" s="13">
        <f t="shared" si="95"/>
        <v>3.0682453737357774E-2</v>
      </c>
      <c r="F188" s="13" t="e">
        <f t="shared" si="95"/>
        <v>#REF!</v>
      </c>
      <c r="G188" s="7">
        <f t="shared" si="95"/>
        <v>3.2085800388594196E-2</v>
      </c>
      <c r="H188" s="7">
        <f t="shared" si="95"/>
        <v>3.279960048259549E-2</v>
      </c>
      <c r="I188" s="15">
        <f t="shared" si="95"/>
        <v>3.3157884241256284E-2</v>
      </c>
      <c r="J188" s="7">
        <f t="shared" si="95"/>
        <v>3.347266882297429E-2</v>
      </c>
      <c r="K188" s="7">
        <f t="shared" si="95"/>
        <v>3.391559722594225E-2</v>
      </c>
      <c r="L188" s="7" t="e">
        <f t="shared" si="95"/>
        <v>#REF!</v>
      </c>
      <c r="M188" s="7">
        <f t="shared" si="95"/>
        <v>3.6421740092223751E-2</v>
      </c>
      <c r="N188" s="7" t="e">
        <f t="shared" si="95"/>
        <v>#REF!</v>
      </c>
      <c r="O188" s="7" t="e">
        <f t="shared" si="95"/>
        <v>#REF!</v>
      </c>
      <c r="P188" s="7">
        <f t="shared" si="95"/>
        <v>4.1979733663587801E-2</v>
      </c>
      <c r="Q188" s="7" t="e">
        <f t="shared" si="95"/>
        <v>#REF!</v>
      </c>
      <c r="R188" s="7" t="e">
        <f t="shared" si="95"/>
        <v>#REF!</v>
      </c>
      <c r="S188" s="7" t="e">
        <f t="shared" si="95"/>
        <v>#REF!</v>
      </c>
      <c r="T188" s="7" t="e">
        <f t="shared" si="95"/>
        <v>#REF!</v>
      </c>
      <c r="U188" s="7">
        <f t="shared" si="95"/>
        <v>4.6464752365287396E-2</v>
      </c>
      <c r="V188" s="7" t="e">
        <f t="shared" si="95"/>
        <v>#REF!</v>
      </c>
      <c r="W188" s="7" t="e">
        <f t="shared" si="95"/>
        <v>#REF!</v>
      </c>
      <c r="X188" s="7" t="e">
        <f t="shared" si="95"/>
        <v>#REF!</v>
      </c>
      <c r="Y188" s="7" t="e">
        <f t="shared" si="95"/>
        <v>#REF!</v>
      </c>
      <c r="Z188" s="7">
        <f t="shared" si="95"/>
        <v>5.0196434483287082E-2</v>
      </c>
    </row>
    <row r="189" spans="1:26" x14ac:dyDescent="0.35">
      <c r="A189" s="16">
        <f t="shared" si="69"/>
        <v>44957</v>
      </c>
      <c r="B189" s="7">
        <f t="shared" ref="B189:Z189" si="96">B$96+B94</f>
        <v>3.1628930367498094E-2</v>
      </c>
      <c r="C189" s="13">
        <f t="shared" si="96"/>
        <v>3.1932703675775664E-2</v>
      </c>
      <c r="D189" s="13">
        <f t="shared" si="96"/>
        <v>3.2187780457637566E-2</v>
      </c>
      <c r="E189" s="13">
        <f t="shared" si="96"/>
        <v>3.4070655196703534E-2</v>
      </c>
      <c r="F189" s="13" t="e">
        <f t="shared" si="96"/>
        <v>#REF!</v>
      </c>
      <c r="G189" s="7">
        <f t="shared" si="96"/>
        <v>3.7581677394250591E-2</v>
      </c>
      <c r="H189" s="7">
        <f t="shared" si="96"/>
        <v>3.9126155161930694E-2</v>
      </c>
      <c r="I189" s="15">
        <f t="shared" si="96"/>
        <v>3.9954513091628244E-2</v>
      </c>
      <c r="J189" s="7">
        <f t="shared" si="96"/>
        <v>4.1054114180265347E-2</v>
      </c>
      <c r="K189" s="7">
        <f t="shared" si="96"/>
        <v>4.2125247244933869E-2</v>
      </c>
      <c r="L189" s="7" t="e">
        <f t="shared" si="96"/>
        <v>#REF!</v>
      </c>
      <c r="M189" s="7">
        <f t="shared" si="96"/>
        <v>4.4765298589223138E-2</v>
      </c>
      <c r="N189" s="7" t="e">
        <f t="shared" si="96"/>
        <v>#REF!</v>
      </c>
      <c r="O189" s="7" t="e">
        <f t="shared" si="96"/>
        <v>#REF!</v>
      </c>
      <c r="P189" s="7">
        <f t="shared" si="96"/>
        <v>5.0462940226490172E-2</v>
      </c>
      <c r="Q189" s="7" t="e">
        <f t="shared" si="96"/>
        <v>#REF!</v>
      </c>
      <c r="R189" s="7" t="e">
        <f t="shared" si="96"/>
        <v>#REF!</v>
      </c>
      <c r="S189" s="7" t="e">
        <f t="shared" si="96"/>
        <v>#REF!</v>
      </c>
      <c r="T189" s="7" t="e">
        <f t="shared" si="96"/>
        <v>#REF!</v>
      </c>
      <c r="U189" s="7">
        <f t="shared" si="96"/>
        <v>5.5730517391409301E-2</v>
      </c>
      <c r="V189" s="7" t="e">
        <f t="shared" si="96"/>
        <v>#REF!</v>
      </c>
      <c r="W189" s="7" t="e">
        <f t="shared" si="96"/>
        <v>#REF!</v>
      </c>
      <c r="X189" s="7" t="e">
        <f t="shared" si="96"/>
        <v>#REF!</v>
      </c>
      <c r="Y189" s="7" t="e">
        <f t="shared" si="96"/>
        <v>#REF!</v>
      </c>
      <c r="Z189" s="7">
        <f t="shared" si="96"/>
        <v>6.0603865935413642E-2</v>
      </c>
    </row>
    <row r="190" spans="1:26" x14ac:dyDescent="0.35">
      <c r="A190" s="16">
        <f t="shared" si="69"/>
        <v>44985</v>
      </c>
      <c r="B190" s="7">
        <f t="shared" ref="B190:Z190" si="97">B$96+B95</f>
        <v>3.1137312295103092E-2</v>
      </c>
      <c r="C190" s="13">
        <f t="shared" si="97"/>
        <v>3.1434368791983303E-2</v>
      </c>
      <c r="D190" s="13">
        <f t="shared" si="97"/>
        <v>3.1447499999999989E-2</v>
      </c>
      <c r="E190" s="13">
        <f t="shared" si="97"/>
        <v>3.2975824175824099E-2</v>
      </c>
      <c r="F190" s="13" t="e">
        <f t="shared" si="97"/>
        <v>#REF!</v>
      </c>
      <c r="G190" s="7">
        <f t="shared" si="97"/>
        <v>3.7213982569154959E-2</v>
      </c>
      <c r="H190" s="7">
        <f t="shared" si="97"/>
        <v>4.0736041157424283E-2</v>
      </c>
      <c r="I190" s="15">
        <f t="shared" si="97"/>
        <v>4.2389859293833314E-2</v>
      </c>
      <c r="J190" s="7">
        <f t="shared" si="97"/>
        <v>4.3404926747614439E-2</v>
      </c>
      <c r="K190" s="7">
        <f t="shared" si="97"/>
        <v>4.4419994201395564E-2</v>
      </c>
      <c r="L190" s="7" t="e">
        <f t="shared" si="97"/>
        <v>#REF!</v>
      </c>
      <c r="M190" s="7">
        <f t="shared" si="97"/>
        <v>4.6646363197424844E-2</v>
      </c>
      <c r="N190" s="7" t="e">
        <f t="shared" si="97"/>
        <v>#REF!</v>
      </c>
      <c r="O190" s="7" t="e">
        <f t="shared" si="97"/>
        <v>#REF!</v>
      </c>
      <c r="P190" s="7">
        <f t="shared" si="97"/>
        <v>5.2659573982479259E-2</v>
      </c>
      <c r="Q190" s="7" t="e">
        <f t="shared" si="97"/>
        <v>#REF!</v>
      </c>
      <c r="R190" s="7" t="e">
        <f t="shared" si="97"/>
        <v>#REF!</v>
      </c>
      <c r="S190" s="7" t="e">
        <f t="shared" si="97"/>
        <v>#REF!</v>
      </c>
      <c r="T190" s="7" t="e">
        <f t="shared" si="97"/>
        <v>#REF!</v>
      </c>
      <c r="U190" s="7" t="e">
        <f>#REF!</f>
        <v>#REF!</v>
      </c>
      <c r="V190" s="7" t="e">
        <f t="shared" si="97"/>
        <v>#REF!</v>
      </c>
      <c r="W190" s="7" t="e">
        <f t="shared" si="97"/>
        <v>#REF!</v>
      </c>
      <c r="X190" s="7" t="e">
        <f t="shared" si="97"/>
        <v>#REF!</v>
      </c>
      <c r="Y190" s="7" t="e">
        <f t="shared" si="97"/>
        <v>#REF!</v>
      </c>
      <c r="Z190" s="7">
        <f t="shared" si="97"/>
        <v>6.2405132450331087E-2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970D-EEF0-40F6-8DCD-6E99C79C2B8A}">
  <sheetPr>
    <tabColor theme="9" tint="0.39997558519241921"/>
  </sheetPr>
  <dimension ref="A1:AG4487"/>
  <sheetViews>
    <sheetView zoomScale="69" zoomScaleNormal="69" workbookViewId="0">
      <pane ySplit="4" topLeftCell="A91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7.54296875" customWidth="1"/>
    <col min="2" max="5" width="8.453125" customWidth="1"/>
    <col min="6" max="6" width="10.453125" style="22" customWidth="1"/>
    <col min="7" max="7" width="12.90625" style="22" customWidth="1"/>
    <col min="10" max="10" width="15" customWidth="1"/>
    <col min="11" max="14" width="8.54296875" customWidth="1"/>
    <col min="15" max="19" width="11" customWidth="1"/>
    <col min="20" max="20" width="12.54296875" bestFit="1" customWidth="1"/>
    <col min="21" max="21" width="7.54296875" customWidth="1"/>
    <col min="22" max="22" width="7.453125" customWidth="1"/>
    <col min="23" max="26" width="8.453125" bestFit="1" customWidth="1"/>
    <col min="33" max="33" width="13.90625" customWidth="1"/>
  </cols>
  <sheetData>
    <row r="1" spans="1:26" s="73" customFormat="1" ht="18.5" x14ac:dyDescent="0.45">
      <c r="A1" s="75" t="s">
        <v>528</v>
      </c>
      <c r="C1" s="74"/>
      <c r="D1" s="74"/>
      <c r="E1" s="74"/>
      <c r="F1" s="74"/>
    </row>
    <row r="2" spans="1:26" x14ac:dyDescent="0.35">
      <c r="A2" s="72" t="s">
        <v>527</v>
      </c>
      <c r="B2" s="72"/>
      <c r="C2" s="72"/>
      <c r="D2" s="72"/>
      <c r="E2" s="72"/>
      <c r="H2" s="72"/>
    </row>
    <row r="3" spans="1:26" ht="32.25" customHeight="1" x14ac:dyDescent="0.35">
      <c r="K3" s="126" t="s">
        <v>526</v>
      </c>
      <c r="L3" s="126"/>
      <c r="M3" s="126"/>
      <c r="N3" s="126"/>
      <c r="W3" s="127" t="s">
        <v>525</v>
      </c>
      <c r="X3" s="127"/>
      <c r="Y3" s="127"/>
      <c r="Z3" s="127"/>
    </row>
    <row r="4" spans="1:26" ht="15" thickBot="1" x14ac:dyDescent="0.4">
      <c r="A4" s="71" t="s">
        <v>524</v>
      </c>
      <c r="B4" s="70" t="s">
        <v>521</v>
      </c>
      <c r="C4" s="70" t="s">
        <v>4</v>
      </c>
      <c r="D4" s="70" t="s">
        <v>2</v>
      </c>
      <c r="E4" s="70" t="s">
        <v>1</v>
      </c>
      <c r="F4" s="22" t="s">
        <v>523</v>
      </c>
      <c r="G4" s="22" t="s">
        <v>522</v>
      </c>
      <c r="K4" s="70" t="s">
        <v>521</v>
      </c>
      <c r="L4" s="70" t="s">
        <v>4</v>
      </c>
      <c r="M4" s="70" t="s">
        <v>2</v>
      </c>
      <c r="N4" s="70" t="s">
        <v>1</v>
      </c>
      <c r="W4" s="70" t="s">
        <v>8</v>
      </c>
      <c r="X4" s="70" t="s">
        <v>4</v>
      </c>
      <c r="Y4" s="70" t="s">
        <v>2</v>
      </c>
      <c r="Z4" s="70" t="s">
        <v>1</v>
      </c>
    </row>
    <row r="5" spans="1:26" x14ac:dyDescent="0.35">
      <c r="A5" s="33" cm="1">
        <f t="array" aca="1" ref="A5" ca="1">OFFSET('Histo courbe'!$A$2,'Histo courbe'!T2-1,,,)</f>
        <v>44985</v>
      </c>
      <c r="B5" s="35">
        <f ca="1">+VLOOKUP(A5,'Histo courbe'!A:I,9,0)</f>
        <v>3.4303663003662999E-2</v>
      </c>
      <c r="C5" s="35">
        <f ca="1">VLOOKUP(A5,'Histo courbe'!A:M,13,0)</f>
        <v>4.0720275590551101E-2</v>
      </c>
      <c r="D5" s="35">
        <f ca="1">VLOOKUP(A5,'Histo courbe'!A:O,15,0)</f>
        <v>4.4687096774193497E-2</v>
      </c>
      <c r="E5" s="35">
        <f ca="1">VLOOKUP(A5,'Histo courbe'!A:P,16,0)</f>
        <v>4.6121218074656099E-2</v>
      </c>
      <c r="F5" s="38">
        <f t="shared" ref="F5:F68" ca="1" si="0">+MONTH(A5)</f>
        <v>2</v>
      </c>
      <c r="G5" s="38">
        <f t="shared" ref="G5:G68" ca="1" si="1">YEAR(A5)</f>
        <v>2023</v>
      </c>
      <c r="I5" s="47">
        <v>2001</v>
      </c>
      <c r="J5" s="62">
        <v>1</v>
      </c>
      <c r="K5" s="69"/>
      <c r="L5" s="69"/>
      <c r="M5" s="69"/>
      <c r="N5" s="69"/>
      <c r="O5" s="67"/>
      <c r="P5" s="67"/>
      <c r="Q5" s="67"/>
      <c r="R5" s="67"/>
      <c r="S5" s="67"/>
      <c r="T5" s="28">
        <v>36981</v>
      </c>
      <c r="U5" s="47">
        <v>2001</v>
      </c>
      <c r="V5" s="62">
        <v>3</v>
      </c>
      <c r="W5" s="69"/>
      <c r="X5" s="69"/>
      <c r="Y5" s="69"/>
      <c r="Z5" s="69"/>
    </row>
    <row r="6" spans="1:26" x14ac:dyDescent="0.35">
      <c r="A6" s="33" cm="1">
        <f t="array" aca="1" ref="A6" ca="1">OFFSET('Histo courbe'!$A$2,'Histo courbe'!T3-1,,,)</f>
        <v>44984</v>
      </c>
      <c r="B6" s="35">
        <f ca="1">+VLOOKUP(A6,'Histo courbe'!A:I,9,0)</f>
        <v>3.4303663003662999E-2</v>
      </c>
      <c r="C6" s="35">
        <f ca="1">VLOOKUP(A6,'Histo courbe'!A:M,13,0)</f>
        <v>4.0720275590551101E-2</v>
      </c>
      <c r="D6" s="35">
        <f ca="1">VLOOKUP(A6,'Histo courbe'!A:O,15,0)</f>
        <v>4.4687096774193497E-2</v>
      </c>
      <c r="E6" s="35">
        <f ca="1">VLOOKUP(A6,'Histo courbe'!A:P,16,0)</f>
        <v>4.6121218074656099E-2</v>
      </c>
      <c r="F6" s="38">
        <f t="shared" ca="1" si="0"/>
        <v>2</v>
      </c>
      <c r="G6" s="38">
        <f t="shared" ca="1" si="1"/>
        <v>2023</v>
      </c>
      <c r="I6" s="42">
        <v>2001</v>
      </c>
      <c r="J6" s="59">
        <v>2</v>
      </c>
      <c r="K6" s="69"/>
      <c r="L6" s="69"/>
      <c r="M6" s="69"/>
      <c r="N6" s="69"/>
      <c r="O6" s="67"/>
      <c r="P6" s="67"/>
      <c r="Q6" s="67"/>
      <c r="R6" s="67"/>
      <c r="S6" s="67"/>
      <c r="T6" s="28">
        <f t="shared" ref="T6:T37" si="2">+EOMONTH(T5,3)</f>
        <v>37072</v>
      </c>
      <c r="U6" s="42">
        <v>2001</v>
      </c>
      <c r="V6" s="59">
        <v>6</v>
      </c>
      <c r="W6" s="69"/>
      <c r="X6" s="69"/>
      <c r="Y6" s="69"/>
      <c r="Z6" s="69"/>
    </row>
    <row r="7" spans="1:26" x14ac:dyDescent="0.35">
      <c r="A7" s="33" cm="1">
        <f t="array" aca="1" ref="A7" ca="1">OFFSET('Histo courbe'!$A$2,'Histo courbe'!T4-1,,,)</f>
        <v>44981</v>
      </c>
      <c r="B7" s="35">
        <f ca="1">+VLOOKUP(A7,'Histo courbe'!A:I,9,0)</f>
        <v>3.4303663003662999E-2</v>
      </c>
      <c r="C7" s="35">
        <f ca="1">VLOOKUP(A7,'Histo courbe'!A:M,13,0)</f>
        <v>4.0720275590551101E-2</v>
      </c>
      <c r="D7" s="35">
        <f ca="1">VLOOKUP(A7,'Histo courbe'!A:O,15,0)</f>
        <v>4.4687096774193497E-2</v>
      </c>
      <c r="E7" s="35">
        <f ca="1">VLOOKUP(A7,'Histo courbe'!A:P,16,0)</f>
        <v>4.6121218074656099E-2</v>
      </c>
      <c r="F7" s="38">
        <f t="shared" ca="1" si="0"/>
        <v>2</v>
      </c>
      <c r="G7" s="38">
        <f t="shared" ca="1" si="1"/>
        <v>2023</v>
      </c>
      <c r="I7" s="42">
        <v>2001</v>
      </c>
      <c r="J7" s="59">
        <v>3</v>
      </c>
      <c r="K7" s="69"/>
      <c r="L7" s="69"/>
      <c r="M7" s="69"/>
      <c r="N7" s="69"/>
      <c r="O7" s="67"/>
      <c r="P7" s="67"/>
      <c r="Q7" s="67"/>
      <c r="R7" s="67"/>
      <c r="S7" s="67"/>
      <c r="T7" s="28">
        <f t="shared" si="2"/>
        <v>37164</v>
      </c>
      <c r="U7" s="42">
        <v>2001</v>
      </c>
      <c r="V7" s="59">
        <v>9</v>
      </c>
      <c r="W7" s="69"/>
      <c r="X7" s="69"/>
      <c r="Y7" s="69"/>
      <c r="Z7" s="69"/>
    </row>
    <row r="8" spans="1:26" ht="15" thickBot="1" x14ac:dyDescent="0.4">
      <c r="A8" s="33" cm="1">
        <f t="array" aca="1" ref="A8" ca="1">OFFSET('Histo courbe'!$A$2,'Histo courbe'!T5-1,,,)</f>
        <v>44980</v>
      </c>
      <c r="B8" s="35">
        <f ca="1">+VLOOKUP(A8,'Histo courbe'!A:I,9,0)</f>
        <v>3.4303663003662999E-2</v>
      </c>
      <c r="C8" s="35">
        <f ca="1">VLOOKUP(A8,'Histo courbe'!A:M,13,0)</f>
        <v>4.0720098522167403E-2</v>
      </c>
      <c r="D8" s="35">
        <f ca="1">VLOOKUP(A8,'Histo courbe'!A:O,15,0)</f>
        <v>4.4681991215226903E-2</v>
      </c>
      <c r="E8" s="35">
        <f ca="1">VLOOKUP(A8,'Histo courbe'!A:P,16,0)</f>
        <v>4.6121147798742101E-2</v>
      </c>
      <c r="F8" s="38">
        <f t="shared" ca="1" si="0"/>
        <v>2</v>
      </c>
      <c r="G8" s="38">
        <f t="shared" ca="1" si="1"/>
        <v>2023</v>
      </c>
      <c r="I8" s="42">
        <v>2001</v>
      </c>
      <c r="J8" s="59">
        <v>4</v>
      </c>
      <c r="K8" s="69"/>
      <c r="L8" s="69"/>
      <c r="M8" s="69"/>
      <c r="N8" s="69"/>
      <c r="O8" s="67"/>
      <c r="P8" s="67"/>
      <c r="Q8" s="67"/>
      <c r="R8" s="67"/>
      <c r="S8" s="67"/>
      <c r="T8" s="28">
        <f t="shared" si="2"/>
        <v>37256</v>
      </c>
      <c r="U8" s="52">
        <v>2001</v>
      </c>
      <c r="V8" s="63">
        <v>12</v>
      </c>
      <c r="W8" s="69"/>
      <c r="X8" s="69"/>
      <c r="Y8" s="69"/>
      <c r="Z8" s="69"/>
    </row>
    <row r="9" spans="1:26" x14ac:dyDescent="0.35">
      <c r="A9" s="33" cm="1">
        <f t="array" aca="1" ref="A9" ca="1">OFFSET('Histo courbe'!$A$2,'Histo courbe'!T6-1,,,)</f>
        <v>44979</v>
      </c>
      <c r="B9" s="35">
        <f ca="1">+VLOOKUP(A9,'Histo courbe'!A:I,9,0)</f>
        <v>3.4303663003662999E-2</v>
      </c>
      <c r="C9" s="35">
        <f ca="1">VLOOKUP(A9,'Histo courbe'!A:M,13,0)</f>
        <v>4.0720098522167403E-2</v>
      </c>
      <c r="D9" s="35">
        <f ca="1">VLOOKUP(A9,'Histo courbe'!A:O,15,0)</f>
        <v>4.4681991215226903E-2</v>
      </c>
      <c r="E9" s="35">
        <f ca="1">VLOOKUP(A9,'Histo courbe'!A:P,16,0)</f>
        <v>4.6121147798742101E-2</v>
      </c>
      <c r="F9" s="38">
        <f t="shared" ca="1" si="0"/>
        <v>2</v>
      </c>
      <c r="G9" s="38">
        <f t="shared" ca="1" si="1"/>
        <v>2023</v>
      </c>
      <c r="I9" s="42">
        <v>2001</v>
      </c>
      <c r="J9" s="59">
        <v>5</v>
      </c>
      <c r="K9" s="69"/>
      <c r="L9" s="69"/>
      <c r="M9" s="69"/>
      <c r="N9" s="69"/>
      <c r="O9" s="67"/>
      <c r="P9" s="67"/>
      <c r="Q9" s="67"/>
      <c r="R9" s="67"/>
      <c r="S9" s="67"/>
      <c r="T9" s="28">
        <f t="shared" si="2"/>
        <v>37346</v>
      </c>
      <c r="U9" s="42">
        <v>2002</v>
      </c>
      <c r="V9" s="59">
        <v>3</v>
      </c>
      <c r="W9" s="69"/>
      <c r="X9" s="69"/>
      <c r="Y9" s="69"/>
      <c r="Z9" s="69"/>
    </row>
    <row r="10" spans="1:26" x14ac:dyDescent="0.35">
      <c r="A10" s="33" cm="1">
        <f t="array" aca="1" ref="A10" ca="1">OFFSET('Histo courbe'!$A$2,'Histo courbe'!T7-1,,,)</f>
        <v>44978</v>
      </c>
      <c r="B10" s="35">
        <f ca="1">+VLOOKUP(A10,'Histo courbe'!A:I,9,0)</f>
        <v>3.4303663003662999E-2</v>
      </c>
      <c r="C10" s="35">
        <f ca="1">VLOOKUP(A10,'Histo courbe'!A:M,13,0)</f>
        <v>4.0711542100283798E-2</v>
      </c>
      <c r="D10" s="35">
        <f ca="1">VLOOKUP(A10,'Histo courbe'!A:O,15,0)</f>
        <v>4.1984413793103401E-2</v>
      </c>
      <c r="E10" s="35">
        <f ca="1">VLOOKUP(A10,'Histo courbe'!A:P,16,0)</f>
        <v>4.4845163868904803E-2</v>
      </c>
      <c r="F10" s="38">
        <f t="shared" ca="1" si="0"/>
        <v>2</v>
      </c>
      <c r="G10" s="38">
        <f t="shared" ca="1" si="1"/>
        <v>2023</v>
      </c>
      <c r="I10" s="42">
        <v>2001</v>
      </c>
      <c r="J10" s="59">
        <v>6</v>
      </c>
      <c r="K10" s="69"/>
      <c r="L10" s="69"/>
      <c r="M10" s="69"/>
      <c r="N10" s="69"/>
      <c r="O10" s="67"/>
      <c r="P10" s="67"/>
      <c r="Q10" s="67"/>
      <c r="R10" s="67"/>
      <c r="S10" s="67"/>
      <c r="T10" s="28">
        <f t="shared" si="2"/>
        <v>37437</v>
      </c>
      <c r="U10" s="42">
        <v>2002</v>
      </c>
      <c r="V10" s="59">
        <v>6</v>
      </c>
      <c r="W10" s="69"/>
      <c r="X10" s="69"/>
      <c r="Y10" s="69"/>
      <c r="Z10" s="69"/>
    </row>
    <row r="11" spans="1:26" x14ac:dyDescent="0.35">
      <c r="A11" s="33" cm="1">
        <f t="array" aca="1" ref="A11" ca="1">OFFSET('Histo courbe'!$A$2,'Histo courbe'!T8-1,,,)</f>
        <v>44977</v>
      </c>
      <c r="B11" s="35">
        <f ca="1">+VLOOKUP(A11,'Histo courbe'!A:I,9,0)</f>
        <v>3.4303663003662999E-2</v>
      </c>
      <c r="C11" s="35">
        <f ca="1">VLOOKUP(A11,'Histo courbe'!A:M,13,0)</f>
        <v>4.0711542100283798E-2</v>
      </c>
      <c r="D11" s="35">
        <f ca="1">VLOOKUP(A11,'Histo courbe'!A:O,15,0)</f>
        <v>4.1984413793103401E-2</v>
      </c>
      <c r="E11" s="35">
        <f ca="1">VLOOKUP(A11,'Histo courbe'!A:P,16,0)</f>
        <v>4.4845163868904803E-2</v>
      </c>
      <c r="F11" s="38">
        <f t="shared" ca="1" si="0"/>
        <v>2</v>
      </c>
      <c r="G11" s="38">
        <f t="shared" ca="1" si="1"/>
        <v>2023</v>
      </c>
      <c r="I11" s="42">
        <v>2001</v>
      </c>
      <c r="J11" s="59">
        <v>7</v>
      </c>
      <c r="K11" s="69"/>
      <c r="L11" s="69"/>
      <c r="M11" s="69"/>
      <c r="N11" s="69"/>
      <c r="O11" s="67"/>
      <c r="P11" s="67"/>
      <c r="Q11" s="67"/>
      <c r="R11" s="67"/>
      <c r="S11" s="67"/>
      <c r="T11" s="28">
        <f t="shared" si="2"/>
        <v>37529</v>
      </c>
      <c r="U11" s="42">
        <v>2002</v>
      </c>
      <c r="V11" s="59">
        <v>9</v>
      </c>
      <c r="W11" s="69"/>
      <c r="X11" s="69"/>
      <c r="Y11" s="69"/>
      <c r="Z11" s="69"/>
    </row>
    <row r="12" spans="1:26" ht="15" thickBot="1" x14ac:dyDescent="0.4">
      <c r="A12" s="33" cm="1">
        <f t="array" aca="1" ref="A12" ca="1">OFFSET('Histo courbe'!$A$2,'Histo courbe'!T9-1,,,)</f>
        <v>44974</v>
      </c>
      <c r="B12" s="35">
        <f ca="1">+VLOOKUP(A12,'Histo courbe'!A:I,9,0)</f>
        <v>3.4303663003662999E-2</v>
      </c>
      <c r="C12" s="35">
        <f ca="1">VLOOKUP(A12,'Histo courbe'!A:M,13,0)</f>
        <v>4.0711542100283798E-2</v>
      </c>
      <c r="D12" s="35">
        <f ca="1">VLOOKUP(A12,'Histo courbe'!A:O,15,0)</f>
        <v>4.1984413793103401E-2</v>
      </c>
      <c r="E12" s="35">
        <f ca="1">VLOOKUP(A12,'Histo courbe'!A:P,16,0)</f>
        <v>4.4845163868904803E-2</v>
      </c>
      <c r="F12" s="38">
        <f t="shared" ca="1" si="0"/>
        <v>2</v>
      </c>
      <c r="G12" s="38">
        <f t="shared" ca="1" si="1"/>
        <v>2023</v>
      </c>
      <c r="I12" s="42">
        <v>2001</v>
      </c>
      <c r="J12" s="59">
        <v>8</v>
      </c>
      <c r="K12" s="69"/>
      <c r="L12" s="69"/>
      <c r="M12" s="69"/>
      <c r="N12" s="69"/>
      <c r="O12" s="67"/>
      <c r="P12" s="67"/>
      <c r="Q12" s="67"/>
      <c r="R12" s="67"/>
      <c r="S12" s="67"/>
      <c r="T12" s="28">
        <f t="shared" si="2"/>
        <v>37621</v>
      </c>
      <c r="U12" s="52">
        <v>2002</v>
      </c>
      <c r="V12" s="63">
        <v>12</v>
      </c>
      <c r="W12" s="69"/>
      <c r="X12" s="69"/>
      <c r="Y12" s="69"/>
      <c r="Z12" s="69"/>
    </row>
    <row r="13" spans="1:26" x14ac:dyDescent="0.35">
      <c r="A13" s="33" cm="1">
        <f t="array" aca="1" ref="A13" ca="1">OFFSET('Histo courbe'!$A$2,'Histo courbe'!T10-1,,,)</f>
        <v>44973</v>
      </c>
      <c r="B13" s="35">
        <f ca="1">+VLOOKUP(A13,'Histo courbe'!A:I,9,0)</f>
        <v>3.4303663003662999E-2</v>
      </c>
      <c r="C13" s="35">
        <f ca="1">VLOOKUP(A13,'Histo courbe'!A:M,13,0)</f>
        <v>4.0711542100283798E-2</v>
      </c>
      <c r="D13" s="35">
        <f ca="1">VLOOKUP(A13,'Histo courbe'!A:O,15,0)</f>
        <v>4.1984413793103401E-2</v>
      </c>
      <c r="E13" s="35">
        <f ca="1">VLOOKUP(A13,'Histo courbe'!A:P,16,0)</f>
        <v>4.4845163868904803E-2</v>
      </c>
      <c r="F13" s="38">
        <f t="shared" ca="1" si="0"/>
        <v>2</v>
      </c>
      <c r="G13" s="38">
        <f t="shared" ca="1" si="1"/>
        <v>2023</v>
      </c>
      <c r="I13" s="42">
        <v>2001</v>
      </c>
      <c r="J13" s="59">
        <v>9</v>
      </c>
      <c r="K13" s="69"/>
      <c r="L13" s="69"/>
      <c r="M13" s="69"/>
      <c r="N13" s="69"/>
      <c r="O13" s="67"/>
      <c r="P13" s="67"/>
      <c r="Q13" s="67"/>
      <c r="R13" s="67"/>
      <c r="S13" s="67"/>
      <c r="T13" s="28">
        <f t="shared" si="2"/>
        <v>37711</v>
      </c>
      <c r="U13" s="42">
        <v>2003</v>
      </c>
      <c r="V13" s="59">
        <v>3</v>
      </c>
      <c r="W13" s="69"/>
      <c r="X13" s="69"/>
      <c r="Y13" s="69"/>
      <c r="Z13" s="69"/>
    </row>
    <row r="14" spans="1:26" x14ac:dyDescent="0.35">
      <c r="A14" s="33" cm="1">
        <f t="array" aca="1" ref="A14" ca="1">OFFSET('Histo courbe'!$A$2,'Histo courbe'!T11-1,,,)</f>
        <v>44972</v>
      </c>
      <c r="B14" s="35">
        <f ca="1">+VLOOKUP(A14,'Histo courbe'!A:I,9,0)</f>
        <v>3.4303663003662999E-2</v>
      </c>
      <c r="C14" s="35">
        <f ca="1">VLOOKUP(A14,'Histo courbe'!A:M,13,0)</f>
        <v>4.0711542100283798E-2</v>
      </c>
      <c r="D14" s="35">
        <f ca="1">VLOOKUP(A14,'Histo courbe'!A:O,15,0)</f>
        <v>4.1984413793103401E-2</v>
      </c>
      <c r="E14" s="35">
        <f ca="1">VLOOKUP(A14,'Histo courbe'!A:P,16,0)</f>
        <v>4.4845163868904803E-2</v>
      </c>
      <c r="F14" s="38">
        <f t="shared" ca="1" si="0"/>
        <v>2</v>
      </c>
      <c r="G14" s="38">
        <f t="shared" ca="1" si="1"/>
        <v>2023</v>
      </c>
      <c r="I14" s="42">
        <v>2001</v>
      </c>
      <c r="J14" s="59">
        <v>10</v>
      </c>
      <c r="K14" s="69"/>
      <c r="L14" s="69"/>
      <c r="M14" s="69"/>
      <c r="N14" s="69"/>
      <c r="O14" s="67"/>
      <c r="P14" s="67"/>
      <c r="Q14" s="67"/>
      <c r="R14" s="67"/>
      <c r="S14" s="67"/>
      <c r="T14" s="28">
        <f t="shared" si="2"/>
        <v>37802</v>
      </c>
      <c r="U14" s="42">
        <v>2003</v>
      </c>
      <c r="V14" s="59">
        <v>6</v>
      </c>
      <c r="W14" s="69"/>
      <c r="X14" s="69"/>
      <c r="Y14" s="69"/>
      <c r="Z14" s="69"/>
    </row>
    <row r="15" spans="1:26" x14ac:dyDescent="0.35">
      <c r="A15" s="33" cm="1">
        <f t="array" aca="1" ref="A15" ca="1">OFFSET('Histo courbe'!$A$2,'Histo courbe'!T12-1,,,)</f>
        <v>44971</v>
      </c>
      <c r="B15" s="35">
        <f ca="1">+VLOOKUP(A15,'Histo courbe'!A:I,9,0)</f>
        <v>3.4890476190476097E-2</v>
      </c>
      <c r="C15" s="35">
        <f ca="1">VLOOKUP(A15,'Histo courbe'!A:M,13,0)</f>
        <v>3.9124358974358897E-2</v>
      </c>
      <c r="D15" s="35">
        <f ca="1">VLOOKUP(A15,'Histo courbe'!A:O,15,0)</f>
        <v>4.1984413793103401E-2</v>
      </c>
      <c r="E15" s="35">
        <f ca="1">VLOOKUP(A15,'Histo courbe'!A:P,16,0)</f>
        <v>4.4845163868904803E-2</v>
      </c>
      <c r="F15" s="38">
        <f t="shared" ca="1" si="0"/>
        <v>2</v>
      </c>
      <c r="G15" s="38">
        <f t="shared" ca="1" si="1"/>
        <v>2023</v>
      </c>
      <c r="I15" s="42">
        <v>2001</v>
      </c>
      <c r="J15" s="59">
        <v>11</v>
      </c>
      <c r="K15" s="69"/>
      <c r="L15" s="69"/>
      <c r="M15" s="69"/>
      <c r="N15" s="69"/>
      <c r="O15" s="67"/>
      <c r="P15" s="67"/>
      <c r="Q15" s="67"/>
      <c r="R15" s="67"/>
      <c r="S15" s="67"/>
      <c r="T15" s="28">
        <f t="shared" si="2"/>
        <v>37894</v>
      </c>
      <c r="U15" s="42">
        <v>2003</v>
      </c>
      <c r="V15" s="59">
        <v>9</v>
      </c>
      <c r="W15" s="69"/>
      <c r="X15" s="69"/>
      <c r="Y15" s="69"/>
      <c r="Z15" s="69"/>
    </row>
    <row r="16" spans="1:26" ht="15" thickBot="1" x14ac:dyDescent="0.4">
      <c r="A16" s="33" cm="1">
        <f t="array" aca="1" ref="A16" ca="1">OFFSET('Histo courbe'!$A$2,'Histo courbe'!T13-1,,,)</f>
        <v>44970</v>
      </c>
      <c r="B16" s="35">
        <f ca="1">+VLOOKUP(A16,'Histo courbe'!A:I,9,0)</f>
        <v>3.4890476190476097E-2</v>
      </c>
      <c r="C16" s="35">
        <f ca="1">VLOOKUP(A16,'Histo courbe'!A:M,13,0)</f>
        <v>3.9124358974358897E-2</v>
      </c>
      <c r="D16" s="35">
        <f ca="1">VLOOKUP(A16,'Histo courbe'!A:O,15,0)</f>
        <v>4.1984413793103401E-2</v>
      </c>
      <c r="E16" s="35">
        <f ca="1">VLOOKUP(A16,'Histo courbe'!A:P,16,0)</f>
        <v>4.4845163868904803E-2</v>
      </c>
      <c r="F16" s="38">
        <f t="shared" ca="1" si="0"/>
        <v>2</v>
      </c>
      <c r="G16" s="38">
        <f t="shared" ca="1" si="1"/>
        <v>2023</v>
      </c>
      <c r="I16" s="52">
        <v>2001</v>
      </c>
      <c r="J16" s="63">
        <v>12</v>
      </c>
      <c r="K16" s="69"/>
      <c r="L16" s="69"/>
      <c r="M16" s="69"/>
      <c r="N16" s="69"/>
      <c r="O16" s="67"/>
      <c r="P16" s="67"/>
      <c r="Q16" s="67"/>
      <c r="R16" s="67"/>
      <c r="S16" s="67"/>
      <c r="T16" s="28">
        <f t="shared" si="2"/>
        <v>37986</v>
      </c>
      <c r="U16" s="52">
        <v>2003</v>
      </c>
      <c r="V16" s="63">
        <v>12</v>
      </c>
      <c r="W16" s="69"/>
      <c r="X16" s="69"/>
      <c r="Y16" s="69"/>
      <c r="Z16" s="69"/>
    </row>
    <row r="17" spans="1:26" x14ac:dyDescent="0.35">
      <c r="A17" s="33" cm="1">
        <f t="array" aca="1" ref="A17" ca="1">OFFSET('Histo courbe'!$A$2,'Histo courbe'!T14-1,,,)</f>
        <v>44967</v>
      </c>
      <c r="B17" s="35">
        <f ca="1">+VLOOKUP(A17,'Histo courbe'!A:I,9,0)</f>
        <v>3.4890476190476097E-2</v>
      </c>
      <c r="C17" s="35">
        <f ca="1">VLOOKUP(A17,'Histo courbe'!A:M,13,0)</f>
        <v>3.9124358974358897E-2</v>
      </c>
      <c r="D17" s="35">
        <f ca="1">VLOOKUP(A17,'Histo courbe'!A:O,15,0)</f>
        <v>4.1984413793103401E-2</v>
      </c>
      <c r="E17" s="35">
        <f ca="1">VLOOKUP(A17,'Histo courbe'!A:P,16,0)</f>
        <v>4.4845163868904803E-2</v>
      </c>
      <c r="F17" s="38">
        <f t="shared" ca="1" si="0"/>
        <v>2</v>
      </c>
      <c r="G17" s="38">
        <f t="shared" ca="1" si="1"/>
        <v>2023</v>
      </c>
      <c r="I17" s="47">
        <v>2002</v>
      </c>
      <c r="J17" s="62">
        <v>1</v>
      </c>
      <c r="K17" s="69"/>
      <c r="L17" s="69"/>
      <c r="M17" s="69"/>
      <c r="N17" s="69"/>
      <c r="O17" s="67"/>
      <c r="P17" s="67"/>
      <c r="Q17" s="67"/>
      <c r="R17" s="67"/>
      <c r="S17" s="67"/>
      <c r="T17" s="28">
        <f t="shared" si="2"/>
        <v>38077</v>
      </c>
      <c r="U17" s="42">
        <v>2004</v>
      </c>
      <c r="V17" s="59">
        <v>3</v>
      </c>
      <c r="W17" s="69"/>
      <c r="X17" s="69"/>
      <c r="Y17" s="69"/>
      <c r="Z17" s="69"/>
    </row>
    <row r="18" spans="1:26" x14ac:dyDescent="0.35">
      <c r="A18" s="33" cm="1">
        <f t="array" aca="1" ref="A18" ca="1">OFFSET('Histo courbe'!$A$2,'Histo courbe'!T15-1,,,)</f>
        <v>44966</v>
      </c>
      <c r="B18" s="35">
        <f ca="1">+VLOOKUP(A18,'Histo courbe'!A:I,9,0)</f>
        <v>3.4890476190476097E-2</v>
      </c>
      <c r="C18" s="35">
        <f ca="1">VLOOKUP(A18,'Histo courbe'!A:M,13,0)</f>
        <v>3.9124358974358897E-2</v>
      </c>
      <c r="D18" s="35">
        <f ca="1">VLOOKUP(A18,'Histo courbe'!A:O,15,0)</f>
        <v>4.1984413793103401E-2</v>
      </c>
      <c r="E18" s="35">
        <f ca="1">VLOOKUP(A18,'Histo courbe'!A:P,16,0)</f>
        <v>4.4845163868904803E-2</v>
      </c>
      <c r="F18" s="38">
        <f t="shared" ca="1" si="0"/>
        <v>2</v>
      </c>
      <c r="G18" s="38">
        <f t="shared" ca="1" si="1"/>
        <v>2023</v>
      </c>
      <c r="I18" s="42">
        <v>2002</v>
      </c>
      <c r="J18" s="59">
        <v>2</v>
      </c>
      <c r="K18" s="69"/>
      <c r="L18" s="69"/>
      <c r="M18" s="69"/>
      <c r="N18" s="69"/>
      <c r="O18" s="67"/>
      <c r="P18" s="67"/>
      <c r="Q18" s="67"/>
      <c r="R18" s="67"/>
      <c r="S18" s="67"/>
      <c r="T18" s="28">
        <f t="shared" si="2"/>
        <v>38168</v>
      </c>
      <c r="U18" s="42">
        <v>2004</v>
      </c>
      <c r="V18" s="59">
        <v>6</v>
      </c>
      <c r="W18" s="69"/>
      <c r="X18" s="69"/>
      <c r="Y18" s="69"/>
      <c r="Z18" s="69"/>
    </row>
    <row r="19" spans="1:26" x14ac:dyDescent="0.35">
      <c r="A19" s="33" cm="1">
        <f t="array" aca="1" ref="A19" ca="1">OFFSET('Histo courbe'!$A$2,'Histo courbe'!T16-1,,,)</f>
        <v>44965</v>
      </c>
      <c r="B19" s="35">
        <f ca="1">+VLOOKUP(A19,'Histo courbe'!A:I,9,0)</f>
        <v>3.4890476190476097E-2</v>
      </c>
      <c r="C19" s="35">
        <f ca="1">VLOOKUP(A19,'Histo courbe'!A:M,13,0)</f>
        <v>3.9124358974358897E-2</v>
      </c>
      <c r="D19" s="35">
        <f ca="1">VLOOKUP(A19,'Histo courbe'!A:O,15,0)</f>
        <v>4.1984413793103401E-2</v>
      </c>
      <c r="E19" s="35">
        <f ca="1">VLOOKUP(A19,'Histo courbe'!A:P,16,0)</f>
        <v>4.4845163868904803E-2</v>
      </c>
      <c r="F19" s="38">
        <f t="shared" ca="1" si="0"/>
        <v>2</v>
      </c>
      <c r="G19" s="38">
        <f t="shared" ca="1" si="1"/>
        <v>2023</v>
      </c>
      <c r="I19" s="42">
        <v>2002</v>
      </c>
      <c r="J19" s="59">
        <v>3</v>
      </c>
      <c r="K19" s="69"/>
      <c r="L19" s="69"/>
      <c r="M19" s="69"/>
      <c r="N19" s="69"/>
      <c r="O19" s="67"/>
      <c r="P19" s="67"/>
      <c r="Q19" s="67"/>
      <c r="R19" s="67"/>
      <c r="S19" s="67"/>
      <c r="T19" s="28">
        <f t="shared" si="2"/>
        <v>38260</v>
      </c>
      <c r="U19" s="42">
        <v>2004</v>
      </c>
      <c r="V19" s="59">
        <v>9</v>
      </c>
      <c r="W19" s="69"/>
      <c r="X19" s="69"/>
      <c r="Y19" s="69"/>
      <c r="Z19" s="69"/>
    </row>
    <row r="20" spans="1:26" ht="15" thickBot="1" x14ac:dyDescent="0.4">
      <c r="A20" s="33" cm="1">
        <f t="array" aca="1" ref="A20" ca="1">OFFSET('Histo courbe'!$A$2,'Histo courbe'!T17-1,,,)</f>
        <v>44964</v>
      </c>
      <c r="B20" s="35">
        <f ca="1">+VLOOKUP(A20,'Histo courbe'!A:I,9,0)</f>
        <v>3.5358128078817698E-2</v>
      </c>
      <c r="C20" s="35">
        <f ca="1">VLOOKUP(A20,'Histo courbe'!A:M,13,0)</f>
        <v>3.9123870967741899E-2</v>
      </c>
      <c r="D20" s="35">
        <f ca="1">VLOOKUP(A20,'Histo courbe'!A:O,15,0)</f>
        <v>4.1984413793103401E-2</v>
      </c>
      <c r="E20" s="35">
        <f ca="1">VLOOKUP(A20,'Histo courbe'!A:P,16,0)</f>
        <v>4.4845163868904803E-2</v>
      </c>
      <c r="F20" s="38">
        <f t="shared" ca="1" si="0"/>
        <v>2</v>
      </c>
      <c r="G20" s="38">
        <f t="shared" ca="1" si="1"/>
        <v>2023</v>
      </c>
      <c r="I20" s="42">
        <v>2002</v>
      </c>
      <c r="J20" s="59">
        <v>4</v>
      </c>
      <c r="K20" s="69"/>
      <c r="L20" s="69"/>
      <c r="M20" s="69"/>
      <c r="N20" s="69"/>
      <c r="O20" s="67"/>
      <c r="P20" s="67"/>
      <c r="Q20" s="67"/>
      <c r="R20" s="67"/>
      <c r="S20" s="67"/>
      <c r="T20" s="28">
        <f t="shared" si="2"/>
        <v>38352</v>
      </c>
      <c r="U20" s="52">
        <v>2004</v>
      </c>
      <c r="V20" s="63">
        <v>12</v>
      </c>
      <c r="W20" s="69"/>
      <c r="X20" s="69"/>
      <c r="Y20" s="69"/>
      <c r="Z20" s="69"/>
    </row>
    <row r="21" spans="1:26" x14ac:dyDescent="0.35">
      <c r="A21" s="33" cm="1">
        <f t="array" aca="1" ref="A21" ca="1">OFFSET('Histo courbe'!$A$2,'Histo courbe'!T18-1,,,)</f>
        <v>44963</v>
      </c>
      <c r="B21" s="35">
        <f ca="1">+VLOOKUP(A21,'Histo courbe'!A:I,9,0)</f>
        <v>3.5358128078817698E-2</v>
      </c>
      <c r="C21" s="35">
        <f ca="1">VLOOKUP(A21,'Histo courbe'!A:M,13,0)</f>
        <v>3.9123870967741899E-2</v>
      </c>
      <c r="D21" s="35">
        <f ca="1">VLOOKUP(A21,'Histo courbe'!A:O,15,0)</f>
        <v>4.1984413793103401E-2</v>
      </c>
      <c r="E21" s="35">
        <f ca="1">VLOOKUP(A21,'Histo courbe'!A:P,16,0)</f>
        <v>4.4845163868904803E-2</v>
      </c>
      <c r="F21" s="38">
        <f t="shared" ca="1" si="0"/>
        <v>2</v>
      </c>
      <c r="G21" s="38">
        <f t="shared" ca="1" si="1"/>
        <v>2023</v>
      </c>
      <c r="I21" s="42">
        <v>2002</v>
      </c>
      <c r="J21" s="59">
        <v>5</v>
      </c>
      <c r="K21" s="69"/>
      <c r="L21" s="69"/>
      <c r="M21" s="69"/>
      <c r="N21" s="69"/>
      <c r="O21" s="67"/>
      <c r="P21" s="67"/>
      <c r="Q21" s="67"/>
      <c r="R21" s="67"/>
      <c r="S21" s="67"/>
      <c r="T21" s="28">
        <f t="shared" si="2"/>
        <v>38442</v>
      </c>
      <c r="U21" s="42">
        <v>2005</v>
      </c>
      <c r="V21" s="59">
        <v>3</v>
      </c>
      <c r="W21" s="69"/>
      <c r="X21" s="69"/>
      <c r="Y21" s="69"/>
      <c r="Z21" s="69"/>
    </row>
    <row r="22" spans="1:26" x14ac:dyDescent="0.35">
      <c r="A22" s="33" cm="1">
        <f t="array" aca="1" ref="A22" ca="1">OFFSET('Histo courbe'!$A$2,'Histo courbe'!T19-1,,,)</f>
        <v>44960</v>
      </c>
      <c r="B22" s="35">
        <f ca="1">+VLOOKUP(A22,'Histo courbe'!A:I,9,0)</f>
        <v>3.5358128078817698E-2</v>
      </c>
      <c r="C22" s="35">
        <f ca="1">VLOOKUP(A22,'Histo courbe'!A:M,13,0)</f>
        <v>3.9123870967741899E-2</v>
      </c>
      <c r="D22" s="35">
        <f ca="1">VLOOKUP(A22,'Histo courbe'!A:O,15,0)</f>
        <v>4.1984413793103401E-2</v>
      </c>
      <c r="E22" s="35">
        <f ca="1">VLOOKUP(A22,'Histo courbe'!A:P,16,0)</f>
        <v>4.4845163868904803E-2</v>
      </c>
      <c r="F22" s="38">
        <f t="shared" ca="1" si="0"/>
        <v>2</v>
      </c>
      <c r="G22" s="38">
        <f t="shared" ca="1" si="1"/>
        <v>2023</v>
      </c>
      <c r="I22" s="42">
        <v>2002</v>
      </c>
      <c r="J22" s="59">
        <v>6</v>
      </c>
      <c r="K22" s="69"/>
      <c r="L22" s="69"/>
      <c r="M22" s="69"/>
      <c r="N22" s="69"/>
      <c r="O22" s="67"/>
      <c r="P22" s="67"/>
      <c r="Q22" s="67"/>
      <c r="R22" s="67"/>
      <c r="S22" s="67"/>
      <c r="T22" s="28">
        <f t="shared" si="2"/>
        <v>38533</v>
      </c>
      <c r="U22" s="42">
        <v>2005</v>
      </c>
      <c r="V22" s="59">
        <v>6</v>
      </c>
      <c r="W22" s="69"/>
      <c r="X22" s="69"/>
      <c r="Y22" s="69"/>
      <c r="Z22" s="69"/>
    </row>
    <row r="23" spans="1:26" x14ac:dyDescent="0.35">
      <c r="A23" s="33" cm="1">
        <f t="array" aca="1" ref="A23" ca="1">OFFSET('Histo courbe'!$A$2,'Histo courbe'!T20-1,,,)</f>
        <v>44959</v>
      </c>
      <c r="B23" s="35">
        <f ca="1">+VLOOKUP(A23,'Histo courbe'!A:I,9,0)</f>
        <v>3.5358128078817698E-2</v>
      </c>
      <c r="C23" s="35">
        <f ca="1">VLOOKUP(A23,'Histo courbe'!A:M,13,0)</f>
        <v>3.9123870967741899E-2</v>
      </c>
      <c r="D23" s="35">
        <f ca="1">VLOOKUP(A23,'Histo courbe'!A:O,15,0)</f>
        <v>4.1984413793103401E-2</v>
      </c>
      <c r="E23" s="35">
        <f ca="1">VLOOKUP(A23,'Histo courbe'!A:P,16,0)</f>
        <v>4.4845163868904803E-2</v>
      </c>
      <c r="F23" s="38">
        <f t="shared" ca="1" si="0"/>
        <v>2</v>
      </c>
      <c r="G23" s="38">
        <f t="shared" ca="1" si="1"/>
        <v>2023</v>
      </c>
      <c r="I23" s="42">
        <v>2002</v>
      </c>
      <c r="J23" s="59">
        <v>7</v>
      </c>
      <c r="K23" s="69"/>
      <c r="L23" s="69"/>
      <c r="M23" s="69"/>
      <c r="N23" s="69"/>
      <c r="O23" s="67"/>
      <c r="P23" s="67"/>
      <c r="Q23" s="67"/>
      <c r="R23" s="67"/>
      <c r="S23" s="67"/>
      <c r="T23" s="28">
        <f t="shared" si="2"/>
        <v>38625</v>
      </c>
      <c r="U23" s="42">
        <v>2005</v>
      </c>
      <c r="V23" s="59">
        <v>9</v>
      </c>
      <c r="W23" s="69"/>
      <c r="X23" s="69"/>
      <c r="Y23" s="69"/>
      <c r="Z23" s="69"/>
    </row>
    <row r="24" spans="1:26" ht="15" thickBot="1" x14ac:dyDescent="0.4">
      <c r="A24" s="33" cm="1">
        <f t="array" aca="1" ref="A24" ca="1">OFFSET('Histo courbe'!$A$2,'Histo courbe'!T21-1,,,)</f>
        <v>44958</v>
      </c>
      <c r="B24" s="35">
        <f ca="1">+VLOOKUP(A24,'Histo courbe'!A:I,9,0)</f>
        <v>3.5358128078817698E-2</v>
      </c>
      <c r="C24" s="35">
        <f ca="1">VLOOKUP(A24,'Histo courbe'!A:M,13,0)</f>
        <v>3.9123870967741899E-2</v>
      </c>
      <c r="D24" s="35">
        <f ca="1">VLOOKUP(A24,'Histo courbe'!A:O,15,0)</f>
        <v>4.1984413793103401E-2</v>
      </c>
      <c r="E24" s="35">
        <f ca="1">VLOOKUP(A24,'Histo courbe'!A:P,16,0)</f>
        <v>4.4845163868904803E-2</v>
      </c>
      <c r="F24" s="38">
        <f t="shared" ca="1" si="0"/>
        <v>2</v>
      </c>
      <c r="G24" s="38">
        <f t="shared" ca="1" si="1"/>
        <v>2023</v>
      </c>
      <c r="I24" s="42">
        <v>2002</v>
      </c>
      <c r="J24" s="59">
        <v>8</v>
      </c>
      <c r="K24" s="69"/>
      <c r="L24" s="69"/>
      <c r="M24" s="69"/>
      <c r="N24" s="69"/>
      <c r="O24" s="67"/>
      <c r="P24" s="67"/>
      <c r="Q24" s="67"/>
      <c r="R24" s="67"/>
      <c r="S24" s="67"/>
      <c r="T24" s="28">
        <f t="shared" si="2"/>
        <v>38717</v>
      </c>
      <c r="U24" s="52">
        <v>2005</v>
      </c>
      <c r="V24" s="63">
        <v>12</v>
      </c>
      <c r="W24" s="26">
        <f t="shared" ref="W24:W55" ca="1" si="3">AVERAGEIFS($O:$O,$J:$J,$V24,$I:$I,$U24)</f>
        <v>3.0651442654195216E-2</v>
      </c>
      <c r="X24" s="26">
        <f t="shared" ref="X24:X55" ca="1" si="4">AVERAGEIFS($P:$P,$J:$J,$V24,$I:$I,$U24)</f>
        <v>3.9493412691317988E-2</v>
      </c>
      <c r="Y24" s="26">
        <f t="shared" ref="Y24:Y55" ca="1" si="5">AVERAGEIFS($Q:$Q,$J:$J,$V24,$I:$I,$U24)</f>
        <v>4.7440374411982143E-2</v>
      </c>
      <c r="Z24" s="26">
        <f t="shared" ref="Z24:Z55" ca="1" si="6">AVERAGEIFS($R:$R,$J:$J,$V24,$I:$I,$U24)</f>
        <v>5.3093989001091933E-2</v>
      </c>
    </row>
    <row r="25" spans="1:26" x14ac:dyDescent="0.35">
      <c r="A25" s="33" cm="1">
        <f t="array" aca="1" ref="A25" ca="1">OFFSET('Histo courbe'!$A$2,'Histo courbe'!T22-1,,,)</f>
        <v>44957</v>
      </c>
      <c r="B25" s="35">
        <f ca="1">+VLOOKUP(A25,'Histo courbe'!A:I,9,0)</f>
        <v>3.5432312925169997E-2</v>
      </c>
      <c r="C25" s="35">
        <f ca="1">VLOOKUP(A25,'Histo courbe'!A:M,13,0)</f>
        <v>3.8979645191409798E-2</v>
      </c>
      <c r="D25" s="35">
        <f ca="1">VLOOKUP(A25,'Histo courbe'!A:O,15,0)</f>
        <v>4.1984413793103401E-2</v>
      </c>
      <c r="E25" s="35">
        <f ca="1">VLOOKUP(A25,'Histo courbe'!A:P,16,0)</f>
        <v>4.4845163868904803E-2</v>
      </c>
      <c r="F25" s="38">
        <f t="shared" ca="1" si="0"/>
        <v>1</v>
      </c>
      <c r="G25" s="38">
        <f t="shared" ca="1" si="1"/>
        <v>2023</v>
      </c>
      <c r="I25" s="42">
        <v>2002</v>
      </c>
      <c r="J25" s="59">
        <v>9</v>
      </c>
      <c r="K25" s="69"/>
      <c r="L25" s="69"/>
      <c r="M25" s="69"/>
      <c r="N25" s="69"/>
      <c r="O25" s="67"/>
      <c r="P25" s="67"/>
      <c r="Q25" s="67"/>
      <c r="R25" s="67"/>
      <c r="S25" s="67"/>
      <c r="T25" s="28">
        <f t="shared" si="2"/>
        <v>38807</v>
      </c>
      <c r="U25" s="42">
        <v>2006</v>
      </c>
      <c r="V25" s="59">
        <v>3</v>
      </c>
      <c r="W25" s="26">
        <f t="shared" ca="1" si="3"/>
        <v>3.0298327498474439E-2</v>
      </c>
      <c r="X25" s="26">
        <f t="shared" ca="1" si="4"/>
        <v>3.9271705085594251E-2</v>
      </c>
      <c r="Y25" s="26">
        <f t="shared" ca="1" si="5"/>
        <v>4.6271725085275599E-2</v>
      </c>
      <c r="Z25" s="26">
        <f t="shared" ca="1" si="6"/>
        <v>5.1886632478417134E-2</v>
      </c>
    </row>
    <row r="26" spans="1:26" x14ac:dyDescent="0.35">
      <c r="A26" s="33" cm="1">
        <f t="array" aca="1" ref="A26" ca="1">OFFSET('Histo courbe'!$A$2,'Histo courbe'!T23-1,,,)</f>
        <v>44956</v>
      </c>
      <c r="B26" s="35">
        <f ca="1">+VLOOKUP(A26,'Histo courbe'!A:I,9,0)</f>
        <v>3.5432312925169997E-2</v>
      </c>
      <c r="C26" s="35">
        <f ca="1">VLOOKUP(A26,'Histo courbe'!A:M,13,0)</f>
        <v>3.8979645191409798E-2</v>
      </c>
      <c r="D26" s="35">
        <f ca="1">VLOOKUP(A26,'Histo courbe'!A:O,15,0)</f>
        <v>4.1984413793103401E-2</v>
      </c>
      <c r="E26" s="35">
        <f ca="1">VLOOKUP(A26,'Histo courbe'!A:P,16,0)</f>
        <v>4.4845163868904803E-2</v>
      </c>
      <c r="F26" s="38">
        <f t="shared" ca="1" si="0"/>
        <v>1</v>
      </c>
      <c r="G26" s="38">
        <f t="shared" ca="1" si="1"/>
        <v>2023</v>
      </c>
      <c r="H26" s="35"/>
      <c r="I26" s="42">
        <v>2002</v>
      </c>
      <c r="J26" s="59">
        <v>10</v>
      </c>
      <c r="K26" s="69"/>
      <c r="L26" s="69"/>
      <c r="M26" s="69"/>
      <c r="N26" s="69"/>
      <c r="O26" s="67"/>
      <c r="P26" s="67"/>
      <c r="Q26" s="67"/>
      <c r="R26" s="67"/>
      <c r="S26" s="67"/>
      <c r="T26" s="28">
        <f t="shared" si="2"/>
        <v>38898</v>
      </c>
      <c r="U26" s="42">
        <v>2006</v>
      </c>
      <c r="V26" s="59">
        <v>6</v>
      </c>
      <c r="W26" s="26">
        <f t="shared" ca="1" si="3"/>
        <v>3.024176561039758E-2</v>
      </c>
      <c r="X26" s="26">
        <f t="shared" ca="1" si="4"/>
        <v>3.8264956778837102E-2</v>
      </c>
      <c r="Y26" s="26">
        <f t="shared" ca="1" si="5"/>
        <v>4.4060178658083926E-2</v>
      </c>
      <c r="Z26" s="26">
        <f t="shared" ca="1" si="6"/>
        <v>4.8996849869260228E-2</v>
      </c>
    </row>
    <row r="27" spans="1:26" x14ac:dyDescent="0.35">
      <c r="A27" s="33" cm="1">
        <f t="array" aca="1" ref="A27" ca="1">OFFSET('Histo courbe'!$A$2,'Histo courbe'!T24-1,,,)</f>
        <v>44953</v>
      </c>
      <c r="B27" s="35">
        <f ca="1">+VLOOKUP(A27,'Histo courbe'!A:I,9,0)</f>
        <v>3.5432312925169997E-2</v>
      </c>
      <c r="C27" s="35">
        <f ca="1">VLOOKUP(A27,'Histo courbe'!A:M,13,0)</f>
        <v>3.8979645191409798E-2</v>
      </c>
      <c r="D27" s="35">
        <f ca="1">VLOOKUP(A27,'Histo courbe'!A:O,15,0)</f>
        <v>4.1984413793103401E-2</v>
      </c>
      <c r="E27" s="35">
        <f ca="1">VLOOKUP(A27,'Histo courbe'!A:P,16,0)</f>
        <v>4.4845163868904803E-2</v>
      </c>
      <c r="F27" s="38">
        <f t="shared" ca="1" si="0"/>
        <v>1</v>
      </c>
      <c r="G27" s="38">
        <f t="shared" ca="1" si="1"/>
        <v>2023</v>
      </c>
      <c r="H27" s="17"/>
      <c r="I27" s="42">
        <v>2002</v>
      </c>
      <c r="J27" s="59">
        <v>11</v>
      </c>
      <c r="K27" s="69"/>
      <c r="L27" s="69"/>
      <c r="M27" s="69"/>
      <c r="N27" s="69"/>
      <c r="O27" s="67"/>
      <c r="P27" s="67"/>
      <c r="Q27" s="67"/>
      <c r="R27" s="67"/>
      <c r="S27" s="67"/>
      <c r="T27" s="28">
        <f t="shared" si="2"/>
        <v>38990</v>
      </c>
      <c r="U27" s="42">
        <v>2006</v>
      </c>
      <c r="V27" s="59">
        <v>9</v>
      </c>
      <c r="W27" s="26">
        <f t="shared" ca="1" si="3"/>
        <v>2.9624188546419971E-2</v>
      </c>
      <c r="X27" s="26">
        <f t="shared" ca="1" si="4"/>
        <v>3.6326821658921864E-2</v>
      </c>
      <c r="Y27" s="26">
        <f t="shared" ca="1" si="5"/>
        <v>4.1610736150073567E-2</v>
      </c>
      <c r="Z27" s="26">
        <f t="shared" ca="1" si="6"/>
        <v>4.6086017713420198E-2</v>
      </c>
    </row>
    <row r="28" spans="1:26" ht="15" thickBot="1" x14ac:dyDescent="0.4">
      <c r="A28" s="33" cm="1">
        <f t="array" aca="1" ref="A28" ca="1">OFFSET('Histo courbe'!$A$2,'Histo courbe'!T25-1,,,)</f>
        <v>44952</v>
      </c>
      <c r="B28" s="35">
        <f ca="1">+VLOOKUP(A28,'Histo courbe'!A:I,9,0)</f>
        <v>3.5432312925169997E-2</v>
      </c>
      <c r="C28" s="35">
        <f ca="1">VLOOKUP(A28,'Histo courbe'!A:M,13,0)</f>
        <v>3.8979645191409798E-2</v>
      </c>
      <c r="D28" s="35">
        <f ca="1">VLOOKUP(A28,'Histo courbe'!A:O,15,0)</f>
        <v>4.1984413793103401E-2</v>
      </c>
      <c r="E28" s="35">
        <f ca="1">VLOOKUP(A28,'Histo courbe'!A:P,16,0)</f>
        <v>4.4845163868904803E-2</v>
      </c>
      <c r="F28" s="38">
        <f t="shared" ca="1" si="0"/>
        <v>1</v>
      </c>
      <c r="G28" s="38">
        <f t="shared" ca="1" si="1"/>
        <v>2023</v>
      </c>
      <c r="H28" s="17"/>
      <c r="I28" s="52">
        <v>2002</v>
      </c>
      <c r="J28" s="63">
        <v>12</v>
      </c>
      <c r="K28" s="69"/>
      <c r="L28" s="69"/>
      <c r="M28" s="69"/>
      <c r="N28" s="69"/>
      <c r="O28" s="67"/>
      <c r="P28" s="67"/>
      <c r="Q28" s="67"/>
      <c r="R28" s="67"/>
      <c r="S28" s="67"/>
      <c r="T28" s="28">
        <f t="shared" si="2"/>
        <v>39082</v>
      </c>
      <c r="U28" s="52">
        <v>2006</v>
      </c>
      <c r="V28" s="63">
        <v>12</v>
      </c>
      <c r="W28" s="26">
        <f t="shared" ca="1" si="3"/>
        <v>2.8552918047657267E-2</v>
      </c>
      <c r="X28" s="26">
        <f t="shared" ca="1" si="4"/>
        <v>3.3605420866705663E-2</v>
      </c>
      <c r="Y28" s="26">
        <f t="shared" ca="1" si="5"/>
        <v>3.778502193503297E-2</v>
      </c>
      <c r="Z28" s="26">
        <f t="shared" ca="1" si="6"/>
        <v>4.2251743028584691E-2</v>
      </c>
    </row>
    <row r="29" spans="1:26" x14ac:dyDescent="0.35">
      <c r="A29" s="33" cm="1">
        <f t="array" aca="1" ref="A29" ca="1">OFFSET('Histo courbe'!$A$2,'Histo courbe'!T26-1,,,)</f>
        <v>44951</v>
      </c>
      <c r="B29" s="35">
        <f ca="1">+VLOOKUP(A29,'Histo courbe'!A:I,9,0)</f>
        <v>3.5432312925169997E-2</v>
      </c>
      <c r="C29" s="35">
        <f ca="1">VLOOKUP(A29,'Histo courbe'!A:M,13,0)</f>
        <v>3.8979645191409798E-2</v>
      </c>
      <c r="D29" s="35">
        <f ca="1">VLOOKUP(A29,'Histo courbe'!A:O,15,0)</f>
        <v>4.1984413793103401E-2</v>
      </c>
      <c r="E29" s="35">
        <f ca="1">VLOOKUP(A29,'Histo courbe'!A:P,16,0)</f>
        <v>4.4845163868904803E-2</v>
      </c>
      <c r="F29" s="38">
        <f t="shared" ca="1" si="0"/>
        <v>1</v>
      </c>
      <c r="G29" s="38">
        <f t="shared" ca="1" si="1"/>
        <v>2023</v>
      </c>
      <c r="H29" s="17"/>
      <c r="I29" s="47">
        <v>2003</v>
      </c>
      <c r="J29" s="62">
        <v>1</v>
      </c>
      <c r="K29" s="69"/>
      <c r="L29" s="69"/>
      <c r="M29" s="69"/>
      <c r="N29" s="69"/>
      <c r="O29" s="67"/>
      <c r="P29" s="67"/>
      <c r="Q29" s="67"/>
      <c r="R29" s="67"/>
      <c r="S29" s="67"/>
      <c r="T29" s="28">
        <f t="shared" si="2"/>
        <v>39172</v>
      </c>
      <c r="U29" s="42">
        <v>2007</v>
      </c>
      <c r="V29" s="59">
        <v>3</v>
      </c>
      <c r="W29" s="26">
        <f t="shared" ca="1" si="3"/>
        <v>2.8599319678130185E-2</v>
      </c>
      <c r="X29" s="26">
        <f t="shared" ca="1" si="4"/>
        <v>3.187870715549608E-2</v>
      </c>
      <c r="Y29" s="26">
        <f t="shared" ca="1" si="5"/>
        <v>3.4637722605526215E-2</v>
      </c>
      <c r="Z29" s="26">
        <f t="shared" ca="1" si="6"/>
        <v>3.7993937459232373E-2</v>
      </c>
    </row>
    <row r="30" spans="1:26" x14ac:dyDescent="0.35">
      <c r="A30" s="33" cm="1">
        <f t="array" aca="1" ref="A30" ca="1">OFFSET('Histo courbe'!$A$2,'Histo courbe'!T27-1,,,)</f>
        <v>44950</v>
      </c>
      <c r="B30" s="35">
        <f ca="1">+VLOOKUP(A30,'Histo courbe'!A:I,9,0)</f>
        <v>3.5621594684385298E-2</v>
      </c>
      <c r="C30" s="35">
        <f ca="1">VLOOKUP(A30,'Histo courbe'!A:M,13,0)</f>
        <v>3.8979645191409798E-2</v>
      </c>
      <c r="D30" s="35">
        <f ca="1">VLOOKUP(A30,'Histo courbe'!A:O,15,0)</f>
        <v>4.1984413793103401E-2</v>
      </c>
      <c r="E30" s="35">
        <f ca="1">VLOOKUP(A30,'Histo courbe'!A:P,16,0)</f>
        <v>4.4845163868904803E-2</v>
      </c>
      <c r="F30" s="38">
        <f t="shared" ca="1" si="0"/>
        <v>1</v>
      </c>
      <c r="G30" s="38">
        <f t="shared" ca="1" si="1"/>
        <v>2023</v>
      </c>
      <c r="H30" s="17"/>
      <c r="I30" s="42">
        <v>2003</v>
      </c>
      <c r="J30" s="59">
        <v>2</v>
      </c>
      <c r="K30" s="69"/>
      <c r="L30" s="69"/>
      <c r="M30" s="69"/>
      <c r="N30" s="69"/>
      <c r="O30" s="67"/>
      <c r="P30" s="67"/>
      <c r="Q30" s="67"/>
      <c r="R30" s="67"/>
      <c r="S30" s="67"/>
      <c r="T30" s="28">
        <f t="shared" si="2"/>
        <v>39263</v>
      </c>
      <c r="U30" s="42">
        <v>2007</v>
      </c>
      <c r="V30" s="59">
        <v>6</v>
      </c>
      <c r="W30" s="26">
        <f t="shared" ca="1" si="3"/>
        <v>3.0546368096327308E-2</v>
      </c>
      <c r="X30" s="26">
        <f t="shared" ca="1" si="4"/>
        <v>3.2248924332201293E-2</v>
      </c>
      <c r="Y30" s="26">
        <f t="shared" ca="1" si="5"/>
        <v>3.4664262113702486E-2</v>
      </c>
      <c r="Z30" s="26">
        <f t="shared" ca="1" si="6"/>
        <v>3.6786580299762041E-2</v>
      </c>
    </row>
    <row r="31" spans="1:26" x14ac:dyDescent="0.35">
      <c r="A31" s="33" cm="1">
        <f t="array" aca="1" ref="A31" ca="1">OFFSET('Histo courbe'!$A$2,'Histo courbe'!T28-1,,,)</f>
        <v>44949</v>
      </c>
      <c r="B31" s="35">
        <f ca="1">+VLOOKUP(A31,'Histo courbe'!A:I,9,0)</f>
        <v>3.5621594684385298E-2</v>
      </c>
      <c r="C31" s="35">
        <f ca="1">VLOOKUP(A31,'Histo courbe'!A:M,13,0)</f>
        <v>3.8979645191409798E-2</v>
      </c>
      <c r="D31" s="35">
        <f ca="1">VLOOKUP(A31,'Histo courbe'!A:O,15,0)</f>
        <v>4.1984413793103401E-2</v>
      </c>
      <c r="E31" s="35">
        <f ca="1">VLOOKUP(A31,'Histo courbe'!A:P,16,0)</f>
        <v>4.4845163868904803E-2</v>
      </c>
      <c r="F31" s="38">
        <f t="shared" ca="1" si="0"/>
        <v>1</v>
      </c>
      <c r="G31" s="38">
        <f t="shared" ca="1" si="1"/>
        <v>2023</v>
      </c>
      <c r="H31" s="17"/>
      <c r="I31" s="42">
        <v>2003</v>
      </c>
      <c r="J31" s="59">
        <v>3</v>
      </c>
      <c r="K31" s="69"/>
      <c r="L31" s="69"/>
      <c r="M31" s="69"/>
      <c r="N31" s="69"/>
      <c r="O31" s="67"/>
      <c r="P31" s="67"/>
      <c r="Q31" s="67"/>
      <c r="R31" s="67"/>
      <c r="S31" s="67"/>
      <c r="T31" s="28">
        <f t="shared" si="2"/>
        <v>39355</v>
      </c>
      <c r="U31" s="42">
        <v>2007</v>
      </c>
      <c r="V31" s="59">
        <v>9</v>
      </c>
      <c r="W31" s="26">
        <f t="shared" ca="1" si="3"/>
        <v>3.2904883687387823E-2</v>
      </c>
      <c r="X31" s="26">
        <f t="shared" ca="1" si="4"/>
        <v>3.4879819932850269E-2</v>
      </c>
      <c r="Y31" s="26">
        <f t="shared" ca="1" si="5"/>
        <v>3.6894502432258863E-2</v>
      </c>
      <c r="Z31" s="26">
        <f t="shared" ca="1" si="6"/>
        <v>3.8579634218479132E-2</v>
      </c>
    </row>
    <row r="32" spans="1:26" ht="15" thickBot="1" x14ac:dyDescent="0.4">
      <c r="A32" s="33" cm="1">
        <f t="array" aca="1" ref="A32" ca="1">OFFSET('Histo courbe'!$A$2,'Histo courbe'!T29-1,,,)</f>
        <v>44946</v>
      </c>
      <c r="B32" s="35">
        <f ca="1">+VLOOKUP(A32,'Histo courbe'!A:I,9,0)</f>
        <v>3.5621594684385298E-2</v>
      </c>
      <c r="C32" s="35">
        <f ca="1">VLOOKUP(A32,'Histo courbe'!A:M,13,0)</f>
        <v>3.8979645191409798E-2</v>
      </c>
      <c r="D32" s="35">
        <f ca="1">VLOOKUP(A32,'Histo courbe'!A:O,15,0)</f>
        <v>4.1984413793103401E-2</v>
      </c>
      <c r="E32" s="35">
        <f ca="1">VLOOKUP(A32,'Histo courbe'!A:P,16,0)</f>
        <v>4.4845163868904803E-2</v>
      </c>
      <c r="F32" s="38">
        <f t="shared" ca="1" si="0"/>
        <v>1</v>
      </c>
      <c r="G32" s="38">
        <f t="shared" ca="1" si="1"/>
        <v>2023</v>
      </c>
      <c r="H32" s="17"/>
      <c r="I32" s="42">
        <v>2003</v>
      </c>
      <c r="J32" s="59">
        <v>4</v>
      </c>
      <c r="K32" s="69"/>
      <c r="L32" s="69"/>
      <c r="M32" s="69"/>
      <c r="N32" s="69"/>
      <c r="O32" s="67"/>
      <c r="P32" s="67"/>
      <c r="Q32" s="67"/>
      <c r="R32" s="67"/>
      <c r="S32" s="67"/>
      <c r="T32" s="28">
        <f t="shared" si="2"/>
        <v>39447</v>
      </c>
      <c r="U32" s="52">
        <v>2007</v>
      </c>
      <c r="V32" s="63">
        <v>12</v>
      </c>
      <c r="W32" s="26">
        <f t="shared" ca="1" si="3"/>
        <v>3.4744227912078582E-2</v>
      </c>
      <c r="X32" s="26">
        <f t="shared" ca="1" si="4"/>
        <v>3.8497919934393367E-2</v>
      </c>
      <c r="Y32" s="26">
        <f t="shared" ca="1" si="5"/>
        <v>4.1062679951039766E-2</v>
      </c>
      <c r="Z32" s="26">
        <f t="shared" ca="1" si="6"/>
        <v>4.2519793320337673E-2</v>
      </c>
    </row>
    <row r="33" spans="1:26" x14ac:dyDescent="0.35">
      <c r="A33" s="33" cm="1">
        <f t="array" aca="1" ref="A33" ca="1">OFFSET('Histo courbe'!$A$2,'Histo courbe'!T30-1,,,)</f>
        <v>44945</v>
      </c>
      <c r="B33" s="35">
        <f ca="1">+VLOOKUP(A33,'Histo courbe'!A:I,9,0)</f>
        <v>3.5621594684385298E-2</v>
      </c>
      <c r="C33" s="35">
        <f ca="1">VLOOKUP(A33,'Histo courbe'!A:M,13,0)</f>
        <v>3.8979645191409798E-2</v>
      </c>
      <c r="D33" s="35">
        <f ca="1">VLOOKUP(A33,'Histo courbe'!A:O,15,0)</f>
        <v>4.1984413793103401E-2</v>
      </c>
      <c r="E33" s="35">
        <f ca="1">VLOOKUP(A33,'Histo courbe'!A:P,16,0)</f>
        <v>4.4845163868904803E-2</v>
      </c>
      <c r="F33" s="38">
        <f t="shared" ca="1" si="0"/>
        <v>1</v>
      </c>
      <c r="G33" s="38">
        <f t="shared" ca="1" si="1"/>
        <v>2023</v>
      </c>
      <c r="H33" s="17"/>
      <c r="I33" s="42">
        <v>2003</v>
      </c>
      <c r="J33" s="59">
        <v>5</v>
      </c>
      <c r="K33" s="69"/>
      <c r="L33" s="69"/>
      <c r="M33" s="69"/>
      <c r="N33" s="69"/>
      <c r="O33" s="67"/>
      <c r="P33" s="67"/>
      <c r="Q33" s="67"/>
      <c r="R33" s="67"/>
      <c r="S33" s="67"/>
      <c r="T33" s="28">
        <f t="shared" si="2"/>
        <v>39538</v>
      </c>
      <c r="U33" s="42">
        <v>2008</v>
      </c>
      <c r="V33" s="59">
        <v>3</v>
      </c>
      <c r="W33" s="26">
        <f t="shared" ca="1" si="3"/>
        <v>3.5961648219179625E-2</v>
      </c>
      <c r="X33" s="26">
        <f t="shared" ca="1" si="4"/>
        <v>3.9823068777765015E-2</v>
      </c>
      <c r="Y33" s="26">
        <f t="shared" ca="1" si="5"/>
        <v>4.3057802604863304E-2</v>
      </c>
      <c r="Z33" s="26">
        <f t="shared" ca="1" si="6"/>
        <v>4.5766716514372585E-2</v>
      </c>
    </row>
    <row r="34" spans="1:26" x14ac:dyDescent="0.35">
      <c r="A34" s="33" cm="1">
        <f t="array" aca="1" ref="A34" ca="1">OFFSET('Histo courbe'!$A$2,'Histo courbe'!T31-1,,,)</f>
        <v>44944</v>
      </c>
      <c r="B34" s="35">
        <f ca="1">+VLOOKUP(A34,'Histo courbe'!A:I,9,0)</f>
        <v>3.5621594684385298E-2</v>
      </c>
      <c r="C34" s="35">
        <f ca="1">VLOOKUP(A34,'Histo courbe'!A:M,13,0)</f>
        <v>3.8979645191409798E-2</v>
      </c>
      <c r="D34" s="35">
        <f ca="1">VLOOKUP(A34,'Histo courbe'!A:O,15,0)</f>
        <v>4.1984413793103401E-2</v>
      </c>
      <c r="E34" s="35">
        <f ca="1">VLOOKUP(A34,'Histo courbe'!A:P,16,0)</f>
        <v>4.4845163868904803E-2</v>
      </c>
      <c r="F34" s="38">
        <f t="shared" ca="1" si="0"/>
        <v>1</v>
      </c>
      <c r="G34" s="38">
        <f t="shared" ca="1" si="1"/>
        <v>2023</v>
      </c>
      <c r="H34" s="17"/>
      <c r="I34" s="42">
        <v>2003</v>
      </c>
      <c r="J34" s="59">
        <v>6</v>
      </c>
      <c r="K34" s="69"/>
      <c r="L34" s="69"/>
      <c r="M34" s="69"/>
      <c r="N34" s="69"/>
      <c r="O34" s="67"/>
      <c r="P34" s="67"/>
      <c r="Q34" s="67"/>
      <c r="R34" s="67"/>
      <c r="S34" s="67"/>
      <c r="T34" s="28">
        <f t="shared" si="2"/>
        <v>39629</v>
      </c>
      <c r="U34" s="42">
        <v>2008</v>
      </c>
      <c r="V34" s="59">
        <v>6</v>
      </c>
      <c r="W34" s="26">
        <f t="shared" ca="1" si="3"/>
        <v>3.5969334026356006E-2</v>
      </c>
      <c r="X34" s="26">
        <f t="shared" ca="1" si="4"/>
        <v>3.9232505993916054E-2</v>
      </c>
      <c r="Y34" s="26">
        <f t="shared" ca="1" si="5"/>
        <v>4.2042630585278407E-2</v>
      </c>
      <c r="Z34" s="26">
        <f t="shared" ca="1" si="6"/>
        <v>4.5286538139181425E-2</v>
      </c>
    </row>
    <row r="35" spans="1:26" x14ac:dyDescent="0.35">
      <c r="A35" s="33" cm="1">
        <f t="array" aca="1" ref="A35" ca="1">OFFSET('Histo courbe'!$A$2,'Histo courbe'!T32-1,,,)</f>
        <v>44943</v>
      </c>
      <c r="B35" s="35">
        <f ca="1">+VLOOKUP(A35,'Histo courbe'!A:I,9,0)</f>
        <v>3.5468663594469999E-2</v>
      </c>
      <c r="C35" s="35">
        <f ca="1">VLOOKUP(A35,'Histo courbe'!A:M,13,0)</f>
        <v>3.9001865671641697E-2</v>
      </c>
      <c r="D35" s="35">
        <f ca="1">VLOOKUP(A35,'Histo courbe'!A:O,15,0)</f>
        <v>4.1984413793103401E-2</v>
      </c>
      <c r="E35" s="35">
        <f ca="1">VLOOKUP(A35,'Histo courbe'!A:P,16,0)</f>
        <v>4.4845163868904803E-2</v>
      </c>
      <c r="F35" s="38">
        <f t="shared" ca="1" si="0"/>
        <v>1</v>
      </c>
      <c r="G35" s="38">
        <f t="shared" ca="1" si="1"/>
        <v>2023</v>
      </c>
      <c r="H35" s="17"/>
      <c r="I35" s="42">
        <v>2003</v>
      </c>
      <c r="J35" s="59">
        <v>7</v>
      </c>
      <c r="K35" s="69"/>
      <c r="L35" s="69"/>
      <c r="M35" s="69"/>
      <c r="N35" s="69"/>
      <c r="O35" s="67"/>
      <c r="P35" s="67"/>
      <c r="Q35" s="67"/>
      <c r="R35" s="67"/>
      <c r="S35" s="67"/>
      <c r="T35" s="28">
        <f t="shared" si="2"/>
        <v>39721</v>
      </c>
      <c r="U35" s="42">
        <v>2008</v>
      </c>
      <c r="V35" s="59">
        <v>9</v>
      </c>
      <c r="W35" s="26">
        <f t="shared" ca="1" si="3"/>
        <v>3.5768611276362557E-2</v>
      </c>
      <c r="X35" s="26">
        <f t="shared" ca="1" si="4"/>
        <v>3.9662067374767428E-2</v>
      </c>
      <c r="Y35" s="26">
        <f t="shared" ca="1" si="5"/>
        <v>4.231407824362507E-2</v>
      </c>
      <c r="Z35" s="26">
        <f t="shared" ca="1" si="6"/>
        <v>4.425894998957839E-2</v>
      </c>
    </row>
    <row r="36" spans="1:26" ht="15" thickBot="1" x14ac:dyDescent="0.4">
      <c r="A36" s="33" cm="1">
        <f t="array" aca="1" ref="A36" ca="1">OFFSET('Histo courbe'!$A$2,'Histo courbe'!T33-1,,,)</f>
        <v>44942</v>
      </c>
      <c r="B36" s="35">
        <f ca="1">+VLOOKUP(A36,'Histo courbe'!A:I,9,0)</f>
        <v>3.5468663594469999E-2</v>
      </c>
      <c r="C36" s="35">
        <f ca="1">VLOOKUP(A36,'Histo courbe'!A:M,13,0)</f>
        <v>3.9001865671641697E-2</v>
      </c>
      <c r="D36" s="35">
        <f ca="1">VLOOKUP(A36,'Histo courbe'!A:O,15,0)</f>
        <v>4.1984413793103401E-2</v>
      </c>
      <c r="E36" s="35">
        <f ca="1">VLOOKUP(A36,'Histo courbe'!A:P,16,0)</f>
        <v>4.4845163868904803E-2</v>
      </c>
      <c r="F36" s="38">
        <f t="shared" ca="1" si="0"/>
        <v>1</v>
      </c>
      <c r="G36" s="38">
        <f t="shared" ca="1" si="1"/>
        <v>2023</v>
      </c>
      <c r="H36" s="17"/>
      <c r="I36" s="42">
        <v>2003</v>
      </c>
      <c r="J36" s="59">
        <v>8</v>
      </c>
      <c r="K36" s="69"/>
      <c r="L36" s="69"/>
      <c r="M36" s="69"/>
      <c r="N36" s="69"/>
      <c r="O36" s="67"/>
      <c r="P36" s="67"/>
      <c r="Q36" s="67"/>
      <c r="R36" s="67"/>
      <c r="S36" s="67"/>
      <c r="T36" s="28">
        <f t="shared" si="2"/>
        <v>39813</v>
      </c>
      <c r="U36" s="52">
        <v>2008</v>
      </c>
      <c r="V36" s="63">
        <v>12</v>
      </c>
      <c r="W36" s="26">
        <f t="shared" ca="1" si="3"/>
        <v>3.7615403246887648E-2</v>
      </c>
      <c r="X36" s="26">
        <f t="shared" ca="1" si="4"/>
        <v>4.1308292085993285E-2</v>
      </c>
      <c r="Y36" s="26">
        <f t="shared" ca="1" si="5"/>
        <v>4.4425324472603452E-2</v>
      </c>
      <c r="Z36" s="26">
        <f t="shared" ca="1" si="6"/>
        <v>4.6416235318597975E-2</v>
      </c>
    </row>
    <row r="37" spans="1:26" x14ac:dyDescent="0.35">
      <c r="A37" s="33" cm="1">
        <f t="array" aca="1" ref="A37" ca="1">OFFSET('Histo courbe'!$A$2,'Histo courbe'!T34-1,,,)</f>
        <v>44939</v>
      </c>
      <c r="B37" s="35">
        <f ca="1">+VLOOKUP(A37,'Histo courbe'!A:I,9,0)</f>
        <v>3.5468663594469999E-2</v>
      </c>
      <c r="C37" s="35">
        <f ca="1">VLOOKUP(A37,'Histo courbe'!A:M,13,0)</f>
        <v>3.9001865671641697E-2</v>
      </c>
      <c r="D37" s="35">
        <f ca="1">VLOOKUP(A37,'Histo courbe'!A:O,15,0)</f>
        <v>4.1984413793103401E-2</v>
      </c>
      <c r="E37" s="35">
        <f ca="1">VLOOKUP(A37,'Histo courbe'!A:P,16,0)</f>
        <v>4.4845163868904803E-2</v>
      </c>
      <c r="F37" s="38">
        <f t="shared" ca="1" si="0"/>
        <v>1</v>
      </c>
      <c r="G37" s="38">
        <f t="shared" ca="1" si="1"/>
        <v>2023</v>
      </c>
      <c r="H37" s="17"/>
      <c r="I37" s="42">
        <v>2003</v>
      </c>
      <c r="J37" s="59">
        <v>9</v>
      </c>
      <c r="K37" s="69"/>
      <c r="L37" s="69"/>
      <c r="M37" s="69"/>
      <c r="N37" s="69"/>
      <c r="O37" s="67"/>
      <c r="P37" s="67"/>
      <c r="Q37" s="67"/>
      <c r="R37" s="67"/>
      <c r="S37" s="67"/>
      <c r="T37" s="28">
        <f t="shared" si="2"/>
        <v>39903</v>
      </c>
      <c r="U37" s="42">
        <v>2009</v>
      </c>
      <c r="V37" s="59">
        <v>3</v>
      </c>
      <c r="W37" s="26">
        <f t="shared" ca="1" si="3"/>
        <v>3.837731757562575E-2</v>
      </c>
      <c r="X37" s="26">
        <f t="shared" ca="1" si="4"/>
        <v>4.143674561475208E-2</v>
      </c>
      <c r="Y37" s="26">
        <f t="shared" ca="1" si="5"/>
        <v>4.4649558958262371E-2</v>
      </c>
      <c r="Z37" s="26">
        <f t="shared" ca="1" si="6"/>
        <v>4.7515317693943328E-2</v>
      </c>
    </row>
    <row r="38" spans="1:26" x14ac:dyDescent="0.35">
      <c r="A38" s="33" cm="1">
        <f t="array" aca="1" ref="A38" ca="1">OFFSET('Histo courbe'!$A$2,'Histo courbe'!T35-1,,,)</f>
        <v>44938</v>
      </c>
      <c r="B38" s="35">
        <f ca="1">+VLOOKUP(A38,'Histo courbe'!A:I,9,0)</f>
        <v>3.5468663594469999E-2</v>
      </c>
      <c r="C38" s="35">
        <f ca="1">VLOOKUP(A38,'Histo courbe'!A:M,13,0)</f>
        <v>3.9001865671641697E-2</v>
      </c>
      <c r="D38" s="35">
        <f ca="1">VLOOKUP(A38,'Histo courbe'!A:O,15,0)</f>
        <v>4.1984413793103401E-2</v>
      </c>
      <c r="E38" s="35">
        <f ca="1">VLOOKUP(A38,'Histo courbe'!A:P,16,0)</f>
        <v>4.4845163868904803E-2</v>
      </c>
      <c r="F38" s="38">
        <f t="shared" ca="1" si="0"/>
        <v>1</v>
      </c>
      <c r="G38" s="38">
        <f t="shared" ca="1" si="1"/>
        <v>2023</v>
      </c>
      <c r="H38" s="17"/>
      <c r="I38" s="42">
        <v>2003</v>
      </c>
      <c r="J38" s="59">
        <v>10</v>
      </c>
      <c r="K38" s="69"/>
      <c r="L38" s="69"/>
      <c r="M38" s="69"/>
      <c r="N38" s="69"/>
      <c r="O38" s="67"/>
      <c r="P38" s="67"/>
      <c r="Q38" s="67"/>
      <c r="R38" s="67"/>
      <c r="S38" s="67"/>
      <c r="T38" s="28">
        <f t="shared" ref="T38:T69" si="7">+EOMONTH(T37,3)</f>
        <v>39994</v>
      </c>
      <c r="U38" s="42">
        <v>2009</v>
      </c>
      <c r="V38" s="59">
        <v>6</v>
      </c>
      <c r="W38" s="26">
        <f t="shared" ca="1" si="3"/>
        <v>3.587339601551446E-2</v>
      </c>
      <c r="X38" s="26">
        <f t="shared" ca="1" si="4"/>
        <v>3.8811877597009846E-2</v>
      </c>
      <c r="Y38" s="26">
        <f t="shared" ca="1" si="5"/>
        <v>4.1750868705361453E-2</v>
      </c>
      <c r="Z38" s="26">
        <f t="shared" ca="1" si="6"/>
        <v>4.5272532099686486E-2</v>
      </c>
    </row>
    <row r="39" spans="1:26" x14ac:dyDescent="0.35">
      <c r="A39" s="33" cm="1">
        <f t="array" aca="1" ref="A39" ca="1">OFFSET('Histo courbe'!$A$2,'Histo courbe'!T36-1,,,)</f>
        <v>44936</v>
      </c>
      <c r="B39" s="35">
        <f ca="1">+VLOOKUP(A39,'Histo courbe'!A:I,9,0)</f>
        <v>3.5566666666666601E-2</v>
      </c>
      <c r="C39" s="35">
        <f ca="1">VLOOKUP(A39,'Histo courbe'!A:M,13,0)</f>
        <v>3.8987358684480902E-2</v>
      </c>
      <c r="D39" s="35">
        <f ca="1">VLOOKUP(A39,'Histo courbe'!A:O,15,0)</f>
        <v>4.1997518443997302E-2</v>
      </c>
      <c r="E39" s="35">
        <f ca="1">VLOOKUP(A39,'Histo courbe'!A:P,16,0)</f>
        <v>4.4832258064516101E-2</v>
      </c>
      <c r="F39" s="38">
        <f t="shared" ca="1" si="0"/>
        <v>1</v>
      </c>
      <c r="G39" s="38">
        <f t="shared" ca="1" si="1"/>
        <v>2023</v>
      </c>
      <c r="H39" s="17"/>
      <c r="I39" s="42">
        <v>2003</v>
      </c>
      <c r="J39" s="59">
        <v>11</v>
      </c>
      <c r="K39" s="69"/>
      <c r="L39" s="69"/>
      <c r="M39" s="69"/>
      <c r="N39" s="69"/>
      <c r="O39" s="67"/>
      <c r="P39" s="67"/>
      <c r="Q39" s="67"/>
      <c r="R39" s="67"/>
      <c r="S39" s="67"/>
      <c r="T39" s="28">
        <f t="shared" si="7"/>
        <v>40086</v>
      </c>
      <c r="U39" s="42">
        <v>2009</v>
      </c>
      <c r="V39" s="59">
        <v>9</v>
      </c>
      <c r="W39" s="26">
        <f t="shared" ca="1" si="3"/>
        <v>3.3840344350036196E-2</v>
      </c>
      <c r="X39" s="26">
        <f t="shared" ca="1" si="4"/>
        <v>3.7038691517814519E-2</v>
      </c>
      <c r="Y39" s="26">
        <f t="shared" ca="1" si="5"/>
        <v>4.0140625245093119E-2</v>
      </c>
      <c r="Z39" s="26">
        <f t="shared" ca="1" si="6"/>
        <v>4.3590793507353447E-2</v>
      </c>
    </row>
    <row r="40" spans="1:26" ht="15" thickBot="1" x14ac:dyDescent="0.4">
      <c r="A40" s="33" cm="1">
        <f t="array" aca="1" ref="A40" ca="1">OFFSET('Histo courbe'!$A$2,'Histo courbe'!T37-1,,,)</f>
        <v>44935</v>
      </c>
      <c r="B40" s="35">
        <f ca="1">+VLOOKUP(A40,'Histo courbe'!A:I,9,0)</f>
        <v>3.5566666666666601E-2</v>
      </c>
      <c r="C40" s="35">
        <f ca="1">VLOOKUP(A40,'Histo courbe'!A:M,13,0)</f>
        <v>3.8987358684480902E-2</v>
      </c>
      <c r="D40" s="35">
        <f ca="1">VLOOKUP(A40,'Histo courbe'!A:O,15,0)</f>
        <v>4.1997518443997302E-2</v>
      </c>
      <c r="E40" s="35">
        <f ca="1">VLOOKUP(A40,'Histo courbe'!A:P,16,0)</f>
        <v>4.4832258064516101E-2</v>
      </c>
      <c r="F40" s="38">
        <f t="shared" ca="1" si="0"/>
        <v>1</v>
      </c>
      <c r="G40" s="38">
        <f t="shared" ca="1" si="1"/>
        <v>2023</v>
      </c>
      <c r="I40" s="52">
        <v>2003</v>
      </c>
      <c r="J40" s="63">
        <v>12</v>
      </c>
      <c r="K40" s="69"/>
      <c r="L40" s="69"/>
      <c r="M40" s="69"/>
      <c r="N40" s="69"/>
      <c r="O40" s="67"/>
      <c r="P40" s="67"/>
      <c r="Q40" s="67"/>
      <c r="R40" s="67"/>
      <c r="S40" s="67"/>
      <c r="T40" s="28">
        <f t="shared" si="7"/>
        <v>40178</v>
      </c>
      <c r="U40" s="52">
        <v>2009</v>
      </c>
      <c r="V40" s="63">
        <v>12</v>
      </c>
      <c r="W40" s="26">
        <f t="shared" ca="1" si="3"/>
        <v>3.3669903586254747E-2</v>
      </c>
      <c r="X40" s="26">
        <f t="shared" ca="1" si="4"/>
        <v>3.737931891512742E-2</v>
      </c>
      <c r="Y40" s="26">
        <f t="shared" ca="1" si="5"/>
        <v>4.0557313561696236E-2</v>
      </c>
      <c r="Z40" s="26">
        <f t="shared" ca="1" si="6"/>
        <v>4.3544449678743963E-2</v>
      </c>
    </row>
    <row r="41" spans="1:26" x14ac:dyDescent="0.35">
      <c r="A41" s="33" cm="1">
        <f t="array" aca="1" ref="A41" ca="1">OFFSET('Histo courbe'!$A$2,'Histo courbe'!T38-1,,,)</f>
        <v>44932</v>
      </c>
      <c r="B41" s="35">
        <f ca="1">+VLOOKUP(A41,'Histo courbe'!A:I,9,0)</f>
        <v>3.5566666666666601E-2</v>
      </c>
      <c r="C41" s="35">
        <f ca="1">VLOOKUP(A41,'Histo courbe'!A:M,13,0)</f>
        <v>3.8987358684480902E-2</v>
      </c>
      <c r="D41" s="35">
        <f ca="1">VLOOKUP(A41,'Histo courbe'!A:O,15,0)</f>
        <v>4.1997518443997302E-2</v>
      </c>
      <c r="E41" s="35">
        <f ca="1">VLOOKUP(A41,'Histo courbe'!A:P,16,0)</f>
        <v>4.4832258064516101E-2</v>
      </c>
      <c r="F41" s="38">
        <f t="shared" ca="1" si="0"/>
        <v>1</v>
      </c>
      <c r="G41" s="38">
        <f t="shared" ca="1" si="1"/>
        <v>2023</v>
      </c>
      <c r="I41" s="47">
        <v>2004</v>
      </c>
      <c r="J41" s="62">
        <v>1</v>
      </c>
      <c r="K41" s="69"/>
      <c r="L41" s="69"/>
      <c r="M41" s="69"/>
      <c r="N41" s="69"/>
      <c r="O41" s="67"/>
      <c r="P41" s="67"/>
      <c r="Q41" s="67"/>
      <c r="R41" s="67"/>
      <c r="S41" s="67"/>
      <c r="T41" s="28">
        <f t="shared" si="7"/>
        <v>40268</v>
      </c>
      <c r="U41" s="42">
        <v>2010</v>
      </c>
      <c r="V41" s="59">
        <v>3</v>
      </c>
      <c r="W41" s="26">
        <f t="shared" ca="1" si="3"/>
        <v>3.4967334650053743E-2</v>
      </c>
      <c r="X41" s="26">
        <f t="shared" ca="1" si="4"/>
        <v>3.8539470692894269E-2</v>
      </c>
      <c r="Y41" s="26">
        <f t="shared" ca="1" si="5"/>
        <v>4.1374687858798394E-2</v>
      </c>
      <c r="Z41" s="26">
        <f t="shared" ca="1" si="6"/>
        <v>4.3831179102482271E-2</v>
      </c>
    </row>
    <row r="42" spans="1:26" x14ac:dyDescent="0.35">
      <c r="A42" s="33" cm="1">
        <f t="array" aca="1" ref="A42" ca="1">OFFSET('Histo courbe'!$A$2,'Histo courbe'!T39-1,,,)</f>
        <v>44930</v>
      </c>
      <c r="B42" s="35">
        <f ca="1">+VLOOKUP(A42,'Histo courbe'!A:I,9,0)</f>
        <v>3.3655978835978803E-2</v>
      </c>
      <c r="C42" s="35">
        <f ca="1">VLOOKUP(A42,'Histo courbe'!A:M,13,0)</f>
        <v>3.0070026737967898E-2</v>
      </c>
      <c r="D42" s="35">
        <f ca="1">VLOOKUP(A42,'Histo courbe'!A:O,15,0)</f>
        <v>3.1828152031454698E-2</v>
      </c>
      <c r="E42" s="35">
        <f ca="1">VLOOKUP(A42,'Histo courbe'!A:P,16,0)</f>
        <v>3.4100447427292999E-2</v>
      </c>
      <c r="F42" s="38">
        <f t="shared" ca="1" si="0"/>
        <v>1</v>
      </c>
      <c r="G42" s="38">
        <f t="shared" ca="1" si="1"/>
        <v>2023</v>
      </c>
      <c r="I42" s="42">
        <v>2004</v>
      </c>
      <c r="J42" s="59">
        <v>2</v>
      </c>
      <c r="K42" s="69"/>
      <c r="L42" s="69"/>
      <c r="M42" s="69"/>
      <c r="N42" s="69"/>
      <c r="O42" s="67"/>
      <c r="P42" s="67"/>
      <c r="Q42" s="67"/>
      <c r="R42" s="67"/>
      <c r="S42" s="67"/>
      <c r="T42" s="28">
        <f t="shared" si="7"/>
        <v>40359</v>
      </c>
      <c r="U42" s="42">
        <v>2010</v>
      </c>
      <c r="V42" s="59">
        <v>6</v>
      </c>
      <c r="W42" s="26">
        <f t="shared" ca="1" si="3"/>
        <v>3.5926024843803694E-2</v>
      </c>
      <c r="X42" s="26">
        <f t="shared" ca="1" si="4"/>
        <v>3.9222674330716675E-2</v>
      </c>
      <c r="Y42" s="26">
        <f t="shared" ca="1" si="5"/>
        <v>4.1823139695217691E-2</v>
      </c>
      <c r="Z42" s="26">
        <f t="shared" ca="1" si="6"/>
        <v>4.3759878803878403E-2</v>
      </c>
    </row>
    <row r="43" spans="1:26" x14ac:dyDescent="0.35">
      <c r="A43" s="33" cm="1">
        <f t="array" aca="1" ref="A43" ca="1">OFFSET('Histo courbe'!$A$2,'Histo courbe'!T40-1,,,)</f>
        <v>44929</v>
      </c>
      <c r="B43" s="35">
        <f ca="1">+VLOOKUP(A43,'Histo courbe'!A:I,9,0)</f>
        <v>3.4125000000000003E-2</v>
      </c>
      <c r="C43" s="35">
        <f ca="1">VLOOKUP(A43,'Histo courbe'!A:M,13,0)</f>
        <v>2.99222425249169E-2</v>
      </c>
      <c r="D43" s="35">
        <f ca="1">VLOOKUP(A43,'Histo courbe'!A:O,15,0)</f>
        <v>3.1828152031454698E-2</v>
      </c>
      <c r="E43" s="35">
        <f ca="1">VLOOKUP(A43,'Histo courbe'!A:P,16,0)</f>
        <v>3.4100447427292999E-2</v>
      </c>
      <c r="F43" s="38">
        <f t="shared" ca="1" si="0"/>
        <v>1</v>
      </c>
      <c r="G43" s="38">
        <f t="shared" ca="1" si="1"/>
        <v>2023</v>
      </c>
      <c r="I43" s="42">
        <v>2004</v>
      </c>
      <c r="J43" s="59">
        <v>3</v>
      </c>
      <c r="K43" s="69"/>
      <c r="L43" s="69"/>
      <c r="M43" s="69"/>
      <c r="N43" s="69"/>
      <c r="O43" s="67"/>
      <c r="P43" s="67"/>
      <c r="Q43" s="67"/>
      <c r="R43" s="67"/>
      <c r="S43" s="67"/>
      <c r="T43" s="28">
        <f t="shared" si="7"/>
        <v>40451</v>
      </c>
      <c r="U43" s="42">
        <v>2010</v>
      </c>
      <c r="V43" s="59">
        <v>9</v>
      </c>
      <c r="W43" s="26">
        <f t="shared" ca="1" si="3"/>
        <v>3.54802872924719E-2</v>
      </c>
      <c r="X43" s="26">
        <f t="shared" ca="1" si="4"/>
        <v>3.895225448872728E-2</v>
      </c>
      <c r="Y43" s="26">
        <f t="shared" ca="1" si="5"/>
        <v>4.1746468457340362E-2</v>
      </c>
      <c r="Z43" s="26">
        <f t="shared" ca="1" si="6"/>
        <v>4.3488745506681949E-2</v>
      </c>
    </row>
    <row r="44" spans="1:26" ht="15" thickBot="1" x14ac:dyDescent="0.4">
      <c r="A44" s="33" cm="1">
        <f t="array" aca="1" ref="A44" ca="1">OFFSET('Histo courbe'!$A$2,'Histo courbe'!T41-1,,,)</f>
        <v>44928</v>
      </c>
      <c r="B44" s="35">
        <f ca="1">+VLOOKUP(A44,'Histo courbe'!A:I,9,0)</f>
        <v>3.00083766233766E-2</v>
      </c>
      <c r="C44" s="35">
        <f ca="1">VLOOKUP(A44,'Histo courbe'!A:M,13,0)</f>
        <v>2.9746684981684899E-2</v>
      </c>
      <c r="D44" s="35">
        <f ca="1">VLOOKUP(A44,'Histo courbe'!A:O,15,0)</f>
        <v>3.1828152031454698E-2</v>
      </c>
      <c r="E44" s="35">
        <f ca="1">VLOOKUP(A44,'Histo courbe'!A:P,16,0)</f>
        <v>3.4080384615384603E-2</v>
      </c>
      <c r="F44" s="38">
        <f t="shared" ca="1" si="0"/>
        <v>1</v>
      </c>
      <c r="G44" s="38">
        <f t="shared" ca="1" si="1"/>
        <v>2023</v>
      </c>
      <c r="I44" s="42">
        <v>2004</v>
      </c>
      <c r="J44" s="59">
        <v>4</v>
      </c>
      <c r="K44" s="69"/>
      <c r="L44" s="69"/>
      <c r="M44" s="69"/>
      <c r="N44" s="69"/>
      <c r="O44" s="67"/>
      <c r="P44" s="67"/>
      <c r="Q44" s="67"/>
      <c r="R44" s="67"/>
      <c r="S44" s="67"/>
      <c r="T44" s="28">
        <f t="shared" si="7"/>
        <v>40543</v>
      </c>
      <c r="U44" s="52">
        <v>2010</v>
      </c>
      <c r="V44" s="63">
        <v>12</v>
      </c>
      <c r="W44" s="26">
        <f t="shared" ca="1" si="3"/>
        <v>3.4994749240179153E-2</v>
      </c>
      <c r="X44" s="26">
        <f t="shared" ca="1" si="4"/>
        <v>3.8686526933047131E-2</v>
      </c>
      <c r="Y44" s="26">
        <f t="shared" ca="1" si="5"/>
        <v>4.1674148742225414E-2</v>
      </c>
      <c r="Z44" s="26">
        <f t="shared" ca="1" si="6"/>
        <v>4.3331225549572201E-2</v>
      </c>
    </row>
    <row r="45" spans="1:26" x14ac:dyDescent="0.35">
      <c r="A45" s="33" cm="1">
        <f t="array" aca="1" ref="A45" ca="1">OFFSET('Histo courbe'!$A$2,'Histo courbe'!T42-1,,,)</f>
        <v>44925</v>
      </c>
      <c r="B45" s="35">
        <f ca="1">+VLOOKUP(A45,'Histo courbe'!A:I,9,0)</f>
        <v>3.0046153846153799E-2</v>
      </c>
      <c r="C45" s="35">
        <f ca="1">VLOOKUP(A45,'Histo courbe'!A:M,13,0)</f>
        <v>2.9746684981684899E-2</v>
      </c>
      <c r="D45" s="35">
        <f ca="1">VLOOKUP(A45,'Histo courbe'!A:O,15,0)</f>
        <v>3.1828152031454698E-2</v>
      </c>
      <c r="E45" s="35">
        <f ca="1">VLOOKUP(A45,'Histo courbe'!A:P,16,0)</f>
        <v>3.4080384615384603E-2</v>
      </c>
      <c r="F45" s="38">
        <f t="shared" ca="1" si="0"/>
        <v>12</v>
      </c>
      <c r="G45" s="38">
        <f t="shared" ca="1" si="1"/>
        <v>2022</v>
      </c>
      <c r="I45" s="42">
        <v>2004</v>
      </c>
      <c r="J45" s="59">
        <v>5</v>
      </c>
      <c r="K45" s="69"/>
      <c r="L45" s="69"/>
      <c r="M45" s="69"/>
      <c r="N45" s="69"/>
      <c r="O45" s="67"/>
      <c r="P45" s="67"/>
      <c r="Q45" s="67"/>
      <c r="R45" s="67"/>
      <c r="S45" s="67"/>
      <c r="T45" s="28">
        <f t="shared" si="7"/>
        <v>40633</v>
      </c>
      <c r="U45" s="42">
        <v>2011</v>
      </c>
      <c r="V45" s="59">
        <v>3</v>
      </c>
      <c r="W45" s="26">
        <f t="shared" ca="1" si="3"/>
        <v>3.4719862272439644E-2</v>
      </c>
      <c r="X45" s="26">
        <f t="shared" ca="1" si="4"/>
        <v>3.8468222223552298E-2</v>
      </c>
      <c r="Y45" s="26">
        <f t="shared" ca="1" si="5"/>
        <v>4.1410236724206635E-2</v>
      </c>
      <c r="Z45" s="26">
        <f t="shared" ca="1" si="6"/>
        <v>4.3178537489500561E-2</v>
      </c>
    </row>
    <row r="46" spans="1:26" x14ac:dyDescent="0.35">
      <c r="A46" s="33" cm="1">
        <f t="array" aca="1" ref="A46" ca="1">OFFSET('Histo courbe'!$A$2,'Histo courbe'!T43-1,,,)</f>
        <v>44924</v>
      </c>
      <c r="B46" s="35">
        <f ca="1">+VLOOKUP(A46,'Histo courbe'!A:I,9,0)</f>
        <v>3.0876948051947999E-2</v>
      </c>
      <c r="C46" s="35">
        <f ca="1">VLOOKUP(A46,'Histo courbe'!A:M,13,0)</f>
        <v>2.9380081632652998E-2</v>
      </c>
      <c r="D46" s="35">
        <f ca="1">VLOOKUP(A46,'Histo courbe'!A:O,15,0)</f>
        <v>3.2093879423328898E-2</v>
      </c>
      <c r="E46" s="35">
        <f ca="1">VLOOKUP(A46,'Histo courbe'!A:P,16,0)</f>
        <v>3.4552142857142802E-2</v>
      </c>
      <c r="F46" s="38">
        <f t="shared" ca="1" si="0"/>
        <v>12</v>
      </c>
      <c r="G46" s="38">
        <f t="shared" ca="1" si="1"/>
        <v>2022</v>
      </c>
      <c r="I46" s="42">
        <v>2004</v>
      </c>
      <c r="J46" s="59">
        <v>6</v>
      </c>
      <c r="K46" s="69"/>
      <c r="L46" s="69"/>
      <c r="M46" s="69"/>
      <c r="N46" s="69"/>
      <c r="O46" s="67"/>
      <c r="P46" s="67"/>
      <c r="Q46" s="67"/>
      <c r="R46" s="67"/>
      <c r="S46" s="67"/>
      <c r="T46" s="28">
        <f t="shared" si="7"/>
        <v>40724</v>
      </c>
      <c r="U46" s="42">
        <v>2011</v>
      </c>
      <c r="V46" s="59">
        <v>6</v>
      </c>
      <c r="W46" s="26">
        <f t="shared" ca="1" si="3"/>
        <v>3.458772197217147E-2</v>
      </c>
      <c r="X46" s="26">
        <f t="shared" ca="1" si="4"/>
        <v>3.8369612052286568E-2</v>
      </c>
      <c r="Y46" s="26">
        <f t="shared" ca="1" si="5"/>
        <v>4.1200077557333396E-2</v>
      </c>
      <c r="Z46" s="26">
        <f t="shared" ca="1" si="6"/>
        <v>4.3010612269394011E-2</v>
      </c>
    </row>
    <row r="47" spans="1:26" x14ac:dyDescent="0.35">
      <c r="A47" s="33" cm="1">
        <f t="array" aca="1" ref="A47" ca="1">OFFSET('Histo courbe'!$A$2,'Histo courbe'!T44-1,,,)</f>
        <v>44923</v>
      </c>
      <c r="B47" s="35">
        <f ca="1">+VLOOKUP(A47,'Histo courbe'!A:I,9,0)</f>
        <v>2.9799682539682501E-2</v>
      </c>
      <c r="C47" s="35">
        <f ca="1">VLOOKUP(A47,'Histo courbe'!A:M,13,0)</f>
        <v>2.9378374384236398E-2</v>
      </c>
      <c r="D47" s="35">
        <f ca="1">VLOOKUP(A47,'Histo courbe'!A:O,15,0)</f>
        <v>3.2228072824156302E-2</v>
      </c>
      <c r="E47" s="35">
        <f ca="1">VLOOKUP(A47,'Histo courbe'!A:P,16,0)</f>
        <v>3.3829341463414597E-2</v>
      </c>
      <c r="F47" s="38">
        <f t="shared" ca="1" si="0"/>
        <v>12</v>
      </c>
      <c r="G47" s="38">
        <f t="shared" ca="1" si="1"/>
        <v>2022</v>
      </c>
      <c r="I47" s="42">
        <v>2004</v>
      </c>
      <c r="J47" s="59">
        <v>7</v>
      </c>
      <c r="K47" s="69"/>
      <c r="L47" s="69"/>
      <c r="M47" s="69"/>
      <c r="N47" s="69"/>
      <c r="O47" s="67"/>
      <c r="P47" s="67"/>
      <c r="Q47" s="67"/>
      <c r="R47" s="67"/>
      <c r="S47" s="67"/>
      <c r="T47" s="28">
        <f t="shared" si="7"/>
        <v>40816</v>
      </c>
      <c r="U47" s="42">
        <v>2011</v>
      </c>
      <c r="V47" s="59">
        <v>9</v>
      </c>
      <c r="W47" s="26">
        <f t="shared" ca="1" si="3"/>
        <v>3.4456147065831777E-2</v>
      </c>
      <c r="X47" s="26">
        <f t="shared" ca="1" si="4"/>
        <v>3.8370716388241764E-2</v>
      </c>
      <c r="Y47" s="26">
        <f t="shared" ca="1" si="5"/>
        <v>4.1223944981792326E-2</v>
      </c>
      <c r="Z47" s="26">
        <f t="shared" ca="1" si="6"/>
        <v>4.2984082489744051E-2</v>
      </c>
    </row>
    <row r="48" spans="1:26" ht="15" thickBot="1" x14ac:dyDescent="0.4">
      <c r="A48" s="33" cm="1">
        <f t="array" aca="1" ref="A48" ca="1">OFFSET('Histo courbe'!$A$2,'Histo courbe'!T45-1,,,)</f>
        <v>44922</v>
      </c>
      <c r="B48" s="35">
        <f ca="1">+VLOOKUP(A48,'Histo courbe'!A:I,9,0)</f>
        <v>3.0354155844155802E-2</v>
      </c>
      <c r="C48" s="35">
        <f ca="1">VLOOKUP(A48,'Histo courbe'!A:M,13,0)</f>
        <v>2.9376978417266102E-2</v>
      </c>
      <c r="D48" s="35">
        <f ca="1">VLOOKUP(A48,'Histo courbe'!A:O,15,0)</f>
        <v>3.1868672032193103E-2</v>
      </c>
      <c r="E48" s="35">
        <f ca="1">VLOOKUP(A48,'Histo courbe'!A:P,16,0)</f>
        <v>3.3829341463414597E-2</v>
      </c>
      <c r="F48" s="38">
        <f t="shared" ca="1" si="0"/>
        <v>12</v>
      </c>
      <c r="G48" s="38">
        <f t="shared" ca="1" si="1"/>
        <v>2022</v>
      </c>
      <c r="I48" s="42">
        <v>2004</v>
      </c>
      <c r="J48" s="59">
        <v>8</v>
      </c>
      <c r="K48" s="69"/>
      <c r="L48" s="69"/>
      <c r="M48" s="69"/>
      <c r="N48" s="69"/>
      <c r="O48" s="67"/>
      <c r="P48" s="67"/>
      <c r="Q48" s="67"/>
      <c r="R48" s="67"/>
      <c r="S48" s="67"/>
      <c r="T48" s="28">
        <f t="shared" si="7"/>
        <v>40908</v>
      </c>
      <c r="U48" s="52">
        <v>2011</v>
      </c>
      <c r="V48" s="63">
        <v>12</v>
      </c>
      <c r="W48" s="26">
        <f t="shared" ca="1" si="3"/>
        <v>3.4775131818888923E-2</v>
      </c>
      <c r="X48" s="26">
        <f t="shared" ca="1" si="4"/>
        <v>3.8776363208472185E-2</v>
      </c>
      <c r="Y48" s="26">
        <f t="shared" ca="1" si="5"/>
        <v>4.1535072492678099E-2</v>
      </c>
      <c r="Z48" s="26">
        <f t="shared" ca="1" si="6"/>
        <v>4.3175685716766853E-2</v>
      </c>
    </row>
    <row r="49" spans="1:33" x14ac:dyDescent="0.35">
      <c r="A49" s="33" cm="1">
        <f t="array" aca="1" ref="A49" ca="1">OFFSET('Histo courbe'!$A$2,'Histo courbe'!T46-1,,,)</f>
        <v>44921</v>
      </c>
      <c r="B49" s="35">
        <f ca="1">+VLOOKUP(A49,'Histo courbe'!A:I,9,0)</f>
        <v>3.0310169491525402E-2</v>
      </c>
      <c r="C49" s="35">
        <f ca="1">VLOOKUP(A49,'Histo courbe'!A:M,13,0)</f>
        <v>2.97867532467532E-2</v>
      </c>
      <c r="D49" s="35">
        <f ca="1">VLOOKUP(A49,'Histo courbe'!A:O,15,0)</f>
        <v>3.2105701179554302E-2</v>
      </c>
      <c r="E49" s="35">
        <f ca="1">VLOOKUP(A49,'Histo courbe'!A:P,16,0)</f>
        <v>3.4604220116617998E-2</v>
      </c>
      <c r="F49" s="38">
        <f t="shared" ca="1" si="0"/>
        <v>12</v>
      </c>
      <c r="G49" s="38">
        <f t="shared" ca="1" si="1"/>
        <v>2022</v>
      </c>
      <c r="I49" s="42">
        <v>2004</v>
      </c>
      <c r="J49" s="59">
        <v>9</v>
      </c>
      <c r="K49" s="69"/>
      <c r="L49" s="69"/>
      <c r="M49" s="69"/>
      <c r="N49" s="69"/>
      <c r="O49" s="67"/>
      <c r="P49" s="67"/>
      <c r="Q49" s="67"/>
      <c r="R49" s="67"/>
      <c r="S49" s="67"/>
      <c r="T49" s="28">
        <f t="shared" si="7"/>
        <v>40999</v>
      </c>
      <c r="U49" s="42">
        <v>2012</v>
      </c>
      <c r="V49" s="59">
        <v>3</v>
      </c>
      <c r="W49" s="26">
        <f t="shared" ca="1" si="3"/>
        <v>3.5726778481868282E-2</v>
      </c>
      <c r="X49" s="26">
        <f t="shared" ca="1" si="4"/>
        <v>3.9743700264201452E-2</v>
      </c>
      <c r="Y49" s="26">
        <f t="shared" ca="1" si="5"/>
        <v>4.2332952621038117E-2</v>
      </c>
      <c r="Z49" s="26">
        <f t="shared" ca="1" si="6"/>
        <v>4.4042413436976208E-2</v>
      </c>
    </row>
    <row r="50" spans="1:33" x14ac:dyDescent="0.35">
      <c r="A50" s="33" cm="1">
        <f t="array" aca="1" ref="A50" ca="1">OFFSET('Histo courbe'!$A$2,'Histo courbe'!T47-1,,,)</f>
        <v>44918</v>
      </c>
      <c r="B50" s="35">
        <f ca="1">+VLOOKUP(A50,'Histo courbe'!A:I,9,0)</f>
        <v>3.0310169491525402E-2</v>
      </c>
      <c r="C50" s="35">
        <f ca="1">VLOOKUP(A50,'Histo courbe'!A:M,13,0)</f>
        <v>2.9254637002341901E-2</v>
      </c>
      <c r="D50" s="35">
        <f ca="1">VLOOKUP(A50,'Histo courbe'!A:O,15,0)</f>
        <v>3.2080314960629901E-2</v>
      </c>
      <c r="E50" s="35">
        <f ca="1">VLOOKUP(A50,'Histo courbe'!A:P,16,0)</f>
        <v>3.3879305373525501E-2</v>
      </c>
      <c r="F50" s="38">
        <f t="shared" ca="1" si="0"/>
        <v>12</v>
      </c>
      <c r="G50" s="38">
        <f t="shared" ca="1" si="1"/>
        <v>2022</v>
      </c>
      <c r="I50" s="42">
        <v>2004</v>
      </c>
      <c r="J50" s="59">
        <v>10</v>
      </c>
      <c r="K50" s="69"/>
      <c r="L50" s="69"/>
      <c r="M50" s="69"/>
      <c r="N50" s="69"/>
      <c r="O50" s="67"/>
      <c r="P50" s="67"/>
      <c r="Q50" s="67"/>
      <c r="R50" s="67"/>
      <c r="S50" s="67"/>
      <c r="T50" s="28">
        <f t="shared" si="7"/>
        <v>41090</v>
      </c>
      <c r="U50" s="42">
        <v>2012</v>
      </c>
      <c r="V50" s="59">
        <v>6</v>
      </c>
      <c r="W50" s="26">
        <f t="shared" ca="1" si="3"/>
        <v>3.5800942970133511E-2</v>
      </c>
      <c r="X50" s="26">
        <f t="shared" ca="1" si="4"/>
        <v>4.0071474290266453E-2</v>
      </c>
      <c r="Y50" s="26">
        <f t="shared" ca="1" si="5"/>
        <v>4.2867539663629328E-2</v>
      </c>
      <c r="Z50" s="26">
        <f t="shared" ca="1" si="6"/>
        <v>4.481153644350163E-2</v>
      </c>
    </row>
    <row r="51" spans="1:33" x14ac:dyDescent="0.35">
      <c r="A51" s="33" cm="1">
        <f t="array" aca="1" ref="A51" ca="1">OFFSET('Histo courbe'!$A$2,'Histo courbe'!T48-1,,,)</f>
        <v>44917</v>
      </c>
      <c r="B51" s="35">
        <f ca="1">+VLOOKUP(A51,'Histo courbe'!A:I,9,0)</f>
        <v>3.0289591836734599E-2</v>
      </c>
      <c r="C51" s="35">
        <f ca="1">VLOOKUP(A51,'Histo courbe'!A:M,13,0)</f>
        <v>2.9254637002341901E-2</v>
      </c>
      <c r="D51" s="35">
        <f ca="1">VLOOKUP(A51,'Histo courbe'!A:O,15,0)</f>
        <v>3.20858322411533E-2</v>
      </c>
      <c r="E51" s="35">
        <f ca="1">VLOOKUP(A51,'Histo courbe'!A:P,16,0)</f>
        <v>3.3879305373525501E-2</v>
      </c>
      <c r="F51" s="38">
        <f t="shared" ca="1" si="0"/>
        <v>12</v>
      </c>
      <c r="G51" s="38">
        <f t="shared" ca="1" si="1"/>
        <v>2022</v>
      </c>
      <c r="I51" s="42">
        <v>2004</v>
      </c>
      <c r="J51" s="59">
        <v>11</v>
      </c>
      <c r="K51" s="69"/>
      <c r="L51" s="69"/>
      <c r="M51" s="69"/>
      <c r="N51" s="69"/>
      <c r="O51" s="67"/>
      <c r="P51" s="67"/>
      <c r="Q51" s="67"/>
      <c r="R51" s="67"/>
      <c r="S51" s="67"/>
      <c r="T51" s="28">
        <f t="shared" si="7"/>
        <v>41182</v>
      </c>
      <c r="U51" s="42">
        <v>2012</v>
      </c>
      <c r="V51" s="59">
        <v>9</v>
      </c>
      <c r="W51" s="26">
        <f t="shared" ca="1" si="3"/>
        <v>3.6038591476975752E-2</v>
      </c>
      <c r="X51" s="26">
        <f t="shared" ca="1" si="4"/>
        <v>4.078776999368721E-2</v>
      </c>
      <c r="Y51" s="26">
        <f t="shared" ca="1" si="5"/>
        <v>4.3928919726299698E-2</v>
      </c>
      <c r="Z51" s="26">
        <f t="shared" ca="1" si="6"/>
        <v>4.5817641148995086E-2</v>
      </c>
    </row>
    <row r="52" spans="1:33" ht="15" thickBot="1" x14ac:dyDescent="0.4">
      <c r="A52" s="33" cm="1">
        <f t="array" aca="1" ref="A52" ca="1">OFFSET('Histo courbe'!$A$2,'Histo courbe'!T49-1,,,)</f>
        <v>44916</v>
      </c>
      <c r="B52" s="35">
        <f ca="1">+VLOOKUP(A52,'Histo courbe'!A:I,9,0)</f>
        <v>2.98789032258064E-2</v>
      </c>
      <c r="C52" s="35">
        <f ca="1">VLOOKUP(A52,'Histo courbe'!A:M,13,0)</f>
        <v>2.9384824355971801E-2</v>
      </c>
      <c r="D52" s="35">
        <f ca="1">VLOOKUP(A52,'Histo courbe'!A:O,15,0)</f>
        <v>3.1979148099606801E-2</v>
      </c>
      <c r="E52" s="35">
        <f ca="1">VLOOKUP(A52,'Histo courbe'!A:P,16,0)</f>
        <v>3.3807970660146597E-2</v>
      </c>
      <c r="F52" s="38">
        <f t="shared" ca="1" si="0"/>
        <v>12</v>
      </c>
      <c r="G52" s="38">
        <f t="shared" ca="1" si="1"/>
        <v>2022</v>
      </c>
      <c r="I52" s="52">
        <v>2004</v>
      </c>
      <c r="J52" s="63">
        <v>12</v>
      </c>
      <c r="K52" s="69"/>
      <c r="L52" s="69"/>
      <c r="M52" s="69"/>
      <c r="N52" s="69"/>
      <c r="O52" s="67"/>
      <c r="P52" s="67"/>
      <c r="Q52" s="67"/>
      <c r="R52" s="67"/>
      <c r="S52" s="67"/>
      <c r="T52" s="28">
        <f t="shared" si="7"/>
        <v>41274</v>
      </c>
      <c r="U52" s="52">
        <v>2012</v>
      </c>
      <c r="V52" s="63">
        <v>12</v>
      </c>
      <c r="W52" s="26">
        <f t="shared" ca="1" si="3"/>
        <v>3.7450281771832697E-2</v>
      </c>
      <c r="X52" s="26">
        <f t="shared" ca="1" si="4"/>
        <v>4.3465527569663216E-2</v>
      </c>
      <c r="Y52" s="26">
        <f t="shared" ca="1" si="5"/>
        <v>4.6476477249957536E-2</v>
      </c>
      <c r="Z52" s="26">
        <f t="shared" ca="1" si="6"/>
        <v>4.8036904963853592E-2</v>
      </c>
    </row>
    <row r="53" spans="1:33" x14ac:dyDescent="0.35">
      <c r="A53" s="33" cm="1">
        <f t="array" aca="1" ref="A53" ca="1">OFFSET('Histo courbe'!$A$2,'Histo courbe'!T50-1,,,)</f>
        <v>44915</v>
      </c>
      <c r="B53" s="35">
        <f ca="1">+VLOOKUP(A53,'Histo courbe'!A:I,9,0)</f>
        <v>2.9553506493506399E-2</v>
      </c>
      <c r="C53" s="35">
        <f ca="1">VLOOKUP(A53,'Histo courbe'!A:M,13,0)</f>
        <v>2.9452786885245899E-2</v>
      </c>
      <c r="D53" s="35">
        <f ca="1">VLOOKUP(A53,'Histo courbe'!A:O,15,0)</f>
        <v>3.19698846495119E-2</v>
      </c>
      <c r="E53" s="35">
        <f ca="1">VLOOKUP(A53,'Histo courbe'!A:P,16,0)</f>
        <v>3.3803738848337303E-2</v>
      </c>
      <c r="F53" s="38">
        <f t="shared" ca="1" si="0"/>
        <v>12</v>
      </c>
      <c r="G53" s="38">
        <f t="shared" ca="1" si="1"/>
        <v>2022</v>
      </c>
      <c r="I53" s="47">
        <v>2005</v>
      </c>
      <c r="J53" s="62">
        <v>1</v>
      </c>
      <c r="K53" s="26">
        <f t="shared" ref="K53:K116" ca="1" si="8">AVERAGEIFS($B:$B,$F:$F,$J53,$G:$G,$I53)</f>
        <v>2.8091066132442482E-2</v>
      </c>
      <c r="L53" s="26">
        <f t="shared" ref="L53:L116" ca="1" si="9">AVERAGEIFS($C:$C,$F:$F,$J53,$G:$G,$I53)</f>
        <v>3.9855946925988255E-2</v>
      </c>
      <c r="M53" s="26">
        <f t="shared" ref="M53:M116" ca="1" si="10">AVERAGEIFS($D:$D,$F:$F,$J53,$G:$G,$I53)</f>
        <v>4.924198250257366E-2</v>
      </c>
      <c r="N53" s="26">
        <f t="shared" ref="N53:N116" ca="1" si="11">AVERAGEIFS($E:$E,$F:$F,$J53,$G:$G,$I53)</f>
        <v>5.5117956098230968E-2</v>
      </c>
      <c r="O53" s="67"/>
      <c r="P53" s="67"/>
      <c r="Q53" s="67"/>
      <c r="R53" s="67"/>
      <c r="S53" s="67"/>
      <c r="T53" s="28">
        <f t="shared" si="7"/>
        <v>41364</v>
      </c>
      <c r="U53" s="42">
        <v>2013</v>
      </c>
      <c r="V53" s="59">
        <v>3</v>
      </c>
      <c r="W53" s="26">
        <f t="shared" ca="1" si="3"/>
        <v>3.9744489850052911E-2</v>
      </c>
      <c r="X53" s="26">
        <f t="shared" ca="1" si="4"/>
        <v>4.612736028363526E-2</v>
      </c>
      <c r="Y53" s="26">
        <f t="shared" ca="1" si="5"/>
        <v>4.9176765856325272E-2</v>
      </c>
      <c r="Z53" s="26">
        <f t="shared" ca="1" si="6"/>
        <v>5.1403123173110764E-2</v>
      </c>
    </row>
    <row r="54" spans="1:33" x14ac:dyDescent="0.35">
      <c r="A54" s="33" cm="1">
        <f t="array" aca="1" ref="A54" ca="1">OFFSET('Histo courbe'!$A$2,'Histo courbe'!T51-1,,,)</f>
        <v>44914</v>
      </c>
      <c r="B54" s="35">
        <f ca="1">+VLOOKUP(A54,'Histo courbe'!A:I,9,0)</f>
        <v>2.91481168831168E-2</v>
      </c>
      <c r="C54" s="35">
        <f ca="1">VLOOKUP(A54,'Histo courbe'!A:M,13,0)</f>
        <v>2.9452786885245899E-2</v>
      </c>
      <c r="D54" s="35">
        <f ca="1">VLOOKUP(A54,'Histo courbe'!A:O,15,0)</f>
        <v>3.19698846495119E-2</v>
      </c>
      <c r="E54" s="35">
        <f ca="1">VLOOKUP(A54,'Histo courbe'!A:P,16,0)</f>
        <v>3.3803738848337303E-2</v>
      </c>
      <c r="F54" s="38">
        <f t="shared" ca="1" si="0"/>
        <v>12</v>
      </c>
      <c r="G54" s="38">
        <f t="shared" ca="1" si="1"/>
        <v>2022</v>
      </c>
      <c r="I54" s="42">
        <v>2005</v>
      </c>
      <c r="J54" s="59">
        <v>2</v>
      </c>
      <c r="K54" s="26">
        <f t="shared" ca="1" si="8"/>
        <v>2.7688448160020813E-2</v>
      </c>
      <c r="L54" s="26">
        <f t="shared" ca="1" si="9"/>
        <v>3.9750267439625828E-2</v>
      </c>
      <c r="M54" s="26">
        <f t="shared" ca="1" si="10"/>
        <v>4.8776122270982249E-2</v>
      </c>
      <c r="N54" s="26">
        <f t="shared" ca="1" si="11"/>
        <v>5.4920106731396655E-2</v>
      </c>
      <c r="O54" s="67"/>
      <c r="P54" s="67"/>
      <c r="Q54" s="67"/>
      <c r="R54" s="67"/>
      <c r="S54" s="67"/>
      <c r="T54" s="28">
        <f t="shared" si="7"/>
        <v>41455</v>
      </c>
      <c r="U54" s="42">
        <v>2013</v>
      </c>
      <c r="V54" s="59">
        <v>6</v>
      </c>
      <c r="W54" s="26">
        <f t="shared" ca="1" si="3"/>
        <v>4.1931343904497681E-2</v>
      </c>
      <c r="X54" s="26">
        <f t="shared" ca="1" si="4"/>
        <v>4.8164867105143679E-2</v>
      </c>
      <c r="Y54" s="26">
        <f t="shared" ca="1" si="5"/>
        <v>5.1809960765857165E-2</v>
      </c>
      <c r="Z54" s="26">
        <f t="shared" ca="1" si="6"/>
        <v>5.3732427121412851E-2</v>
      </c>
    </row>
    <row r="55" spans="1:33" x14ac:dyDescent="0.35">
      <c r="A55" s="33" cm="1">
        <f t="array" aca="1" ref="A55" ca="1">OFFSET('Histo courbe'!$A$2,'Histo courbe'!T52-1,,,)</f>
        <v>44911</v>
      </c>
      <c r="B55" s="35">
        <f ca="1">+VLOOKUP(A55,'Histo courbe'!A:I,9,0)</f>
        <v>2.9978461538461499E-2</v>
      </c>
      <c r="C55" s="35">
        <f ca="1">VLOOKUP(A55,'Histo courbe'!A:M,13,0)</f>
        <v>2.9087744360902199E-2</v>
      </c>
      <c r="D55" s="35">
        <f ca="1">VLOOKUP(A55,'Histo courbe'!A:O,15,0)</f>
        <v>3.2008299999999899E-2</v>
      </c>
      <c r="E55" s="35">
        <f ca="1">VLOOKUP(A55,'Histo courbe'!A:P,16,0)</f>
        <v>3.40679169701383E-2</v>
      </c>
      <c r="F55" s="38">
        <f t="shared" ca="1" si="0"/>
        <v>12</v>
      </c>
      <c r="G55" s="38">
        <f t="shared" ca="1" si="1"/>
        <v>2022</v>
      </c>
      <c r="I55" s="42">
        <v>2005</v>
      </c>
      <c r="J55" s="59">
        <v>3</v>
      </c>
      <c r="K55" s="26">
        <f t="shared" ca="1" si="8"/>
        <v>2.7114317019391636E-2</v>
      </c>
      <c r="L55" s="26">
        <f t="shared" ca="1" si="9"/>
        <v>3.9353511265940798E-2</v>
      </c>
      <c r="M55" s="26">
        <f t="shared" ca="1" si="10"/>
        <v>4.8195714948161751E-2</v>
      </c>
      <c r="N55" s="26">
        <f t="shared" ca="1" si="11"/>
        <v>5.422499558394387E-2</v>
      </c>
      <c r="O55" s="68"/>
      <c r="P55" s="68"/>
      <c r="Q55" s="68"/>
      <c r="R55" s="68"/>
      <c r="S55" s="68"/>
      <c r="T55" s="28">
        <f t="shared" si="7"/>
        <v>41547</v>
      </c>
      <c r="U55" s="42">
        <v>2013</v>
      </c>
      <c r="V55" s="59">
        <v>9</v>
      </c>
      <c r="W55" s="26">
        <f t="shared" ca="1" si="3"/>
        <v>4.18632691488511E-2</v>
      </c>
      <c r="X55" s="26">
        <f t="shared" ca="1" si="4"/>
        <v>4.908625779454151E-2</v>
      </c>
      <c r="Y55" s="26">
        <f t="shared" ca="1" si="5"/>
        <v>5.3460331691565686E-2</v>
      </c>
      <c r="Z55" s="26">
        <f t="shared" ca="1" si="6"/>
        <v>5.5438712512682405E-2</v>
      </c>
    </row>
    <row r="56" spans="1:33" ht="15" thickBot="1" x14ac:dyDescent="0.4">
      <c r="A56" s="33" cm="1">
        <f t="array" aca="1" ref="A56" ca="1">OFFSET('Histo courbe'!$A$2,'Histo courbe'!T53-1,,,)</f>
        <v>44910</v>
      </c>
      <c r="B56" s="35">
        <f ca="1">+VLOOKUP(A56,'Histo courbe'!A:I,9,0)</f>
        <v>2.9268901098901099E-2</v>
      </c>
      <c r="C56" s="35">
        <f ca="1">VLOOKUP(A56,'Histo courbe'!A:M,13,0)</f>
        <v>2.9087744360902199E-2</v>
      </c>
      <c r="D56" s="35">
        <f ca="1">VLOOKUP(A56,'Histo courbe'!A:O,15,0)</f>
        <v>3.2012804718217498E-2</v>
      </c>
      <c r="E56" s="35">
        <f ca="1">VLOOKUP(A56,'Histo courbe'!A:P,16,0)</f>
        <v>3.3849737876802101E-2</v>
      </c>
      <c r="F56" s="38">
        <f t="shared" ca="1" si="0"/>
        <v>12</v>
      </c>
      <c r="G56" s="38">
        <f t="shared" ca="1" si="1"/>
        <v>2022</v>
      </c>
      <c r="I56" s="42">
        <v>2005</v>
      </c>
      <c r="J56" s="59">
        <v>4</v>
      </c>
      <c r="K56" s="26">
        <f t="shared" ca="1" si="8"/>
        <v>2.7148071250531758E-2</v>
      </c>
      <c r="L56" s="26">
        <f t="shared" ca="1" si="9"/>
        <v>3.911559186031377E-2</v>
      </c>
      <c r="M56" s="26">
        <f t="shared" ca="1" si="10"/>
        <v>4.7516068017916246E-2</v>
      </c>
      <c r="N56" s="26">
        <f t="shared" ca="1" si="11"/>
        <v>5.3474245197120067E-2</v>
      </c>
      <c r="O56" s="67"/>
      <c r="P56" s="67"/>
      <c r="Q56" s="67"/>
      <c r="R56" s="67"/>
      <c r="S56" s="67"/>
      <c r="T56" s="28">
        <f t="shared" si="7"/>
        <v>41639</v>
      </c>
      <c r="U56" s="52">
        <v>2013</v>
      </c>
      <c r="V56" s="63">
        <v>12</v>
      </c>
      <c r="W56" s="26">
        <f t="shared" ref="W56:W87" ca="1" si="12">AVERAGEIFS($O:$O,$J:$J,$V56,$I:$I,$U56)</f>
        <v>4.1071479289445975E-2</v>
      </c>
      <c r="X56" s="26">
        <f t="shared" ref="X56:X87" ca="1" si="13">AVERAGEIFS($P:$P,$J:$J,$V56,$I:$I,$U56)</f>
        <v>4.9676349713768088E-2</v>
      </c>
      <c r="Y56" s="26">
        <f t="shared" ref="Y56:Y87" ca="1" si="14">AVERAGEIFS($Q:$Q,$J:$J,$V56,$I:$I,$U56)</f>
        <v>5.4639181975713179E-2</v>
      </c>
      <c r="Z56" s="26">
        <f t="shared" ref="Z56:Z87" ca="1" si="15">AVERAGEIFS($R:$R,$J:$J,$V56,$I:$I,$U56)</f>
        <v>5.7259360901763527E-2</v>
      </c>
    </row>
    <row r="57" spans="1:33" ht="14.25" customHeight="1" x14ac:dyDescent="0.35">
      <c r="A57" s="33" cm="1">
        <f t="array" aca="1" ref="A57" ca="1">OFFSET('Histo courbe'!$A$2,'Histo courbe'!T54-1,,,)</f>
        <v>44909</v>
      </c>
      <c r="B57" s="35">
        <f ca="1">+VLOOKUP(A57,'Histo courbe'!A:I,9,0)</f>
        <v>2.8955023041474601E-2</v>
      </c>
      <c r="C57" s="35">
        <f ca="1">VLOOKUP(A57,'Histo courbe'!A:M,13,0)</f>
        <v>2.9445094339622599E-2</v>
      </c>
      <c r="D57" s="35">
        <f ca="1">VLOOKUP(A57,'Histo courbe'!A:O,15,0)</f>
        <v>3.19539431616341E-2</v>
      </c>
      <c r="E57" s="35">
        <f ca="1">VLOOKUP(A57,'Histo courbe'!A:P,16,0)</f>
        <v>3.3842039007092199E-2</v>
      </c>
      <c r="F57" s="38">
        <f t="shared" ca="1" si="0"/>
        <v>12</v>
      </c>
      <c r="G57" s="38">
        <f t="shared" ca="1" si="1"/>
        <v>2022</v>
      </c>
      <c r="H57" s="25"/>
      <c r="I57" s="42">
        <v>2005</v>
      </c>
      <c r="J57" s="59">
        <v>5</v>
      </c>
      <c r="K57" s="26">
        <f t="shared" ca="1" si="8"/>
        <v>2.6986271734922518E-2</v>
      </c>
      <c r="L57" s="26">
        <f t="shared" ca="1" si="9"/>
        <v>3.8912131800257051E-2</v>
      </c>
      <c r="M57" s="26">
        <f t="shared" ca="1" si="10"/>
        <v>4.7429708637319663E-2</v>
      </c>
      <c r="N57" s="26">
        <f t="shared" ca="1" si="11"/>
        <v>5.3379375323799369E-2</v>
      </c>
      <c r="O57" s="67"/>
      <c r="P57" s="67"/>
      <c r="Q57" s="67"/>
      <c r="R57" s="67"/>
      <c r="S57" s="67"/>
      <c r="T57" s="28">
        <f t="shared" si="7"/>
        <v>41729</v>
      </c>
      <c r="U57" s="42">
        <v>2014</v>
      </c>
      <c r="V57" s="59">
        <v>3</v>
      </c>
      <c r="W57" s="26">
        <f t="shared" ca="1" si="12"/>
        <v>3.8676695899691964E-2</v>
      </c>
      <c r="X57" s="26">
        <f t="shared" ca="1" si="13"/>
        <v>4.8284872825766274E-2</v>
      </c>
      <c r="Y57" s="26">
        <f t="shared" ca="1" si="14"/>
        <v>5.4725378593312446E-2</v>
      </c>
      <c r="Z57" s="26">
        <f t="shared" ca="1" si="15"/>
        <v>5.8024428090044294E-2</v>
      </c>
      <c r="AG57" s="28"/>
    </row>
    <row r="58" spans="1:33" x14ac:dyDescent="0.35">
      <c r="A58" s="33" cm="1">
        <f t="array" aca="1" ref="A58" ca="1">OFFSET('Histo courbe'!$A$2,'Histo courbe'!T55-1,,,)</f>
        <v>44908</v>
      </c>
      <c r="B58" s="35">
        <f ca="1">+VLOOKUP(A58,'Histo courbe'!A:I,9,0)</f>
        <v>2.8955023041474601E-2</v>
      </c>
      <c r="C58" s="35">
        <f ca="1">VLOOKUP(A58,'Histo courbe'!A:M,13,0)</f>
        <v>2.9445094339622599E-2</v>
      </c>
      <c r="D58" s="35">
        <f ca="1">VLOOKUP(A58,'Histo courbe'!A:O,15,0)</f>
        <v>3.19539431616341E-2</v>
      </c>
      <c r="E58" s="35">
        <f ca="1">VLOOKUP(A58,'Histo courbe'!A:P,16,0)</f>
        <v>3.3842039007092199E-2</v>
      </c>
      <c r="F58" s="38">
        <f t="shared" ca="1" si="0"/>
        <v>12</v>
      </c>
      <c r="G58" s="38">
        <f t="shared" ca="1" si="1"/>
        <v>2022</v>
      </c>
      <c r="H58" s="25"/>
      <c r="I58" s="42">
        <v>2005</v>
      </c>
      <c r="J58" s="59">
        <v>6</v>
      </c>
      <c r="K58" s="26">
        <f t="shared" ca="1" si="8"/>
        <v>2.7170842439186146E-2</v>
      </c>
      <c r="L58" s="26">
        <f t="shared" ca="1" si="9"/>
        <v>3.9188004458766308E-2</v>
      </c>
      <c r="M58" s="26">
        <f t="shared" ca="1" si="10"/>
        <v>4.7373499748397219E-2</v>
      </c>
      <c r="N58" s="26">
        <f t="shared" ca="1" si="11"/>
        <v>5.2944879710585278E-2</v>
      </c>
      <c r="O58" s="17">
        <f ca="1">AVERAGE(K53:K58)</f>
        <v>2.7366502789415891E-2</v>
      </c>
      <c r="P58" s="17">
        <f ca="1">AVERAGE(L53:L58)</f>
        <v>3.9362575625148666E-2</v>
      </c>
      <c r="Q58" s="17">
        <f ca="1">AVERAGE(M53:M58)</f>
        <v>4.8088849354225131E-2</v>
      </c>
      <c r="R58" s="17">
        <f ca="1">AVERAGE(N53:N58)</f>
        <v>5.4010259774179364E-2</v>
      </c>
      <c r="S58" s="17"/>
      <c r="T58" s="28">
        <f t="shared" si="7"/>
        <v>41820</v>
      </c>
      <c r="U58" s="42">
        <v>2014</v>
      </c>
      <c r="V58" s="59">
        <v>6</v>
      </c>
      <c r="W58" s="26">
        <f t="shared" ca="1" si="12"/>
        <v>3.4565920505728986E-2</v>
      </c>
      <c r="X58" s="26">
        <f t="shared" ca="1" si="13"/>
        <v>4.2880007325747982E-2</v>
      </c>
      <c r="Y58" s="26">
        <f t="shared" ca="1" si="14"/>
        <v>4.9791249285115573E-2</v>
      </c>
      <c r="Z58" s="26">
        <f t="shared" ca="1" si="15"/>
        <v>5.4626181548036522E-2</v>
      </c>
    </row>
    <row r="59" spans="1:33" x14ac:dyDescent="0.35">
      <c r="A59" s="33" cm="1">
        <f t="array" aca="1" ref="A59" ca="1">OFFSET('Histo courbe'!$A$2,'Histo courbe'!T56-1,,,)</f>
        <v>44907</v>
      </c>
      <c r="B59" s="35">
        <f ca="1">+VLOOKUP(A59,'Histo courbe'!A:I,9,0)</f>
        <v>2.9581351351351301E-2</v>
      </c>
      <c r="C59" s="35">
        <f ca="1">VLOOKUP(A59,'Histo courbe'!A:M,13,0)</f>
        <v>2.9445094339622599E-2</v>
      </c>
      <c r="D59" s="35">
        <f ca="1">VLOOKUP(A59,'Histo courbe'!A:O,15,0)</f>
        <v>3.1914880212954702E-2</v>
      </c>
      <c r="E59" s="35">
        <f ca="1">VLOOKUP(A59,'Histo courbe'!A:P,16,0)</f>
        <v>3.3938517520215601E-2</v>
      </c>
      <c r="F59" s="38">
        <f t="shared" ca="1" si="0"/>
        <v>12</v>
      </c>
      <c r="G59" s="38">
        <f t="shared" ca="1" si="1"/>
        <v>2022</v>
      </c>
      <c r="H59" s="25"/>
      <c r="I59" s="42">
        <v>2005</v>
      </c>
      <c r="J59" s="59">
        <v>7</v>
      </c>
      <c r="K59" s="26">
        <f t="shared" ca="1" si="8"/>
        <v>3.1439862259968657E-2</v>
      </c>
      <c r="L59" s="26">
        <f t="shared" ca="1" si="9"/>
        <v>3.9328451804202663E-2</v>
      </c>
      <c r="M59" s="26">
        <f t="shared" ca="1" si="10"/>
        <v>4.7485389891506392E-2</v>
      </c>
      <c r="N59" s="26">
        <f t="shared" ca="1" si="11"/>
        <v>5.3020178840084788E-2</v>
      </c>
      <c r="T59" s="28">
        <f t="shared" si="7"/>
        <v>41912</v>
      </c>
      <c r="U59" s="42">
        <v>2014</v>
      </c>
      <c r="V59" s="59">
        <v>9</v>
      </c>
      <c r="W59" s="26">
        <f t="shared" ca="1" si="12"/>
        <v>3.2079029267886507E-2</v>
      </c>
      <c r="X59" s="26">
        <f t="shared" ca="1" si="13"/>
        <v>3.8863144535670392E-2</v>
      </c>
      <c r="Y59" s="26">
        <f t="shared" ca="1" si="14"/>
        <v>4.5012374008635177E-2</v>
      </c>
      <c r="Z59" s="26">
        <f t="shared" ca="1" si="15"/>
        <v>5.028907890700688E-2</v>
      </c>
    </row>
    <row r="60" spans="1:33" ht="15" thickBot="1" x14ac:dyDescent="0.4">
      <c r="A60" s="33" cm="1">
        <f t="array" aca="1" ref="A60" ca="1">OFFSET('Histo courbe'!$A$2,'Histo courbe'!T57-1,,,)</f>
        <v>44904</v>
      </c>
      <c r="B60" s="35">
        <f ca="1">+VLOOKUP(A60,'Histo courbe'!A:I,9,0)</f>
        <v>2.9211491712707101E-2</v>
      </c>
      <c r="C60" s="35">
        <f ca="1">VLOOKUP(A60,'Histo courbe'!A:M,13,0)</f>
        <v>2.8755259165613101E-2</v>
      </c>
      <c r="D60" s="35">
        <f ca="1">VLOOKUP(A60,'Histo courbe'!A:O,15,0)</f>
        <v>3.1982372214940998E-2</v>
      </c>
      <c r="E60" s="35">
        <f ca="1">VLOOKUP(A60,'Histo courbe'!A:P,16,0)</f>
        <v>3.3840000000000002E-2</v>
      </c>
      <c r="F60" s="38">
        <f t="shared" ca="1" si="0"/>
        <v>12</v>
      </c>
      <c r="G60" s="38">
        <f t="shared" ca="1" si="1"/>
        <v>2022</v>
      </c>
      <c r="H60" s="25"/>
      <c r="I60" s="42">
        <v>2005</v>
      </c>
      <c r="J60" s="59">
        <v>8</v>
      </c>
      <c r="K60" s="26">
        <f t="shared" ca="1" si="8"/>
        <v>3.1544242383404496E-2</v>
      </c>
      <c r="L60" s="26">
        <f t="shared" ca="1" si="9"/>
        <v>3.9205602818139916E-2</v>
      </c>
      <c r="M60" s="26">
        <f t="shared" ca="1" si="10"/>
        <v>4.7626789428526745E-2</v>
      </c>
      <c r="N60" s="26">
        <f t="shared" ca="1" si="11"/>
        <v>5.3198821498187929E-2</v>
      </c>
      <c r="T60" s="28">
        <f t="shared" si="7"/>
        <v>42004</v>
      </c>
      <c r="U60" s="52">
        <v>2014</v>
      </c>
      <c r="V60" s="63">
        <v>12</v>
      </c>
      <c r="W60" s="26">
        <f t="shared" ca="1" si="12"/>
        <v>3.0003201538519351E-2</v>
      </c>
      <c r="X60" s="26">
        <f t="shared" ca="1" si="13"/>
        <v>3.5842534608402261E-2</v>
      </c>
      <c r="Y60" s="26">
        <f t="shared" ca="1" si="14"/>
        <v>4.1385084049453034E-2</v>
      </c>
      <c r="Z60" s="26">
        <f t="shared" ca="1" si="15"/>
        <v>4.6475239571915967E-2</v>
      </c>
    </row>
    <row r="61" spans="1:33" x14ac:dyDescent="0.35">
      <c r="A61" s="33" cm="1">
        <f t="array" aca="1" ref="A61" ca="1">OFFSET('Histo courbe'!$A$2,'Histo courbe'!T58-1,,,)</f>
        <v>44903</v>
      </c>
      <c r="B61" s="35">
        <f ca="1">+VLOOKUP(A61,'Histo courbe'!A:I,9,0)</f>
        <v>2.9209230769230699E-2</v>
      </c>
      <c r="C61" s="35">
        <f ca="1">VLOOKUP(A61,'Histo courbe'!A:M,13,0)</f>
        <v>2.8755259165613101E-2</v>
      </c>
      <c r="D61" s="35">
        <f ca="1">VLOOKUP(A61,'Histo courbe'!A:O,15,0)</f>
        <v>3.1982372214940998E-2</v>
      </c>
      <c r="E61" s="35">
        <f ca="1">VLOOKUP(A61,'Histo courbe'!A:P,16,0)</f>
        <v>3.3840000000000002E-2</v>
      </c>
      <c r="F61" s="38">
        <f t="shared" ca="1" si="0"/>
        <v>12</v>
      </c>
      <c r="G61" s="38">
        <f t="shared" ca="1" si="1"/>
        <v>2022</v>
      </c>
      <c r="H61" s="25"/>
      <c r="I61" s="42">
        <v>2005</v>
      </c>
      <c r="J61" s="59">
        <v>9</v>
      </c>
      <c r="K61" s="26">
        <f t="shared" ca="1" si="8"/>
        <v>3.0604579397388563E-2</v>
      </c>
      <c r="L61" s="26">
        <f t="shared" ca="1" si="9"/>
        <v>3.9704778017420984E-2</v>
      </c>
      <c r="M61" s="26">
        <f t="shared" ca="1" si="10"/>
        <v>4.7677113253652224E-2</v>
      </c>
      <c r="N61" s="26">
        <f t="shared" ca="1" si="11"/>
        <v>5.3505026911112787E-2</v>
      </c>
      <c r="O61" s="17">
        <f ca="1">AVERAGE(K56:K61)</f>
        <v>2.9148978244233691E-2</v>
      </c>
      <c r="P61" s="17">
        <f ca="1">AVERAGE(L56:L61)</f>
        <v>3.9242426793183446E-2</v>
      </c>
      <c r="Q61" s="17">
        <f ca="1">AVERAGE(M56:M61)</f>
        <v>4.7518094829553076E-2</v>
      </c>
      <c r="R61" s="17">
        <f ca="1">AVERAGE(N56:N61)</f>
        <v>5.3253754580148367E-2</v>
      </c>
      <c r="S61" s="17"/>
      <c r="T61" s="28">
        <f t="shared" si="7"/>
        <v>42094</v>
      </c>
      <c r="U61" s="42">
        <v>2015</v>
      </c>
      <c r="V61" s="59">
        <v>3</v>
      </c>
      <c r="W61" s="26">
        <f t="shared" ca="1" si="12"/>
        <v>2.6992254062134489E-2</v>
      </c>
      <c r="X61" s="26">
        <f t="shared" ca="1" si="13"/>
        <v>3.1785711538182833E-2</v>
      </c>
      <c r="Y61" s="26">
        <f t="shared" ca="1" si="14"/>
        <v>3.5679166601443053E-2</v>
      </c>
      <c r="Z61" s="26">
        <f t="shared" ca="1" si="15"/>
        <v>4.0676404470538226E-2</v>
      </c>
    </row>
    <row r="62" spans="1:33" x14ac:dyDescent="0.35">
      <c r="A62" s="33" cm="1">
        <f t="array" aca="1" ref="A62" ca="1">OFFSET('Histo courbe'!$A$2,'Histo courbe'!T59-1,,,)</f>
        <v>44902</v>
      </c>
      <c r="B62" s="35">
        <f ca="1">+VLOOKUP(A62,'Histo courbe'!A:I,9,0)</f>
        <v>2.8988319327731001E-2</v>
      </c>
      <c r="C62" s="35">
        <f ca="1">VLOOKUP(A62,'Histo courbe'!A:M,13,0)</f>
        <v>3.01484714285714E-2</v>
      </c>
      <c r="D62" s="35">
        <f ca="1">VLOOKUP(A62,'Histo courbe'!A:O,15,0)</f>
        <v>3.1870183246073297E-2</v>
      </c>
      <c r="E62" s="35">
        <f ca="1">VLOOKUP(A62,'Histo courbe'!A:P,16,0)</f>
        <v>3.39486515641855E-2</v>
      </c>
      <c r="F62" s="38">
        <f t="shared" ca="1" si="0"/>
        <v>12</v>
      </c>
      <c r="G62" s="38">
        <f t="shared" ca="1" si="1"/>
        <v>2022</v>
      </c>
      <c r="H62" s="25"/>
      <c r="I62" s="42">
        <v>2005</v>
      </c>
      <c r="J62" s="59">
        <v>10</v>
      </c>
      <c r="K62" s="26">
        <f t="shared" ca="1" si="8"/>
        <v>3.0324378086969993E-2</v>
      </c>
      <c r="L62" s="26">
        <f t="shared" ca="1" si="9"/>
        <v>3.9515048412995621E-2</v>
      </c>
      <c r="M62" s="26">
        <f t="shared" ca="1" si="10"/>
        <v>4.7375305719978972E-2</v>
      </c>
      <c r="N62" s="26">
        <f t="shared" ca="1" si="11"/>
        <v>5.3321501047001507E-2</v>
      </c>
      <c r="T62" s="28">
        <f t="shared" si="7"/>
        <v>42185</v>
      </c>
      <c r="U62" s="42">
        <v>2015</v>
      </c>
      <c r="V62" s="59">
        <v>6</v>
      </c>
      <c r="W62" s="26">
        <f t="shared" ca="1" si="12"/>
        <v>2.5957554661012076E-2</v>
      </c>
      <c r="X62" s="26">
        <f t="shared" ca="1" si="13"/>
        <v>3.1178692111832464E-2</v>
      </c>
      <c r="Y62" s="26">
        <f t="shared" ca="1" si="14"/>
        <v>3.4338663071421784E-2</v>
      </c>
      <c r="Z62" s="26">
        <f t="shared" ca="1" si="15"/>
        <v>3.9115764470571815E-2</v>
      </c>
    </row>
    <row r="63" spans="1:33" x14ac:dyDescent="0.35">
      <c r="A63" s="33" cm="1">
        <f t="array" aca="1" ref="A63" ca="1">OFFSET('Histo courbe'!$A$2,'Histo courbe'!T60-1,,,)</f>
        <v>44901</v>
      </c>
      <c r="B63" s="35">
        <f ca="1">+VLOOKUP(A63,'Histo courbe'!A:I,9,0)</f>
        <v>2.9415714285714201E-2</v>
      </c>
      <c r="C63" s="35">
        <f ca="1">VLOOKUP(A63,'Histo courbe'!A:M,13,0)</f>
        <v>3.01484714285714E-2</v>
      </c>
      <c r="D63" s="35">
        <f ca="1">VLOOKUP(A63,'Histo courbe'!A:O,15,0)</f>
        <v>3.1868864241348702E-2</v>
      </c>
      <c r="E63" s="35">
        <f ca="1">VLOOKUP(A63,'Histo courbe'!A:P,16,0)</f>
        <v>3.3947615262321103E-2</v>
      </c>
      <c r="F63" s="38">
        <f t="shared" ca="1" si="0"/>
        <v>12</v>
      </c>
      <c r="G63" s="38">
        <f t="shared" ca="1" si="1"/>
        <v>2022</v>
      </c>
      <c r="H63" s="25"/>
      <c r="I63" s="42">
        <v>2005</v>
      </c>
      <c r="J63" s="59">
        <v>11</v>
      </c>
      <c r="K63" s="26">
        <f t="shared" ca="1" si="8"/>
        <v>2.9955676787147306E-2</v>
      </c>
      <c r="L63" s="26">
        <f t="shared" ca="1" si="9"/>
        <v>3.9431332970743659E-2</v>
      </c>
      <c r="M63" s="26">
        <f t="shared" ca="1" si="10"/>
        <v>4.728603743315507E-2</v>
      </c>
      <c r="N63" s="26">
        <f t="shared" ca="1" si="11"/>
        <v>5.2775969673347224E-2</v>
      </c>
      <c r="T63" s="28">
        <f t="shared" si="7"/>
        <v>42277</v>
      </c>
      <c r="U63" s="42">
        <v>2015</v>
      </c>
      <c r="V63" s="59">
        <v>9</v>
      </c>
      <c r="W63" s="26">
        <f t="shared" ca="1" si="12"/>
        <v>2.6249180837523867E-2</v>
      </c>
      <c r="X63" s="26">
        <f t="shared" ca="1" si="13"/>
        <v>3.1847078070189036E-2</v>
      </c>
      <c r="Y63" s="26">
        <f t="shared" ca="1" si="14"/>
        <v>3.5757111921214869E-2</v>
      </c>
      <c r="Z63" s="26">
        <f t="shared" ca="1" si="15"/>
        <v>4.0123497885907501E-2</v>
      </c>
    </row>
    <row r="64" spans="1:33" ht="15" thickBot="1" x14ac:dyDescent="0.4">
      <c r="A64" s="33" cm="1">
        <f t="array" aca="1" ref="A64" ca="1">OFFSET('Histo courbe'!$A$2,'Histo courbe'!T61-1,,,)</f>
        <v>44900</v>
      </c>
      <c r="B64" s="35">
        <f ca="1">+VLOOKUP(A64,'Histo courbe'!A:I,9,0)</f>
        <v>2.90209523809523E-2</v>
      </c>
      <c r="C64" s="35">
        <f ca="1">VLOOKUP(A64,'Histo courbe'!A:M,13,0)</f>
        <v>2.9429510204081601E-2</v>
      </c>
      <c r="D64" s="35">
        <f ca="1">VLOOKUP(A64,'Histo courbe'!A:O,15,0)</f>
        <v>3.1976880984952098E-2</v>
      </c>
      <c r="E64" s="35">
        <f ca="1">VLOOKUP(A64,'Histo courbe'!A:P,16,0)</f>
        <v>3.3988150943396203E-2</v>
      </c>
      <c r="F64" s="38">
        <f t="shared" ca="1" si="0"/>
        <v>12</v>
      </c>
      <c r="G64" s="38">
        <f t="shared" ca="1" si="1"/>
        <v>2022</v>
      </c>
      <c r="H64" s="25"/>
      <c r="I64" s="52">
        <v>2005</v>
      </c>
      <c r="J64" s="63">
        <v>12</v>
      </c>
      <c r="K64" s="26">
        <f t="shared" ca="1" si="8"/>
        <v>3.0039917010292308E-2</v>
      </c>
      <c r="L64" s="26">
        <f t="shared" ca="1" si="9"/>
        <v>3.977526212440511E-2</v>
      </c>
      <c r="M64" s="26">
        <f t="shared" ca="1" si="10"/>
        <v>4.7191610745073415E-2</v>
      </c>
      <c r="N64" s="26">
        <f t="shared" ca="1" si="11"/>
        <v>5.2742436036817324E-2</v>
      </c>
      <c r="O64" s="17">
        <f ca="1">AVERAGE(K59:K64)</f>
        <v>3.0651442654195216E-2</v>
      </c>
      <c r="P64" s="17">
        <f ca="1">AVERAGE(L59:L64)</f>
        <v>3.9493412691317988E-2</v>
      </c>
      <c r="Q64" s="17">
        <f ca="1">AVERAGE(M59:M64)</f>
        <v>4.7440374411982143E-2</v>
      </c>
      <c r="R64" s="17">
        <f ca="1">AVERAGE(N59:N64)</f>
        <v>5.3093989001091933E-2</v>
      </c>
      <c r="S64" s="17"/>
      <c r="T64" s="28">
        <f t="shared" si="7"/>
        <v>42369</v>
      </c>
      <c r="U64" s="52">
        <v>2015</v>
      </c>
      <c r="V64" s="63">
        <v>12</v>
      </c>
      <c r="W64" s="26">
        <f t="shared" ca="1" si="12"/>
        <v>2.6132080479901496E-2</v>
      </c>
      <c r="X64" s="26">
        <f t="shared" ca="1" si="13"/>
        <v>3.1337456542540568E-2</v>
      </c>
      <c r="Y64" s="26">
        <f t="shared" ca="1" si="14"/>
        <v>3.5741543265656282E-2</v>
      </c>
      <c r="Z64" s="26">
        <f t="shared" ca="1" si="15"/>
        <v>4.0114843178384436E-2</v>
      </c>
    </row>
    <row r="65" spans="1:26" x14ac:dyDescent="0.35">
      <c r="A65" s="33" cm="1">
        <f t="array" aca="1" ref="A65" ca="1">OFFSET('Histo courbe'!$A$2,'Histo courbe'!T62-1,,,)</f>
        <v>44897</v>
      </c>
      <c r="B65" s="35">
        <f ca="1">+VLOOKUP(A65,'Histo courbe'!A:I,9,0)</f>
        <v>2.8867647058823501E-2</v>
      </c>
      <c r="C65" s="35">
        <f ca="1">VLOOKUP(A65,'Histo courbe'!A:M,13,0)</f>
        <v>2.9584646962233101E-2</v>
      </c>
      <c r="D65" s="35">
        <f ca="1">VLOOKUP(A65,'Histo courbe'!A:O,15,0)</f>
        <v>3.1844555035128799E-2</v>
      </c>
      <c r="E65" s="35">
        <f ca="1">VLOOKUP(A65,'Histo courbe'!A:P,16,0)</f>
        <v>3.4025197132616397E-2</v>
      </c>
      <c r="F65" s="38">
        <f t="shared" ca="1" si="0"/>
        <v>12</v>
      </c>
      <c r="G65" s="38">
        <f t="shared" ca="1" si="1"/>
        <v>2022</v>
      </c>
      <c r="H65" s="25"/>
      <c r="I65" s="47">
        <v>2006</v>
      </c>
      <c r="J65" s="62">
        <v>1</v>
      </c>
      <c r="K65" s="26">
        <f t="shared" ca="1" si="8"/>
        <v>3.04068658595948E-2</v>
      </c>
      <c r="L65" s="26">
        <f t="shared" ca="1" si="9"/>
        <v>3.9497362224495361E-2</v>
      </c>
      <c r="M65" s="26">
        <f t="shared" ca="1" si="10"/>
        <v>4.6615920040645041E-2</v>
      </c>
      <c r="N65" s="26">
        <f t="shared" ca="1" si="11"/>
        <v>5.219224196778198E-2</v>
      </c>
      <c r="T65" s="28">
        <f t="shared" si="7"/>
        <v>42460</v>
      </c>
      <c r="U65" s="42">
        <v>2016</v>
      </c>
      <c r="V65" s="59">
        <v>3</v>
      </c>
      <c r="W65" s="26">
        <f t="shared" ca="1" si="12"/>
        <v>2.5688063015620988E-2</v>
      </c>
      <c r="X65" s="26">
        <f t="shared" ca="1" si="13"/>
        <v>3.0218161302899515E-2</v>
      </c>
      <c r="Y65" s="26">
        <f t="shared" ca="1" si="14"/>
        <v>3.4665505503455513E-2</v>
      </c>
      <c r="Z65" s="26">
        <f t="shared" ca="1" si="15"/>
        <v>3.8875653633286378E-2</v>
      </c>
    </row>
    <row r="66" spans="1:26" x14ac:dyDescent="0.35">
      <c r="A66" s="33" cm="1">
        <f t="array" aca="1" ref="A66" ca="1">OFFSET('Histo courbe'!$A$2,'Histo courbe'!T63-1,,,)</f>
        <v>44896</v>
      </c>
      <c r="B66" s="35">
        <f ca="1">+VLOOKUP(A66,'Histo courbe'!A:I,9,0)</f>
        <v>2.88680952380952E-2</v>
      </c>
      <c r="C66" s="35">
        <f ca="1">VLOOKUP(A66,'Histo courbe'!A:M,13,0)</f>
        <v>2.93422040816326E-2</v>
      </c>
      <c r="D66" s="35">
        <f ca="1">VLOOKUP(A66,'Histo courbe'!A:O,15,0)</f>
        <v>3.19754993160054E-2</v>
      </c>
      <c r="E66" s="35">
        <f ca="1">VLOOKUP(A66,'Histo courbe'!A:P,16,0)</f>
        <v>3.4025197132616397E-2</v>
      </c>
      <c r="F66" s="38">
        <f t="shared" ca="1" si="0"/>
        <v>12</v>
      </c>
      <c r="G66" s="38">
        <f t="shared" ca="1" si="1"/>
        <v>2022</v>
      </c>
      <c r="H66" s="25"/>
      <c r="I66" s="42">
        <v>2006</v>
      </c>
      <c r="J66" s="59">
        <v>2</v>
      </c>
      <c r="K66" s="26">
        <f t="shared" ca="1" si="8"/>
        <v>3.047407797080438E-2</v>
      </c>
      <c r="L66" s="26">
        <f t="shared" ca="1" si="9"/>
        <v>3.9004916094607989E-2</v>
      </c>
      <c r="M66" s="26">
        <f t="shared" ca="1" si="10"/>
        <v>4.529977660607739E-2</v>
      </c>
      <c r="N66" s="26">
        <f t="shared" ca="1" si="11"/>
        <v>5.1110000000000003E-2</v>
      </c>
      <c r="T66" s="28">
        <f t="shared" si="7"/>
        <v>42551</v>
      </c>
      <c r="U66" s="42">
        <v>2016</v>
      </c>
      <c r="V66" s="59">
        <v>6</v>
      </c>
      <c r="W66" s="26">
        <f t="shared" ca="1" si="12"/>
        <v>2.255778541945162E-2</v>
      </c>
      <c r="X66" s="26">
        <f t="shared" ca="1" si="13"/>
        <v>2.6314161953834691E-2</v>
      </c>
      <c r="Y66" s="26">
        <f t="shared" ca="1" si="14"/>
        <v>3.104247511762501E-2</v>
      </c>
      <c r="Z66" s="26">
        <f t="shared" ca="1" si="15"/>
        <v>3.4936954839401423E-2</v>
      </c>
    </row>
    <row r="67" spans="1:26" x14ac:dyDescent="0.35">
      <c r="A67" s="33" cm="1">
        <f t="array" aca="1" ref="A67" ca="1">OFFSET('Histo courbe'!$A$2,'Histo courbe'!T64-1,,,)</f>
        <v>44895</v>
      </c>
      <c r="B67" s="35">
        <f ca="1">+VLOOKUP(A67,'Histo courbe'!A:I,9,0)</f>
        <v>2.9054285714285699E-2</v>
      </c>
      <c r="C67" s="35">
        <f ca="1">VLOOKUP(A67,'Histo courbe'!A:M,13,0)</f>
        <v>2.9323949044585899E-2</v>
      </c>
      <c r="D67" s="35">
        <f ca="1">VLOOKUP(A67,'Histo courbe'!A:O,15,0)</f>
        <v>3.2024786967418499E-2</v>
      </c>
      <c r="E67" s="35">
        <f ca="1">VLOOKUP(A67,'Histo courbe'!A:P,16,0)</f>
        <v>3.4025197132616397E-2</v>
      </c>
      <c r="F67" s="38">
        <f t="shared" ca="1" si="0"/>
        <v>11</v>
      </c>
      <c r="G67" s="38">
        <f t="shared" ca="1" si="1"/>
        <v>2022</v>
      </c>
      <c r="H67" s="25"/>
      <c r="I67" s="42">
        <v>2006</v>
      </c>
      <c r="J67" s="59">
        <v>3</v>
      </c>
      <c r="K67" s="26">
        <f t="shared" ca="1" si="8"/>
        <v>3.0589049276037842E-2</v>
      </c>
      <c r="L67" s="26">
        <f t="shared" ca="1" si="9"/>
        <v>3.8406308686317787E-2</v>
      </c>
      <c r="M67" s="26">
        <f t="shared" ca="1" si="10"/>
        <v>4.3861699966723691E-2</v>
      </c>
      <c r="N67" s="26">
        <f t="shared" ca="1" si="11"/>
        <v>4.9177646145554824E-2</v>
      </c>
      <c r="O67" s="17">
        <f ca="1">AVERAGE(K62:K67)</f>
        <v>3.0298327498474439E-2</v>
      </c>
      <c r="P67" s="17">
        <f ca="1">AVERAGE(L62:L67)</f>
        <v>3.9271705085594251E-2</v>
      </c>
      <c r="Q67" s="17">
        <f ca="1">AVERAGE(M62:M67)</f>
        <v>4.6271725085275599E-2</v>
      </c>
      <c r="R67" s="17">
        <f ca="1">AVERAGE(N62:N67)</f>
        <v>5.1886632478417134E-2</v>
      </c>
      <c r="S67" s="17"/>
      <c r="T67" s="28">
        <f t="shared" si="7"/>
        <v>42643</v>
      </c>
      <c r="U67" s="42">
        <v>2016</v>
      </c>
      <c r="V67" s="59">
        <v>9</v>
      </c>
      <c r="W67" s="26">
        <f t="shared" ca="1" si="12"/>
        <v>2.1584836143320615E-2</v>
      </c>
      <c r="X67" s="26">
        <f t="shared" ca="1" si="13"/>
        <v>2.5290093389453955E-2</v>
      </c>
      <c r="Y67" s="26">
        <f t="shared" ca="1" si="14"/>
        <v>2.9698410740695107E-2</v>
      </c>
      <c r="Z67" s="26">
        <f t="shared" ca="1" si="15"/>
        <v>3.2873277210451565E-2</v>
      </c>
    </row>
    <row r="68" spans="1:26" ht="15" thickBot="1" x14ac:dyDescent="0.4">
      <c r="A68" s="33" cm="1">
        <f t="array" aca="1" ref="A68" ca="1">OFFSET('Histo courbe'!$A$2,'Histo courbe'!T65-1,,,)</f>
        <v>44894</v>
      </c>
      <c r="B68" s="35">
        <f ca="1">+VLOOKUP(A68,'Histo courbe'!A:I,9,0)</f>
        <v>2.9006190476190401E-2</v>
      </c>
      <c r="C68" s="35">
        <f ca="1">VLOOKUP(A68,'Histo courbe'!A:M,13,0)</f>
        <v>2.9165372112917001E-2</v>
      </c>
      <c r="D68" s="35">
        <f ca="1">VLOOKUP(A68,'Histo courbe'!A:O,15,0)</f>
        <v>3.2041310975609701E-2</v>
      </c>
      <c r="E68" s="35">
        <f ca="1">VLOOKUP(A68,'Histo courbe'!A:P,16,0)</f>
        <v>3.3910991207034301E-2</v>
      </c>
      <c r="F68" s="38">
        <f t="shared" ca="1" si="0"/>
        <v>11</v>
      </c>
      <c r="G68" s="38">
        <f t="shared" ca="1" si="1"/>
        <v>2022</v>
      </c>
      <c r="H68" s="25"/>
      <c r="I68" s="42">
        <v>2006</v>
      </c>
      <c r="J68" s="59">
        <v>4</v>
      </c>
      <c r="K68" s="26">
        <f t="shared" ca="1" si="8"/>
        <v>3.0541872358267157E-2</v>
      </c>
      <c r="L68" s="26">
        <f t="shared" ca="1" si="9"/>
        <v>3.8091876294575076E-2</v>
      </c>
      <c r="M68" s="26">
        <f t="shared" ca="1" si="10"/>
        <v>4.3707219408479249E-2</v>
      </c>
      <c r="N68" s="26">
        <f t="shared" ca="1" si="11"/>
        <v>4.8470106750354472E-2</v>
      </c>
      <c r="T68" s="28">
        <f t="shared" si="7"/>
        <v>42735</v>
      </c>
      <c r="U68" s="42">
        <v>2016</v>
      </c>
      <c r="V68" s="59">
        <v>12</v>
      </c>
      <c r="W68" s="26">
        <f t="shared" ca="1" si="12"/>
        <v>2.307125017412982E-2</v>
      </c>
      <c r="X68" s="26">
        <f t="shared" ca="1" si="13"/>
        <v>2.6931175274322598E-2</v>
      </c>
      <c r="Y68" s="26">
        <f t="shared" ca="1" si="14"/>
        <v>3.0942634142290704E-2</v>
      </c>
      <c r="Z68" s="26">
        <f t="shared" ca="1" si="15"/>
        <v>3.416262715490475E-2</v>
      </c>
    </row>
    <row r="69" spans="1:26" x14ac:dyDescent="0.35">
      <c r="A69" s="33" cm="1">
        <f t="array" aca="1" ref="A69" ca="1">OFFSET('Histo courbe'!$A$2,'Histo courbe'!T66-1,,,)</f>
        <v>44893</v>
      </c>
      <c r="B69" s="35">
        <f ca="1">+VLOOKUP(A69,'Histo courbe'!A:I,9,0)</f>
        <v>2.7967983193277299E-2</v>
      </c>
      <c r="C69" s="35">
        <f ca="1">VLOOKUP(A69,'Histo courbe'!A:M,13,0)</f>
        <v>2.8064829329962002E-2</v>
      </c>
      <c r="D69" s="35">
        <f ca="1">VLOOKUP(A69,'Histo courbe'!A:O,15,0)</f>
        <v>3.1948211829436003E-2</v>
      </c>
      <c r="E69" s="35">
        <f ca="1">VLOOKUP(A69,'Histo courbe'!A:P,16,0)</f>
        <v>3.3910160000000002E-2</v>
      </c>
      <c r="F69" s="38">
        <f t="shared" ref="F69:F132" ca="1" si="16">+MONTH(A69)</f>
        <v>11</v>
      </c>
      <c r="G69" s="38">
        <f t="shared" ref="G69:G132" ca="1" si="17">YEAR(A69)</f>
        <v>2022</v>
      </c>
      <c r="H69" s="25"/>
      <c r="I69" s="42">
        <v>2006</v>
      </c>
      <c r="J69" s="59">
        <v>5</v>
      </c>
      <c r="K69" s="26">
        <f t="shared" ca="1" si="8"/>
        <v>3.0087806320613607E-2</v>
      </c>
      <c r="L69" s="26">
        <f t="shared" ca="1" si="9"/>
        <v>3.7685901895010414E-2</v>
      </c>
      <c r="M69" s="26">
        <f t="shared" ca="1" si="10"/>
        <v>4.2795314787376554E-2</v>
      </c>
      <c r="N69" s="26">
        <f t="shared" ca="1" si="11"/>
        <v>4.6930984213755501E-2</v>
      </c>
      <c r="T69" s="28">
        <f t="shared" si="7"/>
        <v>42825</v>
      </c>
      <c r="U69" s="47">
        <v>2017</v>
      </c>
      <c r="V69" s="62">
        <v>3</v>
      </c>
      <c r="W69" s="26">
        <f t="shared" ca="1" si="12"/>
        <v>2.3198978140430437E-2</v>
      </c>
      <c r="X69" s="26">
        <f t="shared" ca="1" si="13"/>
        <v>2.7499928901902535E-2</v>
      </c>
      <c r="Y69" s="26">
        <f t="shared" ca="1" si="14"/>
        <v>3.1790627956959472E-2</v>
      </c>
      <c r="Z69" s="26">
        <f t="shared" ca="1" si="15"/>
        <v>3.5280335042605984E-2</v>
      </c>
    </row>
    <row r="70" spans="1:26" x14ac:dyDescent="0.35">
      <c r="A70" s="33" cm="1">
        <f t="array" aca="1" ref="A70" ca="1">OFFSET('Histo courbe'!$A$2,'Histo courbe'!T67-1,,,)</f>
        <v>44890</v>
      </c>
      <c r="B70" s="35">
        <f ca="1">+VLOOKUP(A70,'Histo courbe'!A:I,9,0)</f>
        <v>2.89127777777777E-2</v>
      </c>
      <c r="C70" s="35">
        <f ca="1">VLOOKUP(A70,'Histo courbe'!A:M,13,0)</f>
        <v>2.8064829329962002E-2</v>
      </c>
      <c r="D70" s="35">
        <f ca="1">VLOOKUP(A70,'Histo courbe'!A:O,15,0)</f>
        <v>3.1945013698630099E-2</v>
      </c>
      <c r="E70" s="35">
        <f ca="1">VLOOKUP(A70,'Histo courbe'!A:P,16,0)</f>
        <v>3.3911161290322497E-2</v>
      </c>
      <c r="F70" s="38">
        <f t="shared" ca="1" si="16"/>
        <v>11</v>
      </c>
      <c r="G70" s="38">
        <f t="shared" ca="1" si="17"/>
        <v>2022</v>
      </c>
      <c r="H70" s="25"/>
      <c r="I70" s="42">
        <v>2006</v>
      </c>
      <c r="J70" s="59">
        <v>6</v>
      </c>
      <c r="K70" s="26">
        <f t="shared" ca="1" si="8"/>
        <v>2.9350921877067667E-2</v>
      </c>
      <c r="L70" s="26">
        <f t="shared" ca="1" si="9"/>
        <v>3.6903375478015969E-2</v>
      </c>
      <c r="M70" s="26">
        <f t="shared" ca="1" si="10"/>
        <v>4.2081141139201625E-2</v>
      </c>
      <c r="N70" s="26">
        <f t="shared" ca="1" si="11"/>
        <v>4.6100120138114604E-2</v>
      </c>
      <c r="O70" s="17">
        <f ca="1">AVERAGE(K65:K70)</f>
        <v>3.024176561039758E-2</v>
      </c>
      <c r="P70" s="17">
        <f ca="1">AVERAGE(L65:L70)</f>
        <v>3.8264956778837102E-2</v>
      </c>
      <c r="Q70" s="17">
        <f ca="1">AVERAGE(M65:M70)</f>
        <v>4.4060178658083926E-2</v>
      </c>
      <c r="R70" s="17">
        <f ca="1">AVERAGE(N65:N70)</f>
        <v>4.8996849869260228E-2</v>
      </c>
      <c r="S70" s="17"/>
      <c r="T70" s="28">
        <f t="shared" ref="T70:T82" si="18">+EOMONTH(T69,3)</f>
        <v>42916</v>
      </c>
      <c r="U70" s="42">
        <v>2017</v>
      </c>
      <c r="V70" s="59">
        <v>6</v>
      </c>
      <c r="W70" s="26">
        <f t="shared" ca="1" si="12"/>
        <v>2.3154334395098324E-2</v>
      </c>
      <c r="X70" s="26">
        <f t="shared" ca="1" si="13"/>
        <v>2.8070543388290056E-2</v>
      </c>
      <c r="Y70" s="26">
        <f t="shared" ca="1" si="14"/>
        <v>3.2735922139150581E-2</v>
      </c>
      <c r="Z70" s="26">
        <f t="shared" ca="1" si="15"/>
        <v>3.6540136417731156E-2</v>
      </c>
    </row>
    <row r="71" spans="1:26" x14ac:dyDescent="0.35">
      <c r="A71" s="33" cm="1">
        <f t="array" aca="1" ref="A71" ca="1">OFFSET('Histo courbe'!$A$2,'Histo courbe'!T68-1,,,)</f>
        <v>44889</v>
      </c>
      <c r="B71" s="35">
        <f ca="1">+VLOOKUP(A71,'Histo courbe'!A:I,9,0)</f>
        <v>2.8441000000000001E-2</v>
      </c>
      <c r="C71" s="35">
        <f ca="1">VLOOKUP(A71,'Histo courbe'!A:M,13,0)</f>
        <v>2.8065E-2</v>
      </c>
      <c r="D71" s="35">
        <f ca="1">VLOOKUP(A71,'Histo courbe'!A:O,15,0)</f>
        <v>3.1944E-2</v>
      </c>
      <c r="E71" s="35">
        <f ca="1">VLOOKUP(A71,'Histo courbe'!A:P,16,0)</f>
        <v>3.3910999999999997E-2</v>
      </c>
      <c r="F71" s="38">
        <f t="shared" ca="1" si="16"/>
        <v>11</v>
      </c>
      <c r="G71" s="38">
        <f t="shared" ca="1" si="17"/>
        <v>2022</v>
      </c>
      <c r="H71" s="25"/>
      <c r="I71" s="42">
        <v>2006</v>
      </c>
      <c r="J71" s="59">
        <v>7</v>
      </c>
      <c r="K71" s="26">
        <f t="shared" ca="1" si="8"/>
        <v>2.8831357022002214E-2</v>
      </c>
      <c r="L71" s="26">
        <f t="shared" ca="1" si="9"/>
        <v>3.6285660664425158E-2</v>
      </c>
      <c r="M71" s="26">
        <f t="shared" ca="1" si="10"/>
        <v>4.180973244175553E-2</v>
      </c>
      <c r="N71" s="26">
        <f t="shared" ca="1" si="11"/>
        <v>4.5918734858681025E-2</v>
      </c>
      <c r="T71" s="28">
        <f t="shared" si="18"/>
        <v>43008</v>
      </c>
      <c r="U71" s="42">
        <v>2017</v>
      </c>
      <c r="V71" s="59">
        <v>9</v>
      </c>
      <c r="W71" s="26">
        <f t="shared" ca="1" si="12"/>
        <v>2.3240205370355139E-2</v>
      </c>
      <c r="X71" s="26">
        <f t="shared" ca="1" si="13"/>
        <v>2.8123799792399245E-2</v>
      </c>
      <c r="Y71" s="26">
        <f t="shared" ca="1" si="14"/>
        <v>3.3118618246544058E-2</v>
      </c>
      <c r="Z71" s="26">
        <f t="shared" ca="1" si="15"/>
        <v>3.7672672881469076E-2</v>
      </c>
    </row>
    <row r="72" spans="1:26" ht="15" thickBot="1" x14ac:dyDescent="0.4">
      <c r="A72" s="33" cm="1">
        <f t="array" aca="1" ref="A72" ca="1">OFFSET('Histo courbe'!$A$2,'Histo courbe'!T69-1,,,)</f>
        <v>44888</v>
      </c>
      <c r="B72" s="35">
        <f ca="1">+VLOOKUP(A72,'Histo courbe'!A:I,9,0)</f>
        <v>2.8448999999999999E-2</v>
      </c>
      <c r="C72" s="35">
        <f ca="1">VLOOKUP(A72,'Histo courbe'!A:M,13,0)</f>
        <v>2.7958E-2</v>
      </c>
      <c r="D72" s="35">
        <f ca="1">VLOOKUP(A72,'Histo courbe'!A:O,15,0)</f>
        <v>3.1827000000000001E-2</v>
      </c>
      <c r="E72" s="35">
        <f ca="1">VLOOKUP(A72,'Histo courbe'!A:P,16,0)</f>
        <v>3.3918999999999998E-2</v>
      </c>
      <c r="F72" s="38">
        <f t="shared" ca="1" si="16"/>
        <v>11</v>
      </c>
      <c r="G72" s="38">
        <f t="shared" ca="1" si="17"/>
        <v>2022</v>
      </c>
      <c r="H72" s="25"/>
      <c r="I72" s="42">
        <v>2006</v>
      </c>
      <c r="J72" s="59">
        <v>8</v>
      </c>
      <c r="K72" s="26">
        <f t="shared" ca="1" si="8"/>
        <v>3.0140838281690101E-2</v>
      </c>
      <c r="L72" s="26">
        <f t="shared" ca="1" si="9"/>
        <v>3.4837828990384068E-2</v>
      </c>
      <c r="M72" s="26">
        <f t="shared" ca="1" si="10"/>
        <v>4.1004592336174844E-2</v>
      </c>
      <c r="N72" s="26">
        <f t="shared" ca="1" si="11"/>
        <v>4.5077893006881406E-2</v>
      </c>
      <c r="T72" s="28">
        <f t="shared" si="18"/>
        <v>43100</v>
      </c>
      <c r="U72" s="42">
        <v>2017</v>
      </c>
      <c r="V72" s="59">
        <v>12</v>
      </c>
      <c r="W72" s="26">
        <f t="shared" ca="1" si="12"/>
        <v>2.3385004326218577E-2</v>
      </c>
      <c r="X72" s="26">
        <f t="shared" ca="1" si="13"/>
        <v>2.8109346317411795E-2</v>
      </c>
      <c r="Y72" s="26">
        <f t="shared" ca="1" si="14"/>
        <v>3.3012388045289061E-2</v>
      </c>
      <c r="Z72" s="26">
        <f t="shared" ca="1" si="15"/>
        <v>3.7361611306752925E-2</v>
      </c>
    </row>
    <row r="73" spans="1:26" x14ac:dyDescent="0.35">
      <c r="A73" s="33" cm="1">
        <f t="array" aca="1" ref="A73" ca="1">OFFSET('Histo courbe'!$A$2,'Histo courbe'!T70-1,,,)</f>
        <v>44887</v>
      </c>
      <c r="B73" s="35">
        <f ca="1">+VLOOKUP(A73,'Histo courbe'!A:I,9,0)</f>
        <v>2.7231999999999999E-2</v>
      </c>
      <c r="C73" s="35">
        <f ca="1">VLOOKUP(A73,'Histo courbe'!A:M,13,0)</f>
        <v>2.7958E-2</v>
      </c>
      <c r="D73" s="35">
        <f ca="1">VLOOKUP(A73,'Histo courbe'!A:O,15,0)</f>
        <v>3.1827000000000001E-2</v>
      </c>
      <c r="E73" s="35">
        <f ca="1">VLOOKUP(A73,'Histo courbe'!A:P,16,0)</f>
        <v>3.3918999999999998E-2</v>
      </c>
      <c r="F73" s="38">
        <f t="shared" ca="1" si="16"/>
        <v>11</v>
      </c>
      <c r="G73" s="38">
        <f t="shared" ca="1" si="17"/>
        <v>2022</v>
      </c>
      <c r="H73" s="25"/>
      <c r="I73" s="42">
        <v>2006</v>
      </c>
      <c r="J73" s="59">
        <v>9</v>
      </c>
      <c r="K73" s="26">
        <f t="shared" ca="1" si="8"/>
        <v>2.8792335418879076E-2</v>
      </c>
      <c r="L73" s="26">
        <f t="shared" ca="1" si="9"/>
        <v>3.4156286631120525E-2</v>
      </c>
      <c r="M73" s="26">
        <f t="shared" ca="1" si="10"/>
        <v>3.8266416787453565E-2</v>
      </c>
      <c r="N73" s="26">
        <f t="shared" ca="1" si="11"/>
        <v>4.4018267312734186E-2</v>
      </c>
      <c r="O73" s="17">
        <f ca="1">AVERAGE(K68:K73)</f>
        <v>2.9624188546419971E-2</v>
      </c>
      <c r="P73" s="17">
        <f ca="1">AVERAGE(L68:L73)</f>
        <v>3.6326821658921864E-2</v>
      </c>
      <c r="Q73" s="17">
        <f ca="1">AVERAGE(M68:M73)</f>
        <v>4.1610736150073567E-2</v>
      </c>
      <c r="R73" s="17">
        <f ca="1">AVERAGE(N68:N73)</f>
        <v>4.6086017713420198E-2</v>
      </c>
      <c r="S73" s="17"/>
      <c r="T73" s="28">
        <f t="shared" si="18"/>
        <v>43190</v>
      </c>
      <c r="U73" s="47">
        <v>2018</v>
      </c>
      <c r="V73" s="62">
        <v>3</v>
      </c>
      <c r="W73" s="26">
        <f t="shared" ca="1" si="12"/>
        <v>2.3412100290170462E-2</v>
      </c>
      <c r="X73" s="26">
        <f t="shared" ca="1" si="13"/>
        <v>2.8096355540931307E-2</v>
      </c>
      <c r="Y73" s="26">
        <f t="shared" ca="1" si="14"/>
        <v>3.2860704131927425E-2</v>
      </c>
      <c r="Z73" s="26">
        <f t="shared" ca="1" si="15"/>
        <v>3.6863985002136668E-2</v>
      </c>
    </row>
    <row r="74" spans="1:26" x14ac:dyDescent="0.35">
      <c r="A74" s="33" cm="1">
        <f t="array" aca="1" ref="A74" ca="1">OFFSET('Histo courbe'!$A$2,'Histo courbe'!T71-1,,,)</f>
        <v>44886</v>
      </c>
      <c r="B74" s="35">
        <f ca="1">+VLOOKUP(A74,'Histo courbe'!A:I,9,0)</f>
        <v>2.725E-2</v>
      </c>
      <c r="C74" s="35">
        <f ca="1">VLOOKUP(A74,'Histo courbe'!A:M,13,0)</f>
        <v>2.7958E-2</v>
      </c>
      <c r="D74" s="35">
        <f ca="1">VLOOKUP(A74,'Histo courbe'!A:O,15,0)</f>
        <v>3.2499E-2</v>
      </c>
      <c r="E74" s="35">
        <f ca="1">VLOOKUP(A74,'Histo courbe'!A:P,16,0)</f>
        <v>3.3918999999999998E-2</v>
      </c>
      <c r="F74" s="38">
        <f t="shared" ca="1" si="16"/>
        <v>11</v>
      </c>
      <c r="G74" s="38">
        <f t="shared" ca="1" si="17"/>
        <v>2022</v>
      </c>
      <c r="H74" s="25"/>
      <c r="I74" s="42">
        <v>2006</v>
      </c>
      <c r="J74" s="59">
        <v>10</v>
      </c>
      <c r="K74" s="26">
        <f t="shared" ca="1" si="8"/>
        <v>2.8417034984336002E-2</v>
      </c>
      <c r="L74" s="26">
        <f t="shared" ca="1" si="9"/>
        <v>3.3407923426082411E-2</v>
      </c>
      <c r="M74" s="26">
        <f t="shared" ca="1" si="10"/>
        <v>3.6204458527846303E-2</v>
      </c>
      <c r="N74" s="26">
        <f t="shared" ca="1" si="11"/>
        <v>4.3962134831460692E-2</v>
      </c>
      <c r="T74" s="28">
        <f t="shared" si="18"/>
        <v>43281</v>
      </c>
      <c r="U74" s="42">
        <v>2018</v>
      </c>
      <c r="V74" s="59">
        <v>6</v>
      </c>
      <c r="W74" s="26">
        <f t="shared" ca="1" si="12"/>
        <v>2.3706843353462192E-2</v>
      </c>
      <c r="X74" s="26">
        <f t="shared" ca="1" si="13"/>
        <v>2.8037388566471023E-2</v>
      </c>
      <c r="Y74" s="26">
        <f t="shared" ca="1" si="14"/>
        <v>3.2858708833919455E-2</v>
      </c>
      <c r="Z74" s="26">
        <f t="shared" ca="1" si="15"/>
        <v>3.6834495429882798E-2</v>
      </c>
    </row>
    <row r="75" spans="1:26" x14ac:dyDescent="0.35">
      <c r="A75" s="33" cm="1">
        <f t="array" aca="1" ref="A75" ca="1">OFFSET('Histo courbe'!$A$2,'Histo courbe'!T72-1,,,)</f>
        <v>44882</v>
      </c>
      <c r="B75" s="35">
        <f ca="1">+VLOOKUP(A75,'Histo courbe'!A:I,9,0)</f>
        <v>2.8920000000000001E-2</v>
      </c>
      <c r="C75" s="35">
        <f ca="1">VLOOKUP(A75,'Histo courbe'!A:M,13,0)</f>
        <v>2.7958E-2</v>
      </c>
      <c r="D75" s="35">
        <f ca="1">VLOOKUP(A75,'Histo courbe'!A:O,15,0)</f>
        <v>3.2309999999999998E-2</v>
      </c>
      <c r="E75" s="35">
        <f ca="1">VLOOKUP(A75,'Histo courbe'!A:P,16,0)</f>
        <v>3.3917000000000003E-2</v>
      </c>
      <c r="F75" s="38">
        <f t="shared" ca="1" si="16"/>
        <v>11</v>
      </c>
      <c r="G75" s="38">
        <f t="shared" ca="1" si="17"/>
        <v>2022</v>
      </c>
      <c r="H75" s="25"/>
      <c r="I75" s="42">
        <v>2006</v>
      </c>
      <c r="J75" s="59">
        <v>11</v>
      </c>
      <c r="K75" s="26">
        <f t="shared" ca="1" si="8"/>
        <v>2.7571470794957011E-2</v>
      </c>
      <c r="L75" s="26">
        <f t="shared" ca="1" si="9"/>
        <v>3.2163879056375598E-2</v>
      </c>
      <c r="M75" s="26">
        <f t="shared" ca="1" si="10"/>
        <v>3.5301587366461142E-2</v>
      </c>
      <c r="N75" s="26">
        <f t="shared" ca="1" si="11"/>
        <v>3.8130467612234917E-2</v>
      </c>
      <c r="T75" s="28">
        <f t="shared" si="18"/>
        <v>43373</v>
      </c>
      <c r="U75" s="42">
        <v>2018</v>
      </c>
      <c r="V75" s="59">
        <v>9</v>
      </c>
      <c r="W75" s="26">
        <f t="shared" ca="1" si="12"/>
        <v>2.3932957351378809E-2</v>
      </c>
      <c r="X75" s="26">
        <f t="shared" ca="1" si="13"/>
        <v>2.7933301696643844E-2</v>
      </c>
      <c r="Y75" s="26">
        <f t="shared" ca="1" si="14"/>
        <v>3.2767320187582639E-2</v>
      </c>
      <c r="Z75" s="26">
        <f t="shared" ca="1" si="15"/>
        <v>3.6589881110761245E-2</v>
      </c>
    </row>
    <row r="76" spans="1:26" ht="15" thickBot="1" x14ac:dyDescent="0.4">
      <c r="A76" s="33" cm="1">
        <f t="array" aca="1" ref="A76" ca="1">OFFSET('Histo courbe'!$A$2,'Histo courbe'!T73-1,,,)</f>
        <v>44881</v>
      </c>
      <c r="B76" s="35">
        <f ca="1">+VLOOKUP(A76,'Histo courbe'!A:I,9,0)</f>
        <v>2.8961000000000001E-2</v>
      </c>
      <c r="C76" s="35">
        <f ca="1">VLOOKUP(A76,'Histo courbe'!A:M,13,0)</f>
        <v>2.7827000000000001E-2</v>
      </c>
      <c r="D76" s="35">
        <f ca="1">VLOOKUP(A76,'Histo courbe'!A:O,15,0)</f>
        <v>3.2000000000000001E-2</v>
      </c>
      <c r="E76" s="35">
        <f ca="1">VLOOKUP(A76,'Histo courbe'!A:P,16,0)</f>
        <v>3.3499000000000001E-2</v>
      </c>
      <c r="F76" s="38">
        <f t="shared" ca="1" si="16"/>
        <v>11</v>
      </c>
      <c r="G76" s="38">
        <f t="shared" ca="1" si="17"/>
        <v>2022</v>
      </c>
      <c r="H76" s="25"/>
      <c r="I76" s="52">
        <v>2006</v>
      </c>
      <c r="J76" s="63">
        <v>12</v>
      </c>
      <c r="K76" s="26">
        <f t="shared" ca="1" si="8"/>
        <v>2.7564471784079229E-2</v>
      </c>
      <c r="L76" s="26">
        <f t="shared" ca="1" si="9"/>
        <v>3.0780946431846198E-2</v>
      </c>
      <c r="M76" s="26">
        <f t="shared" ca="1" si="10"/>
        <v>3.4123344150506399E-2</v>
      </c>
      <c r="N76" s="26">
        <f t="shared" ca="1" si="11"/>
        <v>3.640296054951591E-2</v>
      </c>
      <c r="O76" s="17">
        <f ca="1">AVERAGE(K71:K76)</f>
        <v>2.8552918047657267E-2</v>
      </c>
      <c r="P76" s="17">
        <f ca="1">AVERAGE(L71:L76)</f>
        <v>3.3605420866705663E-2</v>
      </c>
      <c r="Q76" s="17">
        <f ca="1">AVERAGE(M71:M76)</f>
        <v>3.778502193503297E-2</v>
      </c>
      <c r="R76" s="17">
        <f ca="1">AVERAGE(N71:N76)</f>
        <v>4.2251743028584691E-2</v>
      </c>
      <c r="S76" s="17"/>
      <c r="T76" s="28">
        <f t="shared" si="18"/>
        <v>43465</v>
      </c>
      <c r="U76" s="42">
        <v>2018</v>
      </c>
      <c r="V76" s="59">
        <v>12</v>
      </c>
      <c r="W76" s="26">
        <f t="shared" ca="1" si="12"/>
        <v>2.4372277742156848E-2</v>
      </c>
      <c r="X76" s="26">
        <f t="shared" ca="1" si="13"/>
        <v>2.8354382492535763E-2</v>
      </c>
      <c r="Y76" s="26">
        <f t="shared" ca="1" si="14"/>
        <v>3.3227587209927079E-2</v>
      </c>
      <c r="Z76" s="26">
        <f t="shared" ca="1" si="15"/>
        <v>3.6787174732300004E-2</v>
      </c>
    </row>
    <row r="77" spans="1:26" x14ac:dyDescent="0.35">
      <c r="A77" s="33" cm="1">
        <f t="array" aca="1" ref="A77" ca="1">OFFSET('Histo courbe'!$A$2,'Histo courbe'!T74-1,,,)</f>
        <v>44880</v>
      </c>
      <c r="B77" s="35">
        <f ca="1">+VLOOKUP(A77,'Histo courbe'!A:I,9,0)</f>
        <v>2.7196999999999999E-2</v>
      </c>
      <c r="C77" s="35">
        <f ca="1">VLOOKUP(A77,'Histo courbe'!A:M,13,0)</f>
        <v>2.7827000000000001E-2</v>
      </c>
      <c r="D77" s="35">
        <f ca="1">VLOOKUP(A77,'Histo courbe'!A:O,15,0)</f>
        <v>3.2000000000000001E-2</v>
      </c>
      <c r="E77" s="35">
        <f ca="1">VLOOKUP(A77,'Histo courbe'!A:P,16,0)</f>
        <v>3.3499000000000001E-2</v>
      </c>
      <c r="F77" s="38">
        <f t="shared" ca="1" si="16"/>
        <v>11</v>
      </c>
      <c r="G77" s="38">
        <f t="shared" ca="1" si="17"/>
        <v>2022</v>
      </c>
      <c r="H77" s="25"/>
      <c r="I77" s="47">
        <v>2007</v>
      </c>
      <c r="J77" s="62">
        <v>1</v>
      </c>
      <c r="K77" s="26">
        <f t="shared" ca="1" si="8"/>
        <v>2.9219916817622402E-2</v>
      </c>
      <c r="L77" s="26">
        <f t="shared" ca="1" si="9"/>
        <v>3.1331511033875513E-2</v>
      </c>
      <c r="M77" s="26">
        <f t="shared" ca="1" si="10"/>
        <v>3.3954114685957847E-2</v>
      </c>
      <c r="N77" s="26">
        <f t="shared" ca="1" si="11"/>
        <v>3.6369684098195874E-2</v>
      </c>
      <c r="T77" s="28">
        <f t="shared" si="18"/>
        <v>43555</v>
      </c>
      <c r="U77" s="47">
        <v>2019</v>
      </c>
      <c r="V77" s="62">
        <v>3</v>
      </c>
      <c r="W77" s="26">
        <f t="shared" ca="1" si="12"/>
        <v>2.3930302683340454E-2</v>
      </c>
      <c r="X77" s="26">
        <f t="shared" ca="1" si="13"/>
        <v>2.812533233961376E-2</v>
      </c>
      <c r="Y77" s="26">
        <f t="shared" ca="1" si="14"/>
        <v>3.289779897477154E-2</v>
      </c>
      <c r="Z77" s="26">
        <f t="shared" ca="1" si="15"/>
        <v>3.6605302890107778E-2</v>
      </c>
    </row>
    <row r="78" spans="1:26" ht="15" thickBot="1" x14ac:dyDescent="0.4">
      <c r="A78" s="33" cm="1">
        <f t="array" aca="1" ref="A78" ca="1">OFFSET('Histo courbe'!$A$2,'Histo courbe'!T75-1,,,)</f>
        <v>44879</v>
      </c>
      <c r="B78" s="35">
        <f ca="1">+VLOOKUP(A78,'Histo courbe'!A:I,9,0)</f>
        <v>2.7199999999999998E-2</v>
      </c>
      <c r="C78" s="35">
        <f ca="1">VLOOKUP(A78,'Histo courbe'!A:M,13,0)</f>
        <v>2.7816E-2</v>
      </c>
      <c r="D78" s="35">
        <f ca="1">VLOOKUP(A78,'Histo courbe'!A:O,15,0)</f>
        <v>3.1425000000000002E-2</v>
      </c>
      <c r="E78" s="35">
        <f ca="1">VLOOKUP(A78,'Histo courbe'!A:P,16,0)</f>
        <v>3.3499000000000001E-2</v>
      </c>
      <c r="F78" s="38">
        <f t="shared" ca="1" si="16"/>
        <v>11</v>
      </c>
      <c r="G78" s="38">
        <f t="shared" ca="1" si="17"/>
        <v>2022</v>
      </c>
      <c r="H78" s="25"/>
      <c r="I78" s="42">
        <v>2007</v>
      </c>
      <c r="J78" s="59">
        <v>2</v>
      </c>
      <c r="K78" s="26">
        <f t="shared" ca="1" si="8"/>
        <v>2.9128594592852785E-2</v>
      </c>
      <c r="L78" s="26">
        <f t="shared" ca="1" si="9"/>
        <v>3.1698302892737465E-2</v>
      </c>
      <c r="M78" s="26">
        <f t="shared" ca="1" si="10"/>
        <v>3.3997227524570864E-2</v>
      </c>
      <c r="N78" s="26">
        <f t="shared" ca="1" si="11"/>
        <v>3.6429192139777966E-2</v>
      </c>
      <c r="T78" s="28">
        <f t="shared" si="18"/>
        <v>43646</v>
      </c>
      <c r="U78" s="52">
        <v>2019</v>
      </c>
      <c r="V78" s="63">
        <v>6</v>
      </c>
      <c r="W78" s="26">
        <f t="shared" ca="1" si="12"/>
        <v>2.3364499437061769E-2</v>
      </c>
      <c r="X78" s="26">
        <f t="shared" ca="1" si="13"/>
        <v>2.6866248946632542E-2</v>
      </c>
      <c r="Y78" s="26">
        <f t="shared" ca="1" si="14"/>
        <v>3.1226352431270712E-2</v>
      </c>
      <c r="Z78" s="26">
        <f t="shared" ca="1" si="15"/>
        <v>3.521455851136443E-2</v>
      </c>
    </row>
    <row r="79" spans="1:26" x14ac:dyDescent="0.35">
      <c r="A79" s="33" cm="1">
        <f t="array" aca="1" ref="A79" ca="1">OFFSET('Histo courbe'!$A$2,'Histo courbe'!T76-1,,,)</f>
        <v>44876</v>
      </c>
      <c r="B79" s="35">
        <f ca="1">+VLOOKUP(A79,'Histo courbe'!A:I,9,0)</f>
        <v>2.7050999999999999E-2</v>
      </c>
      <c r="C79" s="35">
        <f ca="1">VLOOKUP(A79,'Histo courbe'!A:M,13,0)</f>
        <v>2.7816E-2</v>
      </c>
      <c r="D79" s="35">
        <f ca="1">VLOOKUP(A79,'Histo courbe'!A:O,15,0)</f>
        <v>3.1425000000000002E-2</v>
      </c>
      <c r="E79" s="35">
        <f ca="1">VLOOKUP(A79,'Histo courbe'!A:P,16,0)</f>
        <v>3.3499000000000001E-2</v>
      </c>
      <c r="F79" s="38">
        <f t="shared" ca="1" si="16"/>
        <v>11</v>
      </c>
      <c r="G79" s="38">
        <f t="shared" ca="1" si="17"/>
        <v>2022</v>
      </c>
      <c r="H79" s="25"/>
      <c r="I79" s="42">
        <v>2007</v>
      </c>
      <c r="J79" s="59">
        <v>3</v>
      </c>
      <c r="K79" s="26">
        <f t="shared" ca="1" si="8"/>
        <v>2.9694429094933708E-2</v>
      </c>
      <c r="L79" s="26">
        <f t="shared" ca="1" si="9"/>
        <v>3.1889680092059308E-2</v>
      </c>
      <c r="M79" s="26">
        <f t="shared" ca="1" si="10"/>
        <v>3.4245603377814751E-2</v>
      </c>
      <c r="N79" s="26">
        <f t="shared" ca="1" si="11"/>
        <v>3.6669185524208892E-2</v>
      </c>
      <c r="O79" s="17">
        <f ca="1">AVERAGE(K74:K79)</f>
        <v>2.8599319678130185E-2</v>
      </c>
      <c r="P79" s="17">
        <f ca="1">AVERAGE(L74:L79)</f>
        <v>3.187870715549608E-2</v>
      </c>
      <c r="Q79" s="17">
        <f ca="1">AVERAGE(M74:M79)</f>
        <v>3.4637722605526215E-2</v>
      </c>
      <c r="R79" s="17">
        <f ca="1">AVERAGE(N74:N79)</f>
        <v>3.7993937459232373E-2</v>
      </c>
      <c r="S79" s="17"/>
      <c r="T79" s="28">
        <f t="shared" si="18"/>
        <v>43738</v>
      </c>
      <c r="U79" s="47">
        <v>2019</v>
      </c>
      <c r="V79" s="62">
        <v>9</v>
      </c>
      <c r="W79" s="26">
        <f t="shared" ca="1" si="12"/>
        <v>2.3426784266109557E-2</v>
      </c>
      <c r="X79" s="26">
        <f t="shared" ca="1" si="13"/>
        <v>2.5912234584668691E-2</v>
      </c>
      <c r="Y79" s="26">
        <f t="shared" ca="1" si="14"/>
        <v>2.9955786297884115E-2</v>
      </c>
      <c r="Z79" s="26">
        <f t="shared" ca="1" si="15"/>
        <v>3.388984167774458E-2</v>
      </c>
    </row>
    <row r="80" spans="1:26" ht="15" thickBot="1" x14ac:dyDescent="0.4">
      <c r="A80" s="33" cm="1">
        <f t="array" aca="1" ref="A80" ca="1">OFFSET('Histo courbe'!$A$2,'Histo courbe'!T77-1,,,)</f>
        <v>44875</v>
      </c>
      <c r="B80" s="35">
        <f ca="1">+VLOOKUP(A80,'Histo courbe'!A:I,9,0)</f>
        <v>2.6903E-2</v>
      </c>
      <c r="C80" s="35">
        <f ca="1">VLOOKUP(A80,'Histo courbe'!A:M,13,0)</f>
        <v>2.7843E-2</v>
      </c>
      <c r="D80" s="35">
        <f ca="1">VLOOKUP(A80,'Histo courbe'!A:O,15,0)</f>
        <v>3.1420999999999998E-2</v>
      </c>
      <c r="E80" s="35">
        <f ca="1">VLOOKUP(A80,'Histo courbe'!A:P,16,0)</f>
        <v>3.3371999999999999E-2</v>
      </c>
      <c r="F80" s="38">
        <f t="shared" ca="1" si="16"/>
        <v>11</v>
      </c>
      <c r="G80" s="38">
        <f t="shared" ca="1" si="17"/>
        <v>2022</v>
      </c>
      <c r="H80" s="25"/>
      <c r="I80" s="42">
        <v>2007</v>
      </c>
      <c r="J80" s="59">
        <v>4</v>
      </c>
      <c r="K80" s="26">
        <f t="shared" ca="1" si="8"/>
        <v>3.0423040759497606E-2</v>
      </c>
      <c r="L80" s="26">
        <f t="shared" ca="1" si="9"/>
        <v>3.2212381338012332E-2</v>
      </c>
      <c r="M80" s="26">
        <f t="shared" ca="1" si="10"/>
        <v>3.4694870507518807E-2</v>
      </c>
      <c r="N80" s="26">
        <f t="shared" ca="1" si="11"/>
        <v>3.6848074112640947E-2</v>
      </c>
      <c r="T80" s="28">
        <f t="shared" si="18"/>
        <v>43830</v>
      </c>
      <c r="U80" s="42">
        <v>2019</v>
      </c>
      <c r="V80" s="59">
        <v>12</v>
      </c>
      <c r="W80" s="26">
        <f t="shared" ca="1" si="12"/>
        <v>2.3311059815647878E-2</v>
      </c>
      <c r="X80" s="26">
        <f t="shared" ca="1" si="13"/>
        <v>2.5237286218358222E-2</v>
      </c>
      <c r="Y80" s="26">
        <f t="shared" ca="1" si="14"/>
        <v>2.8835087411633657E-2</v>
      </c>
      <c r="Z80" s="26">
        <f t="shared" ca="1" si="15"/>
        <v>3.2315931056687876E-2</v>
      </c>
    </row>
    <row r="81" spans="1:26" x14ac:dyDescent="0.35">
      <c r="A81" s="33" cm="1">
        <f t="array" aca="1" ref="A81" ca="1">OFFSET('Histo courbe'!$A$2,'Histo courbe'!T78-1,,,)</f>
        <v>44874</v>
      </c>
      <c r="B81" s="35">
        <f ca="1">+VLOOKUP(A81,'Histo courbe'!A:I,9,0)</f>
        <v>2.6980000000000001E-2</v>
      </c>
      <c r="C81" s="35">
        <f ca="1">VLOOKUP(A81,'Histo courbe'!A:M,13,0)</f>
        <v>2.7843E-2</v>
      </c>
      <c r="D81" s="35">
        <f ca="1">VLOOKUP(A81,'Histo courbe'!A:O,15,0)</f>
        <v>3.0818000000000002E-2</v>
      </c>
      <c r="E81" s="35">
        <f ca="1">VLOOKUP(A81,'Histo courbe'!A:P,16,0)</f>
        <v>3.3848999999999997E-2</v>
      </c>
      <c r="F81" s="38">
        <f t="shared" ca="1" si="16"/>
        <v>11</v>
      </c>
      <c r="G81" s="38">
        <f t="shared" ca="1" si="17"/>
        <v>2022</v>
      </c>
      <c r="H81" s="25"/>
      <c r="I81" s="42">
        <v>2007</v>
      </c>
      <c r="J81" s="59">
        <v>5</v>
      </c>
      <c r="K81" s="26">
        <f t="shared" ca="1" si="8"/>
        <v>3.1585613469293672E-2</v>
      </c>
      <c r="L81" s="26">
        <f t="shared" ca="1" si="9"/>
        <v>3.3208735250335387E-2</v>
      </c>
      <c r="M81" s="26">
        <f t="shared" ca="1" si="10"/>
        <v>3.5172598392250405E-2</v>
      </c>
      <c r="N81" s="26">
        <f t="shared" ca="1" si="11"/>
        <v>3.7413335073079021E-2</v>
      </c>
      <c r="T81" s="28">
        <f t="shared" si="18"/>
        <v>43921</v>
      </c>
      <c r="U81" s="47">
        <v>2020</v>
      </c>
      <c r="V81" s="62">
        <v>3</v>
      </c>
      <c r="W81" s="26">
        <f t="shared" ca="1" si="12"/>
        <v>2.3318641654374885E-2</v>
      </c>
      <c r="X81" s="26">
        <f t="shared" ca="1" si="13"/>
        <v>2.4719056214078144E-2</v>
      </c>
      <c r="Y81" s="26">
        <f t="shared" ca="1" si="14"/>
        <v>2.7402680493958026E-2</v>
      </c>
      <c r="Z81" s="26">
        <f t="shared" ca="1" si="15"/>
        <v>3.0222215507461462E-2</v>
      </c>
    </row>
    <row r="82" spans="1:26" x14ac:dyDescent="0.35">
      <c r="A82" s="33" cm="1">
        <f t="array" aca="1" ref="A82" ca="1">OFFSET('Histo courbe'!$A$2,'Histo courbe'!T79-1,,,)</f>
        <v>44873</v>
      </c>
      <c r="B82" s="35">
        <f ca="1">+VLOOKUP(A82,'Histo courbe'!A:I,9,0)</f>
        <v>2.6585000000000001E-2</v>
      </c>
      <c r="C82" s="35">
        <f ca="1">VLOOKUP(A82,'Histo courbe'!A:M,13,0)</f>
        <v>2.7782000000000001E-2</v>
      </c>
      <c r="D82" s="35">
        <f ca="1">VLOOKUP(A82,'Histo courbe'!A:O,15,0)</f>
        <v>3.0481999999999999E-2</v>
      </c>
      <c r="E82" s="35">
        <f ca="1">VLOOKUP(A82,'Histo courbe'!A:P,16,0)</f>
        <v>3.3848999999999997E-2</v>
      </c>
      <c r="F82" s="38">
        <f t="shared" ca="1" si="16"/>
        <v>11</v>
      </c>
      <c r="G82" s="38">
        <f t="shared" ca="1" si="17"/>
        <v>2022</v>
      </c>
      <c r="H82" s="25"/>
      <c r="I82" s="42">
        <v>2007</v>
      </c>
      <c r="J82" s="59">
        <v>6</v>
      </c>
      <c r="K82" s="26">
        <f t="shared" ca="1" si="8"/>
        <v>3.3226613843763693E-2</v>
      </c>
      <c r="L82" s="26">
        <f t="shared" ca="1" si="9"/>
        <v>3.3152935386187771E-2</v>
      </c>
      <c r="M82" s="26">
        <f t="shared" ca="1" si="10"/>
        <v>3.592115819410225E-2</v>
      </c>
      <c r="N82" s="26">
        <f t="shared" ca="1" si="11"/>
        <v>3.6990010850669518E-2</v>
      </c>
      <c r="O82" s="17">
        <f ca="1">AVERAGE(K77:K82)</f>
        <v>3.0546368096327308E-2</v>
      </c>
      <c r="P82" s="17">
        <f ca="1">AVERAGE(L77:L82)</f>
        <v>3.2248924332201293E-2</v>
      </c>
      <c r="Q82" s="17">
        <f ca="1">AVERAGE(M77:M82)</f>
        <v>3.4664262113702486E-2</v>
      </c>
      <c r="R82" s="17">
        <f ca="1">AVERAGE(N77:N82)</f>
        <v>3.6786580299762041E-2</v>
      </c>
      <c r="S82" s="17"/>
      <c r="T82" s="28">
        <f t="shared" si="18"/>
        <v>44012</v>
      </c>
      <c r="U82" s="42">
        <v>2020</v>
      </c>
      <c r="V82" s="59">
        <v>6</v>
      </c>
      <c r="W82" s="26">
        <f t="shared" ca="1" si="12"/>
        <v>2.2601966923559851E-2</v>
      </c>
      <c r="X82" s="26">
        <f t="shared" ca="1" si="13"/>
        <v>2.4636967132620202E-2</v>
      </c>
      <c r="Y82" s="26">
        <f t="shared" ca="1" si="14"/>
        <v>2.7244474391177307E-2</v>
      </c>
      <c r="Z82" s="26">
        <f t="shared" ca="1" si="15"/>
        <v>2.937984677522525E-2</v>
      </c>
    </row>
    <row r="83" spans="1:26" x14ac:dyDescent="0.35">
      <c r="A83" s="33" cm="1">
        <f t="array" aca="1" ref="A83" ca="1">OFFSET('Histo courbe'!$A$2,'Histo courbe'!T80-1,,,)</f>
        <v>44872</v>
      </c>
      <c r="B83" s="35">
        <f ca="1">+VLOOKUP(A83,'Histo courbe'!A:I,9,0)</f>
        <v>2.7803999999999999E-2</v>
      </c>
      <c r="C83" s="35">
        <f ca="1">VLOOKUP(A83,'Histo courbe'!A:M,13,0)</f>
        <v>2.7789000000000001E-2</v>
      </c>
      <c r="D83" s="35">
        <f ca="1">VLOOKUP(A83,'Histo courbe'!A:O,15,0)</f>
        <v>3.0481999999999999E-2</v>
      </c>
      <c r="E83" s="35">
        <f ca="1">VLOOKUP(A83,'Histo courbe'!A:P,16,0)</f>
        <v>3.3848999999999997E-2</v>
      </c>
      <c r="F83" s="38">
        <f t="shared" ca="1" si="16"/>
        <v>11</v>
      </c>
      <c r="G83" s="38">
        <f t="shared" ca="1" si="17"/>
        <v>2022</v>
      </c>
      <c r="H83" s="25"/>
      <c r="I83" s="42">
        <v>2007</v>
      </c>
      <c r="J83" s="59">
        <v>7</v>
      </c>
      <c r="K83" s="26">
        <f t="shared" ca="1" si="8"/>
        <v>3.3467416516517669E-2</v>
      </c>
      <c r="L83" s="26">
        <f t="shared" ca="1" si="9"/>
        <v>3.4286922540108754E-2</v>
      </c>
      <c r="M83" s="26">
        <f t="shared" ca="1" si="10"/>
        <v>3.5994710353106557E-2</v>
      </c>
      <c r="N83" s="26">
        <f t="shared" ca="1" si="11"/>
        <v>3.8266497026588624E-2</v>
      </c>
      <c r="T83" s="28">
        <f t="shared" ref="T83:T114" si="19">+EOMONTH(T82,1)</f>
        <v>44043</v>
      </c>
      <c r="U83" s="42">
        <v>2020</v>
      </c>
      <c r="V83" s="59">
        <v>7</v>
      </c>
      <c r="W83" s="26">
        <f t="shared" ca="1" si="12"/>
        <v>2.1488703491360797E-2</v>
      </c>
      <c r="X83" s="26">
        <f t="shared" ca="1" si="13"/>
        <v>2.3979206280494918E-2</v>
      </c>
      <c r="Y83" s="26">
        <f t="shared" ca="1" si="14"/>
        <v>2.681577764706862E-2</v>
      </c>
      <c r="Z83" s="26">
        <f t="shared" ca="1" si="15"/>
        <v>2.8848187207619291E-2</v>
      </c>
    </row>
    <row r="84" spans="1:26" x14ac:dyDescent="0.35">
      <c r="A84" s="33" cm="1">
        <f t="array" aca="1" ref="A84" ca="1">OFFSET('Histo courbe'!$A$2,'Histo courbe'!T81-1,,,)</f>
        <v>44869</v>
      </c>
      <c r="B84" s="35">
        <f ca="1">+VLOOKUP(A84,'Histo courbe'!A:I,9,0)</f>
        <v>2.6637000000000001E-2</v>
      </c>
      <c r="C84" s="35">
        <f ca="1">VLOOKUP(A84,'Histo courbe'!A:M,13,0)</f>
        <v>2.7789000000000001E-2</v>
      </c>
      <c r="D84" s="35">
        <f ca="1">VLOOKUP(A84,'Histo courbe'!A:O,15,0)</f>
        <v>3.1570000000000001E-2</v>
      </c>
      <c r="E84" s="35">
        <f ca="1">VLOOKUP(A84,'Histo courbe'!A:P,16,0)</f>
        <v>3.3848999999999997E-2</v>
      </c>
      <c r="F84" s="38">
        <f t="shared" ca="1" si="16"/>
        <v>11</v>
      </c>
      <c r="G84" s="38">
        <f t="shared" ca="1" si="17"/>
        <v>2022</v>
      </c>
      <c r="H84" s="25"/>
      <c r="I84" s="42">
        <v>2007</v>
      </c>
      <c r="J84" s="59">
        <v>8</v>
      </c>
      <c r="K84" s="26">
        <f t="shared" ca="1" si="8"/>
        <v>3.4087149351182081E-2</v>
      </c>
      <c r="L84" s="26">
        <f t="shared" ca="1" si="9"/>
        <v>3.6856033592270639E-2</v>
      </c>
      <c r="M84" s="26">
        <f t="shared" ca="1" si="10"/>
        <v>3.760511783176463E-2</v>
      </c>
      <c r="N84" s="26">
        <f t="shared" ca="1" si="11"/>
        <v>3.853629752984828E-2</v>
      </c>
      <c r="T84" s="28">
        <f t="shared" si="19"/>
        <v>44074</v>
      </c>
      <c r="U84" s="42">
        <v>2020</v>
      </c>
      <c r="V84" s="59">
        <v>8</v>
      </c>
      <c r="W84" s="26">
        <f t="shared" ca="1" si="12"/>
        <v>2.0392453249986172E-2</v>
      </c>
      <c r="X84" s="26">
        <f t="shared" ca="1" si="13"/>
        <v>2.3280416538836852E-2</v>
      </c>
      <c r="Y84" s="26">
        <f t="shared" ca="1" si="14"/>
        <v>2.6366102118353964E-2</v>
      </c>
      <c r="Z84" s="26">
        <f t="shared" ca="1" si="15"/>
        <v>2.837804786038664E-2</v>
      </c>
    </row>
    <row r="85" spans="1:26" x14ac:dyDescent="0.35">
      <c r="A85" s="33" cm="1">
        <f t="array" aca="1" ref="A85" ca="1">OFFSET('Histo courbe'!$A$2,'Histo courbe'!T82-1,,,)</f>
        <v>44868</v>
      </c>
      <c r="B85" s="35">
        <f ca="1">+VLOOKUP(A85,'Histo courbe'!A:I,9,0)</f>
        <v>2.5344999999999999E-2</v>
      </c>
      <c r="C85" s="35">
        <f ca="1">VLOOKUP(A85,'Histo courbe'!A:M,13,0)</f>
        <v>2.7779999999999999E-2</v>
      </c>
      <c r="D85" s="35">
        <f ca="1">VLOOKUP(A85,'Histo courbe'!A:O,15,0)</f>
        <v>3.1247E-2</v>
      </c>
      <c r="E85" s="35">
        <f ca="1">VLOOKUP(A85,'Histo courbe'!A:P,16,0)</f>
        <v>3.3847000000000002E-2</v>
      </c>
      <c r="F85" s="38">
        <f t="shared" ca="1" si="16"/>
        <v>11</v>
      </c>
      <c r="G85" s="38">
        <f t="shared" ca="1" si="17"/>
        <v>2022</v>
      </c>
      <c r="H85" s="25"/>
      <c r="I85" s="42">
        <v>2007</v>
      </c>
      <c r="J85" s="59">
        <v>9</v>
      </c>
      <c r="K85" s="26">
        <f t="shared" ca="1" si="8"/>
        <v>3.4639468184072229E-2</v>
      </c>
      <c r="L85" s="26">
        <f t="shared" ca="1" si="9"/>
        <v>3.9561911490186723E-2</v>
      </c>
      <c r="M85" s="26">
        <f t="shared" ca="1" si="10"/>
        <v>4.1978559314810551E-2</v>
      </c>
      <c r="N85" s="26">
        <f t="shared" ca="1" si="11"/>
        <v>4.342359071804841E-2</v>
      </c>
      <c r="O85" s="17">
        <f ca="1">AVERAGE(K80:K85)</f>
        <v>3.2904883687387823E-2</v>
      </c>
      <c r="P85" s="17">
        <f ca="1">AVERAGE(L80:L85)</f>
        <v>3.4879819932850269E-2</v>
      </c>
      <c r="Q85" s="17">
        <f ca="1">AVERAGE(M80:M85)</f>
        <v>3.6894502432258863E-2</v>
      </c>
      <c r="R85" s="17">
        <f ca="1">AVERAGE(N80:N85)</f>
        <v>3.8579634218479132E-2</v>
      </c>
      <c r="S85" s="17"/>
      <c r="T85" s="28">
        <f t="shared" si="19"/>
        <v>44104</v>
      </c>
      <c r="U85" s="42">
        <v>2020</v>
      </c>
      <c r="V85" s="59">
        <v>9</v>
      </c>
      <c r="W85" s="26">
        <f t="shared" ca="1" si="12"/>
        <v>1.9271856173684852E-2</v>
      </c>
      <c r="X85" s="26">
        <f t="shared" ca="1" si="13"/>
        <v>2.2588946184444889E-2</v>
      </c>
      <c r="Y85" s="26">
        <f t="shared" ca="1" si="14"/>
        <v>2.5892152544084987E-2</v>
      </c>
      <c r="Z85" s="26">
        <f t="shared" ca="1" si="15"/>
        <v>2.7944035886697041E-2</v>
      </c>
    </row>
    <row r="86" spans="1:26" x14ac:dyDescent="0.35">
      <c r="A86" s="33" cm="1">
        <f t="array" aca="1" ref="A86" ca="1">OFFSET('Histo courbe'!$A$2,'Histo courbe'!T83-1,,,)</f>
        <v>44867</v>
      </c>
      <c r="B86" s="35">
        <f ca="1">+VLOOKUP(A86,'Histo courbe'!A:I,9,0)</f>
        <v>2.6747E-2</v>
      </c>
      <c r="C86" s="35">
        <f ca="1">VLOOKUP(A86,'Histo courbe'!A:M,13,0)</f>
        <v>2.7778000000000001E-2</v>
      </c>
      <c r="D86" s="35">
        <f ca="1">VLOOKUP(A86,'Histo courbe'!A:O,15,0)</f>
        <v>3.1333E-2</v>
      </c>
      <c r="E86" s="35">
        <f ca="1">VLOOKUP(A86,'Histo courbe'!A:P,16,0)</f>
        <v>3.3853000000000001E-2</v>
      </c>
      <c r="F86" s="38">
        <f t="shared" ca="1" si="16"/>
        <v>11</v>
      </c>
      <c r="G86" s="38">
        <f t="shared" ca="1" si="17"/>
        <v>2022</v>
      </c>
      <c r="H86" s="25"/>
      <c r="I86" s="42">
        <v>2007</v>
      </c>
      <c r="J86" s="59">
        <v>10</v>
      </c>
      <c r="K86" s="26">
        <f t="shared" ca="1" si="8"/>
        <v>3.4953184469416143E-2</v>
      </c>
      <c r="L86" s="26">
        <f t="shared" ca="1" si="9"/>
        <v>3.9028833295582273E-2</v>
      </c>
      <c r="M86" s="26">
        <f t="shared" ca="1" si="10"/>
        <v>4.2851155004916833E-2</v>
      </c>
      <c r="N86" s="26">
        <f t="shared" ca="1" si="11"/>
        <v>4.4723411100106344E-2</v>
      </c>
      <c r="T86" s="28">
        <f t="shared" si="19"/>
        <v>44135</v>
      </c>
      <c r="U86" s="42">
        <v>2020</v>
      </c>
      <c r="V86" s="59">
        <v>10</v>
      </c>
      <c r="W86" s="26">
        <f t="shared" ca="1" si="12"/>
        <v>1.8168633128524805E-2</v>
      </c>
      <c r="X86" s="26">
        <f t="shared" ca="1" si="13"/>
        <v>2.1834590534353656E-2</v>
      </c>
      <c r="Y86" s="26">
        <f t="shared" ca="1" si="14"/>
        <v>2.5402539899430056E-2</v>
      </c>
      <c r="Z86" s="26">
        <f t="shared" ca="1" si="15"/>
        <v>2.7541786082191169E-2</v>
      </c>
    </row>
    <row r="87" spans="1:26" x14ac:dyDescent="0.35">
      <c r="A87" s="33" cm="1">
        <f t="array" aca="1" ref="A87" ca="1">OFFSET('Histo courbe'!$A$2,'Histo courbe'!T84-1,,,)</f>
        <v>44866</v>
      </c>
      <c r="B87" s="35">
        <f ca="1">+VLOOKUP(A87,'Histo courbe'!A:I,9,0)</f>
        <v>2.6724000000000001E-2</v>
      </c>
      <c r="C87" s="35">
        <f ca="1">VLOOKUP(A87,'Histo courbe'!A:M,13,0)</f>
        <v>2.7713999999999999E-2</v>
      </c>
      <c r="D87" s="35">
        <f ca="1">VLOOKUP(A87,'Histo courbe'!A:O,15,0)</f>
        <v>3.1789999999999999E-2</v>
      </c>
      <c r="E87" s="35">
        <f ca="1">VLOOKUP(A87,'Histo courbe'!A:P,16,0)</f>
        <v>3.3859E-2</v>
      </c>
      <c r="F87" s="38">
        <f t="shared" ca="1" si="16"/>
        <v>11</v>
      </c>
      <c r="G87" s="38">
        <f t="shared" ca="1" si="17"/>
        <v>2022</v>
      </c>
      <c r="H87" s="25"/>
      <c r="I87" s="42">
        <v>2007</v>
      </c>
      <c r="J87" s="59">
        <v>11</v>
      </c>
      <c r="K87" s="26">
        <f t="shared" ca="1" si="8"/>
        <v>3.4458678995164804E-2</v>
      </c>
      <c r="L87" s="26">
        <f t="shared" ca="1" si="9"/>
        <v>3.9559314065845529E-2</v>
      </c>
      <c r="M87" s="26">
        <f t="shared" ca="1" si="10"/>
        <v>4.3530566444754185E-2</v>
      </c>
      <c r="N87" s="26">
        <f t="shared" ca="1" si="11"/>
        <v>4.5417054756107307E-2</v>
      </c>
      <c r="T87" s="28">
        <f t="shared" si="19"/>
        <v>44165</v>
      </c>
      <c r="U87" s="42">
        <v>2020</v>
      </c>
      <c r="V87" s="59">
        <v>11</v>
      </c>
      <c r="W87" s="26">
        <f t="shared" ca="1" si="12"/>
        <v>1.7412206315335469E-2</v>
      </c>
      <c r="X87" s="26">
        <f t="shared" ca="1" si="13"/>
        <v>2.1323886716832205E-2</v>
      </c>
      <c r="Y87" s="26">
        <f t="shared" ca="1" si="14"/>
        <v>2.4834453809076673E-2</v>
      </c>
      <c r="Z87" s="26">
        <f t="shared" ca="1" si="15"/>
        <v>2.7246959481551161E-2</v>
      </c>
    </row>
    <row r="88" spans="1:26" ht="15" thickBot="1" x14ac:dyDescent="0.4">
      <c r="A88" s="33" cm="1">
        <f t="array" aca="1" ref="A88" ca="1">OFFSET('Histo courbe'!$A$2,'Histo courbe'!T85-1,,,)</f>
        <v>44865</v>
      </c>
      <c r="B88" s="35">
        <f ca="1">+VLOOKUP(A88,'Histo courbe'!A:I,9,0)</f>
        <v>2.5479579831932699E-2</v>
      </c>
      <c r="C88" s="35">
        <f ca="1">VLOOKUP(A88,'Histo courbe'!A:M,13,0)</f>
        <v>2.7717716105550499E-2</v>
      </c>
      <c r="D88" s="35">
        <f ca="1">VLOOKUP(A88,'Histo courbe'!A:O,15,0)</f>
        <v>3.1789945280437701E-2</v>
      </c>
      <c r="E88" s="35">
        <f ca="1">VLOOKUP(A88,'Histo courbe'!A:P,16,0)</f>
        <v>3.4018513119533501E-2</v>
      </c>
      <c r="F88" s="38">
        <f t="shared" ca="1" si="16"/>
        <v>10</v>
      </c>
      <c r="G88" s="38">
        <f t="shared" ca="1" si="17"/>
        <v>2022</v>
      </c>
      <c r="H88" s="25"/>
      <c r="I88" s="52">
        <v>2007</v>
      </c>
      <c r="J88" s="63">
        <v>12</v>
      </c>
      <c r="K88" s="26">
        <f t="shared" ca="1" si="8"/>
        <v>3.6859469956118544E-2</v>
      </c>
      <c r="L88" s="26">
        <f t="shared" ca="1" si="9"/>
        <v>4.1694504622366277E-2</v>
      </c>
      <c r="M88" s="26">
        <f t="shared" ca="1" si="10"/>
        <v>4.4415970756885852E-2</v>
      </c>
      <c r="N88" s="26">
        <f t="shared" ca="1" si="11"/>
        <v>4.4751908791327039E-2</v>
      </c>
      <c r="O88" s="17">
        <f ca="1">AVERAGE(K83:K88)</f>
        <v>3.4744227912078582E-2</v>
      </c>
      <c r="P88" s="17">
        <f ca="1">AVERAGE(L83:L88)</f>
        <v>3.8497919934393367E-2</v>
      </c>
      <c r="Q88" s="17">
        <f ca="1">AVERAGE(M83:M88)</f>
        <v>4.1062679951039766E-2</v>
      </c>
      <c r="R88" s="17">
        <f ca="1">AVERAGE(N83:N88)</f>
        <v>4.2519793320337673E-2</v>
      </c>
      <c r="S88" s="17"/>
      <c r="T88" s="28">
        <f t="shared" si="19"/>
        <v>44196</v>
      </c>
      <c r="U88" s="42">
        <v>2020</v>
      </c>
      <c r="V88" s="59">
        <v>12</v>
      </c>
      <c r="W88" s="26">
        <f t="shared" ref="W88:W114" ca="1" si="20">AVERAGEIFS($O:$O,$J:$J,$V88,$I:$I,$U88)</f>
        <v>1.7003971363381901E-2</v>
      </c>
      <c r="X88" s="26">
        <f t="shared" ref="X88:X114" ca="1" si="21">AVERAGEIFS($P:$P,$J:$J,$V88,$I:$I,$U88)</f>
        <v>2.1052974275220005E-2</v>
      </c>
      <c r="Y88" s="26">
        <f t="shared" ref="Y88:Y114" ca="1" si="22">AVERAGEIFS($Q:$Q,$J:$J,$V88,$I:$I,$U88)</f>
        <v>2.4457020294383711E-2</v>
      </c>
      <c r="Z88" s="26">
        <f t="shared" ref="Z88:Z114" ca="1" si="23">AVERAGEIFS($R:$R,$J:$J,$V88,$I:$I,$U88)</f>
        <v>2.7052555356397428E-2</v>
      </c>
    </row>
    <row r="89" spans="1:26" x14ac:dyDescent="0.35">
      <c r="A89" s="33" cm="1">
        <f t="array" aca="1" ref="A89" ca="1">OFFSET('Histo courbe'!$A$2,'Histo courbe'!T86-1,,,)</f>
        <v>44862</v>
      </c>
      <c r="B89" s="35">
        <f ca="1">+VLOOKUP(A89,'Histo courbe'!A:I,9,0)</f>
        <v>2.58692307692307E-2</v>
      </c>
      <c r="C89" s="35">
        <f ca="1">VLOOKUP(A89,'Histo courbe'!A:M,13,0)</f>
        <v>2.7616442048517501E-2</v>
      </c>
      <c r="D89" s="35">
        <f ca="1">VLOOKUP(A89,'Histo courbe'!A:O,15,0)</f>
        <v>3.1792123197902998E-2</v>
      </c>
      <c r="E89" s="35">
        <f ca="1">VLOOKUP(A89,'Histo courbe'!A:P,16,0)</f>
        <v>3.4005047410649102E-2</v>
      </c>
      <c r="F89" s="38">
        <f t="shared" ca="1" si="16"/>
        <v>10</v>
      </c>
      <c r="G89" s="38">
        <f t="shared" ca="1" si="17"/>
        <v>2022</v>
      </c>
      <c r="H89" s="25"/>
      <c r="I89" s="47">
        <v>2008</v>
      </c>
      <c r="J89" s="62">
        <v>1</v>
      </c>
      <c r="K89" s="26">
        <f t="shared" ca="1" si="8"/>
        <v>3.708732341734141E-2</v>
      </c>
      <c r="L89" s="26">
        <f t="shared" ca="1" si="9"/>
        <v>4.1118656228433539E-2</v>
      </c>
      <c r="M89" s="26">
        <f t="shared" ca="1" si="10"/>
        <v>4.3607379675692337E-2</v>
      </c>
      <c r="N89" s="26">
        <f t="shared" ca="1" si="11"/>
        <v>4.6844713002167707E-2</v>
      </c>
      <c r="T89" s="28">
        <f t="shared" si="19"/>
        <v>44227</v>
      </c>
      <c r="U89" s="42">
        <f t="shared" ref="U89:U114" si="24">+YEAR(T89)</f>
        <v>2021</v>
      </c>
      <c r="V89" s="59">
        <f t="shared" ref="V89:V114" si="25">+MONTH(T89)</f>
        <v>1</v>
      </c>
      <c r="W89" s="26">
        <f t="shared" ca="1" si="20"/>
        <v>1.6860559221586125E-2</v>
      </c>
      <c r="X89" s="26">
        <f t="shared" ca="1" si="21"/>
        <v>2.0996160886048498E-2</v>
      </c>
      <c r="Y89" s="26">
        <f t="shared" ca="1" si="22"/>
        <v>2.4407804497923888E-2</v>
      </c>
      <c r="Z89" s="26">
        <f t="shared" ca="1" si="23"/>
        <v>2.713278734883795E-2</v>
      </c>
    </row>
    <row r="90" spans="1:26" x14ac:dyDescent="0.35">
      <c r="A90" s="33" cm="1">
        <f t="array" aca="1" ref="A90" ca="1">OFFSET('Histo courbe'!$A$2,'Histo courbe'!T87-1,,,)</f>
        <v>44861</v>
      </c>
      <c r="B90" s="35">
        <f ca="1">+VLOOKUP(A90,'Histo courbe'!A:I,9,0)</f>
        <v>2.5242300884955701E-2</v>
      </c>
      <c r="C90" s="35">
        <f ca="1">VLOOKUP(A90,'Histo courbe'!A:M,13,0)</f>
        <v>2.7569688013136199E-2</v>
      </c>
      <c r="D90" s="35">
        <f ca="1">VLOOKUP(A90,'Histo courbe'!A:O,15,0)</f>
        <v>3.1328453473132303E-2</v>
      </c>
      <c r="E90" s="35">
        <f ca="1">VLOOKUP(A90,'Histo courbe'!A:P,16,0)</f>
        <v>3.40047813411078E-2</v>
      </c>
      <c r="F90" s="38">
        <f t="shared" ca="1" si="16"/>
        <v>10</v>
      </c>
      <c r="G90" s="38">
        <f t="shared" ca="1" si="17"/>
        <v>2022</v>
      </c>
      <c r="H90" s="25"/>
      <c r="I90" s="42">
        <v>2008</v>
      </c>
      <c r="J90" s="59">
        <v>2</v>
      </c>
      <c r="K90" s="26">
        <f t="shared" ca="1" si="8"/>
        <v>3.6376104663014247E-2</v>
      </c>
      <c r="L90" s="26">
        <f t="shared" ca="1" si="9"/>
        <v>3.9230866358225723E-2</v>
      </c>
      <c r="M90" s="26">
        <f t="shared" ca="1" si="10"/>
        <v>4.268266638685652E-2</v>
      </c>
      <c r="N90" s="26">
        <f t="shared" ca="1" si="11"/>
        <v>4.7081648901942511E-2</v>
      </c>
      <c r="T90" s="28">
        <f t="shared" si="19"/>
        <v>44255</v>
      </c>
      <c r="U90" s="42">
        <f t="shared" si="24"/>
        <v>2021</v>
      </c>
      <c r="V90" s="59">
        <f t="shared" si="25"/>
        <v>2</v>
      </c>
      <c r="W90" s="26">
        <f t="shared" ca="1" si="20"/>
        <v>1.6616250292529156E-2</v>
      </c>
      <c r="X90" s="26">
        <f t="shared" ca="1" si="21"/>
        <v>2.0756848066806177E-2</v>
      </c>
      <c r="Y90" s="26">
        <f t="shared" ca="1" si="22"/>
        <v>2.4243470979053244E-2</v>
      </c>
      <c r="Z90" s="26">
        <f t="shared" ca="1" si="23"/>
        <v>2.7105491856700848E-2</v>
      </c>
    </row>
    <row r="91" spans="1:26" x14ac:dyDescent="0.35">
      <c r="A91" s="33" cm="1">
        <f t="array" aca="1" ref="A91" ca="1">OFFSET('Histo courbe'!$A$2,'Histo courbe'!T88-1,,,)</f>
        <v>44860</v>
      </c>
      <c r="B91" s="35">
        <f ca="1">+VLOOKUP(A91,'Histo courbe'!A:I,9,0)</f>
        <v>2.4201336898395698E-2</v>
      </c>
      <c r="C91" s="35">
        <f ca="1">VLOOKUP(A91,'Histo courbe'!A:M,13,0)</f>
        <v>2.7733624220837E-2</v>
      </c>
      <c r="D91" s="35">
        <f ca="1">VLOOKUP(A91,'Histo courbe'!A:O,15,0)</f>
        <v>3.1916106870229E-2</v>
      </c>
      <c r="E91" s="35">
        <f ca="1">VLOOKUP(A91,'Histo courbe'!A:P,16,0)</f>
        <v>3.4036204136090702E-2</v>
      </c>
      <c r="F91" s="38">
        <f t="shared" ca="1" si="16"/>
        <v>10</v>
      </c>
      <c r="G91" s="38">
        <f t="shared" ca="1" si="17"/>
        <v>2022</v>
      </c>
      <c r="H91" s="25"/>
      <c r="I91" s="42">
        <v>2008</v>
      </c>
      <c r="J91" s="59">
        <v>3</v>
      </c>
      <c r="K91" s="26">
        <f t="shared" ca="1" si="8"/>
        <v>3.6035127814022572E-2</v>
      </c>
      <c r="L91" s="26">
        <f t="shared" ca="1" si="9"/>
        <v>3.8306238096136772E-2</v>
      </c>
      <c r="M91" s="26">
        <f t="shared" ca="1" si="10"/>
        <v>4.1259077360074087E-2</v>
      </c>
      <c r="N91" s="26">
        <f t="shared" ca="1" si="11"/>
        <v>4.5781562534584576E-2</v>
      </c>
      <c r="O91" s="17">
        <f ca="1">AVERAGE(K86:K91)</f>
        <v>3.5961648219179625E-2</v>
      </c>
      <c r="P91" s="17">
        <f ca="1">AVERAGE(L86:L91)</f>
        <v>3.9823068777765015E-2</v>
      </c>
      <c r="Q91" s="17">
        <f ca="1">AVERAGE(M86:M91)</f>
        <v>4.3057802604863304E-2</v>
      </c>
      <c r="R91" s="17">
        <f ca="1">AVERAGE(N86:N91)</f>
        <v>4.5766716514372585E-2</v>
      </c>
      <c r="S91" s="17"/>
      <c r="T91" s="28">
        <f t="shared" si="19"/>
        <v>44286</v>
      </c>
      <c r="U91" s="42">
        <f t="shared" si="24"/>
        <v>2021</v>
      </c>
      <c r="V91" s="59">
        <f t="shared" si="25"/>
        <v>3</v>
      </c>
      <c r="W91" s="26">
        <f t="shared" ca="1" si="20"/>
        <v>1.6371169043377935E-2</v>
      </c>
      <c r="X91" s="26">
        <f t="shared" ca="1" si="21"/>
        <v>2.0502254066119208E-2</v>
      </c>
      <c r="Y91" s="26">
        <f t="shared" ca="1" si="22"/>
        <v>2.4055334237680737E-2</v>
      </c>
      <c r="Z91" s="26">
        <f t="shared" ca="1" si="23"/>
        <v>2.7025600398432784E-2</v>
      </c>
    </row>
    <row r="92" spans="1:26" x14ac:dyDescent="0.35">
      <c r="A92" s="33" cm="1">
        <f t="array" aca="1" ref="A92" ca="1">OFFSET('Histo courbe'!$A$2,'Histo courbe'!T89-1,,,)</f>
        <v>44859</v>
      </c>
      <c r="B92" s="35">
        <f ca="1">+VLOOKUP(A92,'Histo courbe'!A:I,9,0)</f>
        <v>2.31772357723577E-2</v>
      </c>
      <c r="C92" s="35">
        <f ca="1">VLOOKUP(A92,'Histo courbe'!A:M,13,0)</f>
        <v>2.7733624220837E-2</v>
      </c>
      <c r="D92" s="35">
        <f ca="1">VLOOKUP(A92,'Histo courbe'!A:O,15,0)</f>
        <v>3.1697142857142799E-2</v>
      </c>
      <c r="E92" s="35">
        <f ca="1">VLOOKUP(A92,'Histo courbe'!A:P,16,0)</f>
        <v>3.38909651307596E-2</v>
      </c>
      <c r="F92" s="38">
        <f t="shared" ca="1" si="16"/>
        <v>10</v>
      </c>
      <c r="G92" s="38">
        <f t="shared" ca="1" si="17"/>
        <v>2022</v>
      </c>
      <c r="H92" s="25"/>
      <c r="I92" s="42">
        <v>2008</v>
      </c>
      <c r="J92" s="59">
        <v>4</v>
      </c>
      <c r="K92" s="26">
        <f t="shared" ca="1" si="8"/>
        <v>3.5556096515244294E-2</v>
      </c>
      <c r="L92" s="26">
        <f t="shared" ca="1" si="9"/>
        <v>3.8457046977939252E-2</v>
      </c>
      <c r="M92" s="26">
        <f t="shared" ca="1" si="10"/>
        <v>4.1187822105559775E-2</v>
      </c>
      <c r="N92" s="26">
        <f t="shared" ca="1" si="11"/>
        <v>4.3929506579840343E-2</v>
      </c>
      <c r="T92" s="28">
        <f t="shared" si="19"/>
        <v>44316</v>
      </c>
      <c r="U92" s="42">
        <f t="shared" si="24"/>
        <v>2021</v>
      </c>
      <c r="V92" s="59">
        <f t="shared" si="25"/>
        <v>4</v>
      </c>
      <c r="W92" s="26">
        <f t="shared" ca="1" si="20"/>
        <v>1.6211230838731785E-2</v>
      </c>
      <c r="X92" s="26">
        <f t="shared" ca="1" si="21"/>
        <v>2.0294428170587731E-2</v>
      </c>
      <c r="Y92" s="26">
        <f t="shared" ca="1" si="22"/>
        <v>2.3887523097898888E-2</v>
      </c>
      <c r="Z92" s="26">
        <f t="shared" ca="1" si="23"/>
        <v>2.6898001355306688E-2</v>
      </c>
    </row>
    <row r="93" spans="1:26" x14ac:dyDescent="0.35">
      <c r="A93" s="33" cm="1">
        <f t="array" aca="1" ref="A93" ca="1">OFFSET('Histo courbe'!$A$2,'Histo courbe'!T90-1,,,)</f>
        <v>44858</v>
      </c>
      <c r="B93" s="35">
        <f ca="1">+VLOOKUP(A93,'Histo courbe'!A:I,9,0)</f>
        <v>2.3148823529411701E-2</v>
      </c>
      <c r="C93" s="35">
        <f ca="1">VLOOKUP(A93,'Histo courbe'!A:M,13,0)</f>
        <v>2.7781202956989201E-2</v>
      </c>
      <c r="D93" s="35">
        <f ca="1">VLOOKUP(A93,'Histo courbe'!A:O,15,0)</f>
        <v>3.1929393346379599E-2</v>
      </c>
      <c r="E93" s="35">
        <f ca="1">VLOOKUP(A93,'Histo courbe'!A:P,16,0)</f>
        <v>3.3889558232931702E-2</v>
      </c>
      <c r="F93" s="38">
        <f t="shared" ca="1" si="16"/>
        <v>10</v>
      </c>
      <c r="G93" s="38">
        <f t="shared" ca="1" si="17"/>
        <v>2022</v>
      </c>
      <c r="H93" s="25"/>
      <c r="I93" s="42">
        <v>2008</v>
      </c>
      <c r="J93" s="59">
        <v>5</v>
      </c>
      <c r="K93" s="26">
        <f t="shared" ca="1" si="8"/>
        <v>3.5290654065504863E-2</v>
      </c>
      <c r="L93" s="26">
        <f t="shared" ca="1" si="9"/>
        <v>3.8932175618985654E-2</v>
      </c>
      <c r="M93" s="26">
        <f t="shared" ca="1" si="10"/>
        <v>4.14470068147344E-2</v>
      </c>
      <c r="N93" s="26">
        <f t="shared" ca="1" si="11"/>
        <v>4.4003282987241397E-2</v>
      </c>
      <c r="T93" s="28">
        <f t="shared" si="19"/>
        <v>44347</v>
      </c>
      <c r="U93" s="42">
        <f t="shared" si="24"/>
        <v>2021</v>
      </c>
      <c r="V93" s="59">
        <f t="shared" si="25"/>
        <v>5</v>
      </c>
      <c r="W93" s="26">
        <f t="shared" ca="1" si="20"/>
        <v>1.5845889784925505E-2</v>
      </c>
      <c r="X93" s="26">
        <f t="shared" ca="1" si="21"/>
        <v>1.9928014851063415E-2</v>
      </c>
      <c r="Y93" s="26">
        <f t="shared" ca="1" si="22"/>
        <v>2.3613862707118113E-2</v>
      </c>
      <c r="Z93" s="26">
        <f t="shared" ca="1" si="23"/>
        <v>2.6583004712547761E-2</v>
      </c>
    </row>
    <row r="94" spans="1:26" x14ac:dyDescent="0.35">
      <c r="A94" s="33" cm="1">
        <f t="array" aca="1" ref="A94" ca="1">OFFSET('Histo courbe'!$A$2,'Histo courbe'!T91-1,,,)</f>
        <v>44855</v>
      </c>
      <c r="B94" s="35">
        <f ca="1">+VLOOKUP(A94,'Histo courbe'!A:I,9,0)</f>
        <v>2.3148823529411701E-2</v>
      </c>
      <c r="C94" s="35">
        <f ca="1">VLOOKUP(A94,'Histo courbe'!A:M,13,0)</f>
        <v>2.7690594498669001E-2</v>
      </c>
      <c r="D94" s="35">
        <f ca="1">VLOOKUP(A94,'Histo courbe'!A:O,15,0)</f>
        <v>3.12312798264642E-2</v>
      </c>
      <c r="E94" s="35">
        <f ca="1">VLOOKUP(A94,'Histo courbe'!A:P,16,0)</f>
        <v>3.3889558232931702E-2</v>
      </c>
      <c r="F94" s="38">
        <f t="shared" ca="1" si="16"/>
        <v>10</v>
      </c>
      <c r="G94" s="38">
        <f t="shared" ca="1" si="17"/>
        <v>2022</v>
      </c>
      <c r="H94" s="25"/>
      <c r="I94" s="42">
        <v>2008</v>
      </c>
      <c r="J94" s="59">
        <v>6</v>
      </c>
      <c r="K94" s="26">
        <f t="shared" ca="1" si="8"/>
        <v>3.5470697683008652E-2</v>
      </c>
      <c r="L94" s="26">
        <f t="shared" ca="1" si="9"/>
        <v>3.9350052683775408E-2</v>
      </c>
      <c r="M94" s="26">
        <f t="shared" ca="1" si="10"/>
        <v>4.2071831168753314E-2</v>
      </c>
      <c r="N94" s="26">
        <f t="shared" ca="1" si="11"/>
        <v>4.4078514829312014E-2</v>
      </c>
      <c r="O94" s="17">
        <f ca="1">AVERAGE(K89:K94)</f>
        <v>3.5969334026356006E-2</v>
      </c>
      <c r="P94" s="17">
        <f ca="1">AVERAGE(L89:L94)</f>
        <v>3.9232505993916054E-2</v>
      </c>
      <c r="Q94" s="17">
        <f ca="1">AVERAGE(M89:M94)</f>
        <v>4.2042630585278407E-2</v>
      </c>
      <c r="R94" s="17">
        <f ca="1">AVERAGE(N89:N94)</f>
        <v>4.5286538139181425E-2</v>
      </c>
      <c r="S94" s="17"/>
      <c r="T94" s="28">
        <f t="shared" si="19"/>
        <v>44377</v>
      </c>
      <c r="U94" s="42">
        <f t="shared" si="24"/>
        <v>2021</v>
      </c>
      <c r="V94" s="59">
        <f t="shared" si="25"/>
        <v>6</v>
      </c>
      <c r="W94" s="26">
        <f t="shared" ca="1" si="20"/>
        <v>1.5486870805371084E-2</v>
      </c>
      <c r="X94" s="26">
        <f t="shared" ca="1" si="21"/>
        <v>1.9581063164492801E-2</v>
      </c>
      <c r="Y94" s="26">
        <f t="shared" ca="1" si="22"/>
        <v>2.3329911435215258E-2</v>
      </c>
      <c r="Z94" s="26">
        <f t="shared" ca="1" si="23"/>
        <v>2.6304628073264977E-2</v>
      </c>
    </row>
    <row r="95" spans="1:26" x14ac:dyDescent="0.35">
      <c r="A95" s="33" cm="1">
        <f t="array" aca="1" ref="A95" ca="1">OFFSET('Histo courbe'!$A$2,'Histo courbe'!T92-1,,,)</f>
        <v>44854</v>
      </c>
      <c r="B95" s="35">
        <f ca="1">+VLOOKUP(A95,'Histo courbe'!A:I,9,0)</f>
        <v>2.3025882352941101E-2</v>
      </c>
      <c r="C95" s="35">
        <f ca="1">VLOOKUP(A95,'Histo courbe'!A:M,13,0)</f>
        <v>2.7569589490968799E-2</v>
      </c>
      <c r="D95" s="35">
        <f ca="1">VLOOKUP(A95,'Histo courbe'!A:O,15,0)</f>
        <v>3.1501533420707703E-2</v>
      </c>
      <c r="E95" s="35">
        <f ca="1">VLOOKUP(A95,'Histo courbe'!A:P,16,0)</f>
        <v>3.3950161550888501E-2</v>
      </c>
      <c r="F95" s="38">
        <f t="shared" ca="1" si="16"/>
        <v>10</v>
      </c>
      <c r="G95" s="38">
        <f t="shared" ca="1" si="17"/>
        <v>2022</v>
      </c>
      <c r="H95" s="25"/>
      <c r="I95" s="42">
        <v>2008</v>
      </c>
      <c r="J95" s="59">
        <v>7</v>
      </c>
      <c r="K95" s="26">
        <f t="shared" ca="1" si="8"/>
        <v>3.589165014451598E-2</v>
      </c>
      <c r="L95" s="26">
        <f t="shared" ca="1" si="9"/>
        <v>3.9860576258339012E-2</v>
      </c>
      <c r="M95" s="26">
        <f t="shared" ca="1" si="10"/>
        <v>4.2330797655377506E-2</v>
      </c>
      <c r="N95" s="26">
        <f t="shared" ca="1" si="11"/>
        <v>4.4286788051255382E-2</v>
      </c>
      <c r="T95" s="28">
        <f t="shared" si="19"/>
        <v>44408</v>
      </c>
      <c r="U95" s="42">
        <f t="shared" si="24"/>
        <v>2021</v>
      </c>
      <c r="V95" s="59">
        <f t="shared" si="25"/>
        <v>7</v>
      </c>
      <c r="W95" s="26">
        <f t="shared" ca="1" si="20"/>
        <v>1.5472979395924508E-2</v>
      </c>
      <c r="X95" s="26">
        <f t="shared" ca="1" si="21"/>
        <v>1.9578255388612392E-2</v>
      </c>
      <c r="Y95" s="26">
        <f t="shared" ca="1" si="22"/>
        <v>2.3263112817813583E-2</v>
      </c>
      <c r="Z95" s="26">
        <f t="shared" ca="1" si="23"/>
        <v>2.6158841357651865E-2</v>
      </c>
    </row>
    <row r="96" spans="1:26" x14ac:dyDescent="0.35">
      <c r="A96" s="33" cm="1">
        <f t="array" aca="1" ref="A96" ca="1">OFFSET('Histo courbe'!$A$2,'Histo courbe'!T93-1,,,)</f>
        <v>44853</v>
      </c>
      <c r="B96" s="35">
        <f ca="1">+VLOOKUP(A96,'Histo courbe'!A:I,9,0)</f>
        <v>2.2874499999999999E-2</v>
      </c>
      <c r="C96" s="35">
        <f ca="1">VLOOKUP(A96,'Histo courbe'!A:M,13,0)</f>
        <v>2.7634511278195401E-2</v>
      </c>
      <c r="D96" s="35">
        <f ca="1">VLOOKUP(A96,'Histo courbe'!A:O,15,0)</f>
        <v>3.1342904109589002E-2</v>
      </c>
      <c r="E96" s="35">
        <f ca="1">VLOOKUP(A96,'Histo courbe'!A:P,16,0)</f>
        <v>3.39041689008042E-2</v>
      </c>
      <c r="F96" s="38">
        <f t="shared" ca="1" si="16"/>
        <v>10</v>
      </c>
      <c r="G96" s="38">
        <f t="shared" ca="1" si="17"/>
        <v>2022</v>
      </c>
      <c r="H96" s="25"/>
      <c r="I96" s="42">
        <v>2008</v>
      </c>
      <c r="J96" s="59">
        <v>8</v>
      </c>
      <c r="K96" s="26">
        <f t="shared" ca="1" si="8"/>
        <v>3.6303812502434703E-2</v>
      </c>
      <c r="L96" s="26">
        <f t="shared" ca="1" si="9"/>
        <v>4.0544145257474205E-2</v>
      </c>
      <c r="M96" s="26">
        <f t="shared" ca="1" si="10"/>
        <v>4.2791689932105956E-2</v>
      </c>
      <c r="N96" s="26">
        <f t="shared" ca="1" si="11"/>
        <v>4.441464036082636E-2</v>
      </c>
      <c r="T96" s="28">
        <f t="shared" si="19"/>
        <v>44439</v>
      </c>
      <c r="U96" s="42">
        <f t="shared" si="24"/>
        <v>2021</v>
      </c>
      <c r="V96" s="59">
        <f t="shared" si="25"/>
        <v>8</v>
      </c>
      <c r="W96" s="26">
        <f t="shared" ca="1" si="20"/>
        <v>1.5515180295557355E-2</v>
      </c>
      <c r="X96" s="26">
        <f t="shared" ca="1" si="21"/>
        <v>1.9754829698803753E-2</v>
      </c>
      <c r="Y96" s="26">
        <f t="shared" ca="1" si="22"/>
        <v>2.3330888270461203E-2</v>
      </c>
      <c r="Z96" s="26">
        <f t="shared" ca="1" si="23"/>
        <v>2.6127795085332153E-2</v>
      </c>
    </row>
    <row r="97" spans="1:26" x14ac:dyDescent="0.35">
      <c r="A97" s="33" cm="1">
        <f t="array" aca="1" ref="A97" ca="1">OFFSET('Histo courbe'!$A$2,'Histo courbe'!T94-1,,,)</f>
        <v>44852</v>
      </c>
      <c r="B97" s="35">
        <f ca="1">+VLOOKUP(A97,'Histo courbe'!A:I,9,0)</f>
        <v>2.3222857142857101E-2</v>
      </c>
      <c r="C97" s="35">
        <f ca="1">VLOOKUP(A97,'Histo courbe'!A:M,13,0)</f>
        <v>2.7633230466185099E-2</v>
      </c>
      <c r="D97" s="35">
        <f ca="1">VLOOKUP(A97,'Histo courbe'!A:O,15,0)</f>
        <v>3.1341369863013703E-2</v>
      </c>
      <c r="E97" s="35">
        <f ca="1">VLOOKUP(A97,'Histo courbe'!A:P,16,0)</f>
        <v>3.3903822937625699E-2</v>
      </c>
      <c r="F97" s="38">
        <f t="shared" ca="1" si="16"/>
        <v>10</v>
      </c>
      <c r="G97" s="38">
        <f t="shared" ca="1" si="17"/>
        <v>2022</v>
      </c>
      <c r="H97" s="25"/>
      <c r="I97" s="42">
        <v>2008</v>
      </c>
      <c r="J97" s="59">
        <v>9</v>
      </c>
      <c r="K97" s="26">
        <f t="shared" ca="1" si="8"/>
        <v>3.6098756747466841E-2</v>
      </c>
      <c r="L97" s="26">
        <f t="shared" ca="1" si="9"/>
        <v>4.0828407452091021E-2</v>
      </c>
      <c r="M97" s="26">
        <f t="shared" ca="1" si="10"/>
        <v>4.4055321785219467E-2</v>
      </c>
      <c r="N97" s="26">
        <f t="shared" ca="1" si="11"/>
        <v>4.4840967128994901E-2</v>
      </c>
      <c r="O97" s="17">
        <f ca="1">AVERAGE(K92:K97)</f>
        <v>3.5768611276362557E-2</v>
      </c>
      <c r="P97" s="17">
        <f ca="1">AVERAGE(L92:L97)</f>
        <v>3.9662067374767428E-2</v>
      </c>
      <c r="Q97" s="17">
        <f ca="1">AVERAGE(M92:M97)</f>
        <v>4.231407824362507E-2</v>
      </c>
      <c r="R97" s="17">
        <f ca="1">AVERAGE(N92:N97)</f>
        <v>4.425894998957839E-2</v>
      </c>
      <c r="S97" s="17"/>
      <c r="T97" s="28">
        <f t="shared" si="19"/>
        <v>44469</v>
      </c>
      <c r="U97" s="42">
        <f t="shared" si="24"/>
        <v>2021</v>
      </c>
      <c r="V97" s="59">
        <f t="shared" si="25"/>
        <v>9</v>
      </c>
      <c r="W97" s="26">
        <f t="shared" ca="1" si="20"/>
        <v>1.5570805485860711E-2</v>
      </c>
      <c r="X97" s="26">
        <f t="shared" ca="1" si="21"/>
        <v>1.9912009184681567E-2</v>
      </c>
      <c r="Y97" s="26">
        <f t="shared" ca="1" si="22"/>
        <v>2.3407536465415841E-2</v>
      </c>
      <c r="Z97" s="26">
        <f t="shared" ca="1" si="23"/>
        <v>2.6131355851059277E-2</v>
      </c>
    </row>
    <row r="98" spans="1:26" x14ac:dyDescent="0.35">
      <c r="A98" s="33" cm="1">
        <f t="array" aca="1" ref="A98" ca="1">OFFSET('Histo courbe'!$A$2,'Histo courbe'!T95-1,,,)</f>
        <v>44851</v>
      </c>
      <c r="B98" s="35">
        <f ca="1">+VLOOKUP(A98,'Histo courbe'!A:I,9,0)</f>
        <v>2.2828571428571399E-2</v>
      </c>
      <c r="C98" s="35">
        <f ca="1">VLOOKUP(A98,'Histo courbe'!A:M,13,0)</f>
        <v>2.7673673469387702E-2</v>
      </c>
      <c r="D98" s="35">
        <f ca="1">VLOOKUP(A98,'Histo courbe'!A:O,15,0)</f>
        <v>3.1308511627906897E-2</v>
      </c>
      <c r="E98" s="35">
        <f ca="1">VLOOKUP(A98,'Histo courbe'!A:P,16,0)</f>
        <v>3.3941693548386997E-2</v>
      </c>
      <c r="F98" s="38">
        <f t="shared" ca="1" si="16"/>
        <v>10</v>
      </c>
      <c r="G98" s="38">
        <f t="shared" ca="1" si="17"/>
        <v>2022</v>
      </c>
      <c r="H98" s="25"/>
      <c r="I98" s="42">
        <v>2008</v>
      </c>
      <c r="J98" s="59">
        <v>10</v>
      </c>
      <c r="K98" s="26">
        <f t="shared" ca="1" si="8"/>
        <v>3.973886691277477E-2</v>
      </c>
      <c r="L98" s="26">
        <f t="shared" ca="1" si="9"/>
        <v>4.2283693568701319E-2</v>
      </c>
      <c r="M98" s="26">
        <f t="shared" ca="1" si="10"/>
        <v>4.600138499221508E-2</v>
      </c>
      <c r="N98" s="26">
        <f t="shared" ca="1" si="11"/>
        <v>4.8603207814546613E-2</v>
      </c>
      <c r="T98" s="28">
        <f t="shared" si="19"/>
        <v>44500</v>
      </c>
      <c r="U98" s="42">
        <f t="shared" si="24"/>
        <v>2021</v>
      </c>
      <c r="V98" s="59">
        <f t="shared" si="25"/>
        <v>10</v>
      </c>
      <c r="W98" s="26">
        <f t="shared" ca="1" si="20"/>
        <v>1.5608176511182967E-2</v>
      </c>
      <c r="X98" s="26">
        <f t="shared" ca="1" si="21"/>
        <v>2.0013980095219656E-2</v>
      </c>
      <c r="Y98" s="26">
        <f t="shared" ca="1" si="22"/>
        <v>2.3435768034036453E-2</v>
      </c>
      <c r="Z98" s="26">
        <f t="shared" ca="1" si="23"/>
        <v>2.6133316088515962E-2</v>
      </c>
    </row>
    <row r="99" spans="1:26" x14ac:dyDescent="0.35">
      <c r="A99" s="33" cm="1">
        <f t="array" aca="1" ref="A99" ca="1">OFFSET('Histo courbe'!$A$2,'Histo courbe'!T96-1,,,)</f>
        <v>44848</v>
      </c>
      <c r="B99" s="35">
        <f ca="1">+VLOOKUP(A99,'Histo courbe'!A:I,9,0)</f>
        <v>2.32390322580645E-2</v>
      </c>
      <c r="C99" s="35">
        <f ca="1">VLOOKUP(A99,'Histo courbe'!A:M,13,0)</f>
        <v>2.7673673469387702E-2</v>
      </c>
      <c r="D99" s="35">
        <f ca="1">VLOOKUP(A99,'Histo courbe'!A:O,15,0)</f>
        <v>3.1090408163265301E-2</v>
      </c>
      <c r="E99" s="35">
        <f ca="1">VLOOKUP(A99,'Histo courbe'!A:P,16,0)</f>
        <v>3.3941693548386997E-2</v>
      </c>
      <c r="F99" s="38">
        <f t="shared" ca="1" si="16"/>
        <v>10</v>
      </c>
      <c r="G99" s="38">
        <f t="shared" ca="1" si="17"/>
        <v>2022</v>
      </c>
      <c r="H99" s="25"/>
      <c r="I99" s="42">
        <v>2008</v>
      </c>
      <c r="J99" s="59">
        <v>11</v>
      </c>
      <c r="K99" s="26">
        <f t="shared" ca="1" si="8"/>
        <v>3.9214502259655906E-2</v>
      </c>
      <c r="L99" s="26">
        <f t="shared" ca="1" si="9"/>
        <v>4.2318024954863726E-2</v>
      </c>
      <c r="M99" s="26">
        <f t="shared" ca="1" si="10"/>
        <v>4.6038592750583043E-2</v>
      </c>
      <c r="N99" s="26">
        <f t="shared" ca="1" si="11"/>
        <v>4.822225025616491E-2</v>
      </c>
      <c r="T99" s="28">
        <f t="shared" si="19"/>
        <v>44530</v>
      </c>
      <c r="U99" s="42">
        <f t="shared" si="24"/>
        <v>2021</v>
      </c>
      <c r="V99" s="59">
        <f t="shared" si="25"/>
        <v>11</v>
      </c>
      <c r="W99" s="26">
        <f t="shared" ca="1" si="20"/>
        <v>1.5642969268333987E-2</v>
      </c>
      <c r="X99" s="26">
        <f t="shared" ca="1" si="21"/>
        <v>2.00915264971613E-2</v>
      </c>
      <c r="Y99" s="26">
        <f t="shared" ca="1" si="22"/>
        <v>2.3438703084774064E-2</v>
      </c>
      <c r="Z99" s="26">
        <f t="shared" ca="1" si="23"/>
        <v>2.6137010564297066E-2</v>
      </c>
    </row>
    <row r="100" spans="1:26" ht="15" thickBot="1" x14ac:dyDescent="0.4">
      <c r="A100" s="33" cm="1">
        <f t="array" aca="1" ref="A100" ca="1">OFFSET('Histo courbe'!$A$2,'Histo courbe'!T97-1,,,)</f>
        <v>44847</v>
      </c>
      <c r="B100" s="35">
        <f ca="1">+VLOOKUP(A100,'Histo courbe'!A:I,9,0)</f>
        <v>2.3006666666666599E-2</v>
      </c>
      <c r="C100" s="35">
        <f ca="1">VLOOKUP(A100,'Histo courbe'!A:M,13,0)</f>
        <v>2.79803940886699E-2</v>
      </c>
      <c r="D100" s="35">
        <f ca="1">VLOOKUP(A100,'Histo courbe'!A:O,15,0)</f>
        <v>3.15114108251996E-2</v>
      </c>
      <c r="E100" s="35">
        <f ca="1">VLOOKUP(A100,'Histo courbe'!A:P,16,0)</f>
        <v>3.4013138528138503E-2</v>
      </c>
      <c r="F100" s="38">
        <f t="shared" ca="1" si="16"/>
        <v>10</v>
      </c>
      <c r="G100" s="38">
        <f t="shared" ca="1" si="17"/>
        <v>2022</v>
      </c>
      <c r="H100" s="25"/>
      <c r="I100" s="52">
        <v>2008</v>
      </c>
      <c r="J100" s="63">
        <v>12</v>
      </c>
      <c r="K100" s="26">
        <f t="shared" ca="1" si="8"/>
        <v>3.8444830914477687E-2</v>
      </c>
      <c r="L100" s="26">
        <f t="shared" ca="1" si="9"/>
        <v>4.2014905024490436E-2</v>
      </c>
      <c r="M100" s="26">
        <f t="shared" ca="1" si="10"/>
        <v>4.533415972011965E-2</v>
      </c>
      <c r="N100" s="26">
        <f t="shared" ca="1" si="11"/>
        <v>4.8129558299799653E-2</v>
      </c>
      <c r="O100" s="17">
        <f ca="1">AVERAGE(K95:K100)</f>
        <v>3.7615403246887648E-2</v>
      </c>
      <c r="P100" s="17">
        <f ca="1">AVERAGE(L95:L100)</f>
        <v>4.1308292085993285E-2</v>
      </c>
      <c r="Q100" s="17">
        <f ca="1">AVERAGE(M95:M100)</f>
        <v>4.4425324472603452E-2</v>
      </c>
      <c r="R100" s="17">
        <f ca="1">AVERAGE(N95:N100)</f>
        <v>4.6416235318597975E-2</v>
      </c>
      <c r="S100" s="17"/>
      <c r="T100" s="28">
        <f t="shared" si="19"/>
        <v>44561</v>
      </c>
      <c r="U100" s="42">
        <f t="shared" si="24"/>
        <v>2021</v>
      </c>
      <c r="V100" s="59">
        <f t="shared" si="25"/>
        <v>12</v>
      </c>
      <c r="W100" s="26">
        <f t="shared" ca="1" si="20"/>
        <v>1.5722365435146598E-2</v>
      </c>
      <c r="X100" s="26">
        <f t="shared" ca="1" si="21"/>
        <v>2.0128890979219285E-2</v>
      </c>
      <c r="Y100" s="26">
        <f t="shared" ca="1" si="22"/>
        <v>2.3437761218267555E-2</v>
      </c>
      <c r="Z100" s="26">
        <f t="shared" ca="1" si="23"/>
        <v>2.6093717083142034E-2</v>
      </c>
    </row>
    <row r="101" spans="1:26" x14ac:dyDescent="0.35">
      <c r="A101" s="33" cm="1">
        <f t="array" aca="1" ref="A101" ca="1">OFFSET('Histo courbe'!$A$2,'Histo courbe'!T98-1,,,)</f>
        <v>44846</v>
      </c>
      <c r="B101" s="35">
        <f ca="1">+VLOOKUP(A101,'Histo courbe'!A:I,9,0)</f>
        <v>2.33548275862068E-2</v>
      </c>
      <c r="C101" s="35">
        <f ca="1">VLOOKUP(A101,'Histo courbe'!A:M,13,0)</f>
        <v>2.9460267857142799E-2</v>
      </c>
      <c r="D101" s="35">
        <f ca="1">VLOOKUP(A101,'Histo courbe'!A:O,15,0)</f>
        <v>3.2363280815569898E-2</v>
      </c>
      <c r="E101" s="35">
        <f ca="1">VLOOKUP(A101,'Histo courbe'!A:P,16,0)</f>
        <v>3.3976944937833001E-2</v>
      </c>
      <c r="F101" s="38">
        <f t="shared" ca="1" si="16"/>
        <v>10</v>
      </c>
      <c r="G101" s="38">
        <f t="shared" ca="1" si="17"/>
        <v>2022</v>
      </c>
      <c r="H101" s="25"/>
      <c r="I101" s="47">
        <v>2009</v>
      </c>
      <c r="J101" s="62">
        <v>1</v>
      </c>
      <c r="K101" s="26">
        <f t="shared" ca="1" si="8"/>
        <v>3.8201331921302172E-2</v>
      </c>
      <c r="L101" s="26">
        <f t="shared" ca="1" si="9"/>
        <v>4.1358332272682041E-2</v>
      </c>
      <c r="M101" s="26">
        <f t="shared" ca="1" si="10"/>
        <v>4.453756213094829E-2</v>
      </c>
      <c r="N101" s="26">
        <f t="shared" ca="1" si="11"/>
        <v>4.7798644323377493E-2</v>
      </c>
      <c r="T101" s="28">
        <f t="shared" si="19"/>
        <v>44592</v>
      </c>
      <c r="U101" s="42">
        <f t="shared" si="24"/>
        <v>2022</v>
      </c>
      <c r="V101" s="59">
        <f t="shared" si="25"/>
        <v>1</v>
      </c>
      <c r="W101" s="26">
        <f t="shared" ca="1" si="20"/>
        <v>1.5817486201708111E-2</v>
      </c>
      <c r="X101" s="26">
        <f t="shared" ca="1" si="21"/>
        <v>2.0198534062125132E-2</v>
      </c>
      <c r="Y101" s="26">
        <f t="shared" ca="1" si="22"/>
        <v>2.3454710606275426E-2</v>
      </c>
      <c r="Z101" s="26">
        <f t="shared" ca="1" si="23"/>
        <v>2.60794806835766E-2</v>
      </c>
    </row>
    <row r="102" spans="1:26" x14ac:dyDescent="0.35">
      <c r="A102" s="33" cm="1">
        <f t="array" aca="1" ref="A102" ca="1">OFFSET('Histo courbe'!$A$2,'Histo courbe'!T99-1,,,)</f>
        <v>44845</v>
      </c>
      <c r="B102" s="35">
        <f ca="1">+VLOOKUP(A102,'Histo courbe'!A:I,9,0)</f>
        <v>2.34286813186813E-2</v>
      </c>
      <c r="C102" s="35">
        <f ca="1">VLOOKUP(A102,'Histo courbe'!A:M,13,0)</f>
        <v>2.9460267857142799E-2</v>
      </c>
      <c r="D102" s="35">
        <f ca="1">VLOOKUP(A102,'Histo courbe'!A:O,15,0)</f>
        <v>3.2267701778385699E-2</v>
      </c>
      <c r="E102" s="35">
        <f ca="1">VLOOKUP(A102,'Histo courbe'!A:P,16,0)</f>
        <v>3.4011082251082202E-2</v>
      </c>
      <c r="F102" s="38">
        <f t="shared" ca="1" si="16"/>
        <v>10</v>
      </c>
      <c r="G102" s="38">
        <f t="shared" ca="1" si="17"/>
        <v>2022</v>
      </c>
      <c r="H102" s="25"/>
      <c r="I102" s="42">
        <v>2009</v>
      </c>
      <c r="J102" s="59">
        <v>2</v>
      </c>
      <c r="K102" s="26">
        <f t="shared" ca="1" si="8"/>
        <v>3.7588897810602678E-2</v>
      </c>
      <c r="L102" s="26">
        <f t="shared" ca="1" si="9"/>
        <v>4.0699592762333786E-2</v>
      </c>
      <c r="M102" s="26">
        <f t="shared" ca="1" si="10"/>
        <v>4.3684532888497107E-2</v>
      </c>
      <c r="N102" s="26">
        <f t="shared" ca="1" si="11"/>
        <v>4.6579660933192005E-2</v>
      </c>
      <c r="T102" s="28">
        <f t="shared" si="19"/>
        <v>44620</v>
      </c>
      <c r="U102" s="42">
        <f t="shared" si="24"/>
        <v>2022</v>
      </c>
      <c r="V102" s="59">
        <f t="shared" si="25"/>
        <v>2</v>
      </c>
      <c r="W102" s="26">
        <f t="shared" ca="1" si="20"/>
        <v>1.5932348077320715E-2</v>
      </c>
      <c r="X102" s="26">
        <f t="shared" ca="1" si="21"/>
        <v>2.0290894396433685E-2</v>
      </c>
      <c r="Y102" s="26">
        <f t="shared" ca="1" si="22"/>
        <v>2.3533089931962594E-2</v>
      </c>
      <c r="Z102" s="26">
        <f t="shared" ca="1" si="23"/>
        <v>2.6158377982446062E-2</v>
      </c>
    </row>
    <row r="103" spans="1:26" x14ac:dyDescent="0.35">
      <c r="A103" s="33" cm="1">
        <f t="array" aca="1" ref="A103" ca="1">OFFSET('Histo courbe'!$A$2,'Histo courbe'!T100-1,,,)</f>
        <v>44841</v>
      </c>
      <c r="B103" s="35">
        <f ca="1">+VLOOKUP(A103,'Histo courbe'!A:I,9,0)</f>
        <v>2.4680000000000001E-2</v>
      </c>
      <c r="C103" s="35">
        <f ca="1">VLOOKUP(A103,'Histo courbe'!A:M,13,0)</f>
        <v>2.9460267857142799E-2</v>
      </c>
      <c r="D103" s="35">
        <f ca="1">VLOOKUP(A103,'Histo courbe'!A:O,15,0)</f>
        <v>3.1582106703146297E-2</v>
      </c>
      <c r="E103" s="35">
        <f ca="1">VLOOKUP(A103,'Histo courbe'!A:P,16,0)</f>
        <v>3.4096516129032202E-2</v>
      </c>
      <c r="F103" s="38">
        <f t="shared" ca="1" si="16"/>
        <v>10</v>
      </c>
      <c r="G103" s="38">
        <f t="shared" ca="1" si="17"/>
        <v>2022</v>
      </c>
      <c r="H103" s="25"/>
      <c r="I103" s="42">
        <v>2009</v>
      </c>
      <c r="J103" s="59">
        <v>3</v>
      </c>
      <c r="K103" s="26">
        <f t="shared" ca="1" si="8"/>
        <v>3.7075475634941298E-2</v>
      </c>
      <c r="L103" s="26">
        <f t="shared" ca="1" si="9"/>
        <v>3.994592510544117E-2</v>
      </c>
      <c r="M103" s="26">
        <f t="shared" ca="1" si="10"/>
        <v>4.2301121267211104E-2</v>
      </c>
      <c r="N103" s="26">
        <f t="shared" ca="1" si="11"/>
        <v>4.5758584536579314E-2</v>
      </c>
      <c r="O103" s="17">
        <f ca="1">AVERAGE(K98:K103)</f>
        <v>3.837731757562575E-2</v>
      </c>
      <c r="P103" s="17">
        <f ca="1">AVERAGE(L98:L103)</f>
        <v>4.143674561475208E-2</v>
      </c>
      <c r="Q103" s="17">
        <f ca="1">AVERAGE(M98:M103)</f>
        <v>4.4649558958262371E-2</v>
      </c>
      <c r="R103" s="17">
        <f ca="1">AVERAGE(N98:N103)</f>
        <v>4.7515317693943328E-2</v>
      </c>
      <c r="S103" s="17"/>
      <c r="T103" s="28">
        <f t="shared" si="19"/>
        <v>44651</v>
      </c>
      <c r="U103" s="42">
        <f t="shared" si="24"/>
        <v>2022</v>
      </c>
      <c r="V103" s="59">
        <f t="shared" si="25"/>
        <v>3</v>
      </c>
      <c r="W103" s="26">
        <f t="shared" ca="1" si="20"/>
        <v>1.6038553747056563E-2</v>
      </c>
      <c r="X103" s="26">
        <f t="shared" ca="1" si="21"/>
        <v>2.0415621984612838E-2</v>
      </c>
      <c r="Y103" s="26">
        <f t="shared" ca="1" si="22"/>
        <v>2.361328081145388E-2</v>
      </c>
      <c r="Z103" s="26">
        <f t="shared" ca="1" si="23"/>
        <v>2.6252155219657559E-2</v>
      </c>
    </row>
    <row r="104" spans="1:26" x14ac:dyDescent="0.35">
      <c r="A104" s="33" cm="1">
        <f t="array" aca="1" ref="A104" ca="1">OFFSET('Histo courbe'!$A$2,'Histo courbe'!T101-1,,,)</f>
        <v>44840</v>
      </c>
      <c r="B104" s="35">
        <f ca="1">+VLOOKUP(A104,'Histo courbe'!A:I,9,0)</f>
        <v>2.4041428571428498E-2</v>
      </c>
      <c r="C104" s="35">
        <f ca="1">VLOOKUP(A104,'Histo courbe'!A:M,13,0)</f>
        <v>2.8680976909413802E-2</v>
      </c>
      <c r="D104" s="35">
        <f ca="1">VLOOKUP(A104,'Histo courbe'!A:O,15,0)</f>
        <v>3.1585315068493103E-2</v>
      </c>
      <c r="E104" s="35">
        <f ca="1">VLOOKUP(A104,'Histo courbe'!A:P,16,0)</f>
        <v>3.4000194805194797E-2</v>
      </c>
      <c r="F104" s="38">
        <f t="shared" ca="1" si="16"/>
        <v>10</v>
      </c>
      <c r="G104" s="38">
        <f t="shared" ca="1" si="17"/>
        <v>2022</v>
      </c>
      <c r="H104" s="25"/>
      <c r="I104" s="42">
        <v>2009</v>
      </c>
      <c r="J104" s="59">
        <v>4</v>
      </c>
      <c r="K104" s="26">
        <f t="shared" ca="1" si="8"/>
        <v>3.4680222019222884E-2</v>
      </c>
      <c r="L104" s="26">
        <f t="shared" ca="1" si="9"/>
        <v>3.7244069214504266E-2</v>
      </c>
      <c r="M104" s="26">
        <f t="shared" ca="1" si="10"/>
        <v>4.0149108975328897E-2</v>
      </c>
      <c r="N104" s="26">
        <f t="shared" ca="1" si="11"/>
        <v>4.5702806027836218E-2</v>
      </c>
      <c r="T104" s="28">
        <f t="shared" si="19"/>
        <v>44681</v>
      </c>
      <c r="U104" s="42">
        <f t="shared" si="24"/>
        <v>2022</v>
      </c>
      <c r="V104" s="59">
        <f t="shared" si="25"/>
        <v>4</v>
      </c>
      <c r="W104" s="26">
        <f t="shared" ca="1" si="20"/>
        <v>1.6170460869539507E-2</v>
      </c>
      <c r="X104" s="26">
        <f t="shared" ca="1" si="21"/>
        <v>2.0645476957886644E-2</v>
      </c>
      <c r="Y104" s="26">
        <f t="shared" ca="1" si="22"/>
        <v>2.3741030222897846E-2</v>
      </c>
      <c r="Z104" s="26">
        <f t="shared" ca="1" si="23"/>
        <v>2.634685751937128E-2</v>
      </c>
    </row>
    <row r="105" spans="1:26" x14ac:dyDescent="0.35">
      <c r="A105" s="33" cm="1">
        <f t="array" aca="1" ref="A105" ca="1">OFFSET('Histo courbe'!$A$2,'Histo courbe'!T102-1,,,)</f>
        <v>44839</v>
      </c>
      <c r="B105" s="35">
        <f ca="1">+VLOOKUP(A105,'Histo courbe'!A:I,9,0)</f>
        <v>2.2925238095237999E-2</v>
      </c>
      <c r="C105" s="35">
        <f ca="1">VLOOKUP(A105,'Histo courbe'!A:M,13,0)</f>
        <v>2.8680976909413802E-2</v>
      </c>
      <c r="D105" s="35">
        <f ca="1">VLOOKUP(A105,'Histo courbe'!A:O,15,0)</f>
        <v>3.16193242009132E-2</v>
      </c>
      <c r="E105" s="35">
        <f ca="1">VLOOKUP(A105,'Histo courbe'!A:P,16,0)</f>
        <v>3.3951318281136199E-2</v>
      </c>
      <c r="F105" s="38">
        <f t="shared" ca="1" si="16"/>
        <v>10</v>
      </c>
      <c r="G105" s="38">
        <f t="shared" ca="1" si="17"/>
        <v>2022</v>
      </c>
      <c r="H105" s="25"/>
      <c r="I105" s="42">
        <v>2009</v>
      </c>
      <c r="J105" s="59">
        <v>5</v>
      </c>
      <c r="K105" s="26">
        <f t="shared" ca="1" si="8"/>
        <v>3.3890734122252617E-2</v>
      </c>
      <c r="L105" s="26">
        <f t="shared" ca="1" si="9"/>
        <v>3.6609284235563262E-2</v>
      </c>
      <c r="M105" s="26">
        <f t="shared" ca="1" si="10"/>
        <v>3.9725110606707623E-2</v>
      </c>
      <c r="N105" s="26">
        <f t="shared" ca="1" si="11"/>
        <v>4.2902712750790203E-2</v>
      </c>
      <c r="T105" s="28">
        <f t="shared" si="19"/>
        <v>44712</v>
      </c>
      <c r="U105" s="42">
        <f t="shared" si="24"/>
        <v>2022</v>
      </c>
      <c r="V105" s="59">
        <f t="shared" si="25"/>
        <v>5</v>
      </c>
      <c r="W105" s="26">
        <f t="shared" ca="1" si="20"/>
        <v>1.6442245846657516E-2</v>
      </c>
      <c r="X105" s="26">
        <f t="shared" ca="1" si="21"/>
        <v>2.1000161209942664E-2</v>
      </c>
      <c r="Y105" s="26">
        <f t="shared" ca="1" si="22"/>
        <v>2.3994525099070668E-2</v>
      </c>
      <c r="Z105" s="26">
        <f t="shared" ca="1" si="23"/>
        <v>2.6498345755768746E-2</v>
      </c>
    </row>
    <row r="106" spans="1:26" x14ac:dyDescent="0.35">
      <c r="A106" s="33" cm="1">
        <f t="array" aca="1" ref="A106" ca="1">OFFSET('Histo courbe'!$A$2,'Histo courbe'!T103-1,,,)</f>
        <v>44838</v>
      </c>
      <c r="B106" s="35">
        <f ca="1">+VLOOKUP(A106,'Histo courbe'!A:I,9,0)</f>
        <v>2.40485E-2</v>
      </c>
      <c r="C106" s="35">
        <f ca="1">VLOOKUP(A106,'Histo courbe'!A:M,13,0)</f>
        <v>2.8680834072759499E-2</v>
      </c>
      <c r="D106" s="35">
        <f ca="1">VLOOKUP(A106,'Histo courbe'!A:O,15,0)</f>
        <v>3.1577674418604602E-2</v>
      </c>
      <c r="E106" s="35">
        <f ca="1">VLOOKUP(A106,'Histo courbe'!A:P,16,0)</f>
        <v>3.3988160173160101E-2</v>
      </c>
      <c r="F106" s="38">
        <f t="shared" ca="1" si="16"/>
        <v>10</v>
      </c>
      <c r="G106" s="38">
        <f t="shared" ca="1" si="17"/>
        <v>2022</v>
      </c>
      <c r="H106" s="25"/>
      <c r="I106" s="42">
        <v>2009</v>
      </c>
      <c r="J106" s="59">
        <v>6</v>
      </c>
      <c r="K106" s="26">
        <f t="shared" ca="1" si="8"/>
        <v>3.3803714584765103E-2</v>
      </c>
      <c r="L106" s="26">
        <f t="shared" ca="1" si="9"/>
        <v>3.7014061991534557E-2</v>
      </c>
      <c r="M106" s="26">
        <f t="shared" ca="1" si="10"/>
        <v>4.0107776363475699E-2</v>
      </c>
      <c r="N106" s="26">
        <f t="shared" ca="1" si="11"/>
        <v>4.2892784026343646E-2</v>
      </c>
      <c r="O106" s="17">
        <f ca="1">AVERAGE(K101:K106)</f>
        <v>3.587339601551446E-2</v>
      </c>
      <c r="P106" s="17">
        <f ca="1">AVERAGE(L101:L106)</f>
        <v>3.8811877597009846E-2</v>
      </c>
      <c r="Q106" s="17">
        <f ca="1">AVERAGE(M101:M106)</f>
        <v>4.1750868705361453E-2</v>
      </c>
      <c r="R106" s="17">
        <f ca="1">AVERAGE(N101:N106)</f>
        <v>4.5272532099686486E-2</v>
      </c>
      <c r="S106" s="17"/>
      <c r="T106" s="28">
        <f t="shared" si="19"/>
        <v>44742</v>
      </c>
      <c r="U106" s="66">
        <f t="shared" si="24"/>
        <v>2022</v>
      </c>
      <c r="V106" s="65">
        <f t="shared" si="25"/>
        <v>6</v>
      </c>
      <c r="W106" s="64">
        <f t="shared" ca="1" si="20"/>
        <v>1.6744849895285505E-2</v>
      </c>
      <c r="X106" s="64">
        <f t="shared" ca="1" si="21"/>
        <v>2.1489844387253976E-2</v>
      </c>
      <c r="Y106" s="64">
        <f t="shared" ca="1" si="22"/>
        <v>2.424868084172907E-2</v>
      </c>
      <c r="Z106" s="64">
        <f t="shared" ca="1" si="23"/>
        <v>2.6805440676346673E-2</v>
      </c>
    </row>
    <row r="107" spans="1:26" x14ac:dyDescent="0.35">
      <c r="A107" s="33" cm="1">
        <f t="array" aca="1" ref="A107" ca="1">OFFSET('Histo courbe'!$A$2,'Histo courbe'!T104-1,,,)</f>
        <v>44837</v>
      </c>
      <c r="B107" s="35">
        <f ca="1">+VLOOKUP(A107,'Histo courbe'!A:I,9,0)</f>
        <v>2.4049999999999998E-2</v>
      </c>
      <c r="C107" s="35">
        <f ca="1">VLOOKUP(A107,'Histo courbe'!A:M,13,0)</f>
        <v>2.87898271155595E-2</v>
      </c>
      <c r="D107" s="35">
        <f ca="1">VLOOKUP(A107,'Histo courbe'!A:O,15,0)</f>
        <v>3.17381453634085E-2</v>
      </c>
      <c r="E107" s="35">
        <f ca="1">VLOOKUP(A107,'Histo courbe'!A:P,16,0)</f>
        <v>3.4076224572823402E-2</v>
      </c>
      <c r="F107" s="38">
        <f t="shared" ca="1" si="16"/>
        <v>10</v>
      </c>
      <c r="G107" s="38">
        <f t="shared" ca="1" si="17"/>
        <v>2022</v>
      </c>
      <c r="H107" s="25"/>
      <c r="I107" s="42">
        <v>2009</v>
      </c>
      <c r="J107" s="59">
        <v>7</v>
      </c>
      <c r="K107" s="26">
        <f t="shared" ca="1" si="8"/>
        <v>3.3801918099009315E-2</v>
      </c>
      <c r="L107" s="26">
        <f t="shared" ca="1" si="9"/>
        <v>3.7139677297407157E-2</v>
      </c>
      <c r="M107" s="26">
        <f t="shared" ca="1" si="10"/>
        <v>4.0146192137938234E-2</v>
      </c>
      <c r="N107" s="26">
        <f t="shared" ca="1" si="11"/>
        <v>4.301773113970643E-2</v>
      </c>
      <c r="T107" s="28">
        <f t="shared" si="19"/>
        <v>44773</v>
      </c>
      <c r="U107" s="66">
        <f t="shared" si="24"/>
        <v>2022</v>
      </c>
      <c r="V107" s="65">
        <f t="shared" si="25"/>
        <v>7</v>
      </c>
      <c r="W107" s="64">
        <f t="shared" ca="1" si="20"/>
        <v>1.7144494656700728E-2</v>
      </c>
      <c r="X107" s="64">
        <f t="shared" ca="1" si="21"/>
        <v>2.1883130987774776E-2</v>
      </c>
      <c r="Y107" s="64">
        <f t="shared" ca="1" si="22"/>
        <v>2.4570402840666833E-2</v>
      </c>
      <c r="Z107" s="64">
        <f t="shared" ca="1" si="23"/>
        <v>2.7129667028392524E-2</v>
      </c>
    </row>
    <row r="108" spans="1:26" x14ac:dyDescent="0.35">
      <c r="A108" s="33" cm="1">
        <f t="array" aca="1" ref="A108" ca="1">OFFSET('Histo courbe'!$A$2,'Histo courbe'!T105-1,,,)</f>
        <v>44834</v>
      </c>
      <c r="B108" s="35">
        <f ca="1">+VLOOKUP(A108,'Histo courbe'!A:I,9,0)</f>
        <v>2.4E-2</v>
      </c>
      <c r="C108" s="35">
        <f ca="1">VLOOKUP(A108,'Histo courbe'!A:M,13,0)</f>
        <v>2.8671778975741202E-2</v>
      </c>
      <c r="D108" s="35">
        <f ca="1">VLOOKUP(A108,'Histo courbe'!A:O,15,0)</f>
        <v>3.2339411764705797E-2</v>
      </c>
      <c r="E108" s="35">
        <f ca="1">VLOOKUP(A108,'Histo courbe'!A:P,16,0)</f>
        <v>3.4076224572823402E-2</v>
      </c>
      <c r="F108" s="38">
        <f t="shared" ca="1" si="16"/>
        <v>9</v>
      </c>
      <c r="G108" s="38">
        <f t="shared" ca="1" si="17"/>
        <v>2022</v>
      </c>
      <c r="H108" s="25"/>
      <c r="I108" s="42">
        <v>2009</v>
      </c>
      <c r="J108" s="59">
        <v>8</v>
      </c>
      <c r="K108" s="26">
        <f t="shared" ca="1" si="8"/>
        <v>3.3503699637044089E-2</v>
      </c>
      <c r="L108" s="26">
        <f t="shared" ca="1" si="9"/>
        <v>3.7135895820880033E-2</v>
      </c>
      <c r="M108" s="26">
        <f t="shared" ca="1" si="10"/>
        <v>4.0229250597643811E-2</v>
      </c>
      <c r="N108" s="26">
        <f t="shared" ca="1" si="11"/>
        <v>4.3303256797656411E-2</v>
      </c>
      <c r="T108" s="28">
        <f t="shared" si="19"/>
        <v>44804</v>
      </c>
      <c r="U108" s="66">
        <f t="shared" si="24"/>
        <v>2022</v>
      </c>
      <c r="V108" s="65">
        <f t="shared" si="25"/>
        <v>8</v>
      </c>
      <c r="W108" s="64">
        <f t="shared" ca="1" si="20"/>
        <v>1.775007532592E-2</v>
      </c>
      <c r="X108" s="64">
        <f t="shared" ca="1" si="21"/>
        <v>2.2124378937242908E-2</v>
      </c>
      <c r="Y108" s="64">
        <f t="shared" ca="1" si="22"/>
        <v>2.4708843218028628E-2</v>
      </c>
      <c r="Z108" s="64">
        <f t="shared" ca="1" si="23"/>
        <v>2.7355350368312031E-2</v>
      </c>
    </row>
    <row r="109" spans="1:26" x14ac:dyDescent="0.35">
      <c r="A109" s="33" cm="1">
        <f t="array" aca="1" ref="A109" ca="1">OFFSET('Histo courbe'!$A$2,'Histo courbe'!T106-1,,,)</f>
        <v>44833</v>
      </c>
      <c r="B109" s="35">
        <f ca="1">+VLOOKUP(A109,'Histo courbe'!A:I,9,0)</f>
        <v>2.2730714285714201E-2</v>
      </c>
      <c r="C109" s="35">
        <f ca="1">VLOOKUP(A109,'Histo courbe'!A:M,13,0)</f>
        <v>2.8725089285714201E-2</v>
      </c>
      <c r="D109" s="35">
        <f ca="1">VLOOKUP(A109,'Histo courbe'!A:O,15,0)</f>
        <v>3.1569379450661197E-2</v>
      </c>
      <c r="E109" s="35">
        <f ca="1">VLOOKUP(A109,'Histo courbe'!A:P,16,0)</f>
        <v>3.4075267538644399E-2</v>
      </c>
      <c r="F109" s="38">
        <f t="shared" ca="1" si="16"/>
        <v>9</v>
      </c>
      <c r="G109" s="38">
        <f t="shared" ca="1" si="17"/>
        <v>2022</v>
      </c>
      <c r="H109" s="25"/>
      <c r="I109" s="42">
        <v>2009</v>
      </c>
      <c r="J109" s="59">
        <v>9</v>
      </c>
      <c r="K109" s="26">
        <f t="shared" ca="1" si="8"/>
        <v>3.3361777637923209E-2</v>
      </c>
      <c r="L109" s="26">
        <f t="shared" ca="1" si="9"/>
        <v>3.7089160546997811E-2</v>
      </c>
      <c r="M109" s="26">
        <f t="shared" ca="1" si="10"/>
        <v>4.04863127894644E-2</v>
      </c>
      <c r="N109" s="26">
        <f t="shared" ca="1" si="11"/>
        <v>4.3725470301787764E-2</v>
      </c>
      <c r="O109" s="17">
        <f ca="1">AVERAGE(K104:K109)</f>
        <v>3.3840344350036196E-2</v>
      </c>
      <c r="P109" s="17">
        <f ca="1">AVERAGE(L104:L109)</f>
        <v>3.7038691517814519E-2</v>
      </c>
      <c r="Q109" s="17">
        <f ca="1">AVERAGE(M104:M109)</f>
        <v>4.0140625245093119E-2</v>
      </c>
      <c r="R109" s="17">
        <f ca="1">AVERAGE(N104:N109)</f>
        <v>4.3590793507353447E-2</v>
      </c>
      <c r="S109" s="17"/>
      <c r="T109" s="28">
        <f t="shared" si="19"/>
        <v>44834</v>
      </c>
      <c r="U109" s="66">
        <f t="shared" si="24"/>
        <v>2022</v>
      </c>
      <c r="V109" s="65">
        <f t="shared" si="25"/>
        <v>9</v>
      </c>
      <c r="W109" s="64">
        <f t="shared" ca="1" si="20"/>
        <v>1.8656842270365886E-2</v>
      </c>
      <c r="X109" s="64">
        <f t="shared" ca="1" si="21"/>
        <v>2.27571453149687E-2</v>
      </c>
      <c r="Y109" s="64">
        <f t="shared" ca="1" si="22"/>
        <v>2.5009580225532752E-2</v>
      </c>
      <c r="Z109" s="64">
        <f t="shared" ca="1" si="23"/>
        <v>2.7765269000828149E-2</v>
      </c>
    </row>
    <row r="110" spans="1:26" x14ac:dyDescent="0.35">
      <c r="A110" s="33" cm="1">
        <f t="array" aca="1" ref="A110" ca="1">OFFSET('Histo courbe'!$A$2,'Histo courbe'!T107-1,,,)</f>
        <v>44832</v>
      </c>
      <c r="B110" s="35">
        <f ca="1">+VLOOKUP(A110,'Histo courbe'!A:I,9,0)</f>
        <v>2.2767408637873701E-2</v>
      </c>
      <c r="C110" s="35">
        <f ca="1">VLOOKUP(A110,'Histo courbe'!A:M,13,0)</f>
        <v>2.71516017316017E-2</v>
      </c>
      <c r="D110" s="35">
        <f ca="1">VLOOKUP(A110,'Histo courbe'!A:O,15,0)</f>
        <v>3.1108613861386102E-2</v>
      </c>
      <c r="E110" s="35">
        <f ca="1">VLOOKUP(A110,'Histo courbe'!A:P,16,0)</f>
        <v>2.9181188997338001E-2</v>
      </c>
      <c r="F110" s="38">
        <f t="shared" ca="1" si="16"/>
        <v>9</v>
      </c>
      <c r="G110" s="38">
        <f t="shared" ca="1" si="17"/>
        <v>2022</v>
      </c>
      <c r="H110" s="25"/>
      <c r="I110" s="42">
        <v>2009</v>
      </c>
      <c r="J110" s="59">
        <v>10</v>
      </c>
      <c r="K110" s="26">
        <f t="shared" ca="1" si="8"/>
        <v>3.331440575617052E-2</v>
      </c>
      <c r="L110" s="26">
        <f t="shared" ca="1" si="9"/>
        <v>3.7070388832407403E-2</v>
      </c>
      <c r="M110" s="26">
        <f t="shared" ca="1" si="10"/>
        <v>4.0512324150559324E-2</v>
      </c>
      <c r="N110" s="26">
        <f t="shared" ca="1" si="11"/>
        <v>4.3605503814443183E-2</v>
      </c>
      <c r="T110" s="28">
        <f t="shared" si="19"/>
        <v>44865</v>
      </c>
      <c r="U110" s="66">
        <f t="shared" si="24"/>
        <v>2022</v>
      </c>
      <c r="V110" s="65">
        <f t="shared" si="25"/>
        <v>10</v>
      </c>
      <c r="W110" s="64">
        <f t="shared" ca="1" si="20"/>
        <v>1.9859351979808305E-2</v>
      </c>
      <c r="X110" s="64">
        <f t="shared" ca="1" si="21"/>
        <v>2.3841750175600796E-2</v>
      </c>
      <c r="Y110" s="64">
        <f t="shared" ca="1" si="22"/>
        <v>2.6211566334934964E-2</v>
      </c>
      <c r="Z110" s="64">
        <f t="shared" ca="1" si="23"/>
        <v>2.8955852029682417E-2</v>
      </c>
    </row>
    <row r="111" spans="1:26" x14ac:dyDescent="0.35">
      <c r="A111" s="33" cm="1">
        <f t="array" aca="1" ref="A111" ca="1">OFFSET('Histo courbe'!$A$2,'Histo courbe'!T108-1,,,)</f>
        <v>44831</v>
      </c>
      <c r="B111" s="35">
        <f ca="1">+VLOOKUP(A111,'Histo courbe'!A:I,9,0)</f>
        <v>2.1697226890756299E-2</v>
      </c>
      <c r="C111" s="35">
        <f ca="1">VLOOKUP(A111,'Histo courbe'!A:M,13,0)</f>
        <v>2.76138824333561E-2</v>
      </c>
      <c r="D111" s="35">
        <f ca="1">VLOOKUP(A111,'Histo courbe'!A:O,15,0)</f>
        <v>2.6273486238532099E-2</v>
      </c>
      <c r="E111" s="35">
        <f ca="1">VLOOKUP(A111,'Histo courbe'!A:P,16,0)</f>
        <v>3.0023983903420499E-2</v>
      </c>
      <c r="F111" s="38">
        <f t="shared" ca="1" si="16"/>
        <v>9</v>
      </c>
      <c r="G111" s="38">
        <f t="shared" ca="1" si="17"/>
        <v>2022</v>
      </c>
      <c r="H111" s="25"/>
      <c r="I111" s="42">
        <v>2009</v>
      </c>
      <c r="J111" s="59">
        <v>11</v>
      </c>
      <c r="K111" s="26">
        <f t="shared" ca="1" si="8"/>
        <v>3.4001958797446594E-2</v>
      </c>
      <c r="L111" s="26">
        <f t="shared" ca="1" si="9"/>
        <v>3.771812402718501E-2</v>
      </c>
      <c r="M111" s="26">
        <f t="shared" ca="1" si="10"/>
        <v>4.0734727241579387E-2</v>
      </c>
      <c r="N111" s="26">
        <f t="shared" ca="1" si="11"/>
        <v>4.3728329754741148E-2</v>
      </c>
      <c r="T111" s="28">
        <f t="shared" si="19"/>
        <v>44895</v>
      </c>
      <c r="U111" s="66">
        <f t="shared" si="24"/>
        <v>2022</v>
      </c>
      <c r="V111" s="65">
        <f t="shared" si="25"/>
        <v>11</v>
      </c>
      <c r="W111" s="64">
        <f t="shared" ca="1" si="20"/>
        <v>2.1572557427766603E-2</v>
      </c>
      <c r="X111" s="64">
        <f t="shared" ca="1" si="21"/>
        <v>2.4824153067105035E-2</v>
      </c>
      <c r="Y111" s="64">
        <f t="shared" ca="1" si="22"/>
        <v>2.7349140180618795E-2</v>
      </c>
      <c r="Z111" s="64">
        <f t="shared" ca="1" si="23"/>
        <v>3.007836200836415E-2</v>
      </c>
    </row>
    <row r="112" spans="1:26" ht="15" thickBot="1" x14ac:dyDescent="0.4">
      <c r="A112" s="33" cm="1">
        <f t="array" aca="1" ref="A112" ca="1">OFFSET('Histo courbe'!$A$2,'Histo courbe'!T109-1,,,)</f>
        <v>44830</v>
      </c>
      <c r="B112" s="35">
        <f ca="1">+VLOOKUP(A112,'Histo courbe'!A:I,9,0)</f>
        <v>2.1848928571428498E-2</v>
      </c>
      <c r="C112" s="35">
        <f ca="1">VLOOKUP(A112,'Histo courbe'!A:M,13,0)</f>
        <v>2.6942952836636998E-2</v>
      </c>
      <c r="D112" s="35">
        <f ca="1">VLOOKUP(A112,'Histo courbe'!A:O,15,0)</f>
        <v>2.6272660550458699E-2</v>
      </c>
      <c r="E112" s="35">
        <f ca="1">VLOOKUP(A112,'Histo courbe'!A:P,16,0)</f>
        <v>3.0729560618388899E-2</v>
      </c>
      <c r="F112" s="38">
        <f t="shared" ca="1" si="16"/>
        <v>9</v>
      </c>
      <c r="G112" s="38">
        <f t="shared" ca="1" si="17"/>
        <v>2022</v>
      </c>
      <c r="H112" s="25"/>
      <c r="I112" s="52">
        <v>2009</v>
      </c>
      <c r="J112" s="63">
        <v>12</v>
      </c>
      <c r="K112" s="26">
        <f t="shared" ca="1" si="8"/>
        <v>3.4035661589934756E-2</v>
      </c>
      <c r="L112" s="26">
        <f t="shared" ca="1" si="9"/>
        <v>3.8122666965887092E-2</v>
      </c>
      <c r="M112" s="26">
        <f t="shared" ca="1" si="10"/>
        <v>4.1235074452992251E-2</v>
      </c>
      <c r="N112" s="26">
        <f t="shared" ca="1" si="11"/>
        <v>4.388640626412886E-2</v>
      </c>
      <c r="O112" s="17">
        <f ca="1">AVERAGE(K107:K112)</f>
        <v>3.3669903586254747E-2</v>
      </c>
      <c r="P112" s="17">
        <f ca="1">AVERAGE(L107:L112)</f>
        <v>3.737931891512742E-2</v>
      </c>
      <c r="Q112" s="17">
        <f ca="1">AVERAGE(M107:M112)</f>
        <v>4.0557313561696236E-2</v>
      </c>
      <c r="R112" s="17">
        <f ca="1">AVERAGE(N107:N112)</f>
        <v>4.3544449678743963E-2</v>
      </c>
      <c r="S112" s="17"/>
      <c r="T112" s="28">
        <f t="shared" si="19"/>
        <v>44926</v>
      </c>
      <c r="U112" s="66">
        <f t="shared" si="24"/>
        <v>2022</v>
      </c>
      <c r="V112" s="65">
        <f t="shared" si="25"/>
        <v>12</v>
      </c>
      <c r="W112" s="64">
        <f t="shared" ca="1" si="20"/>
        <v>2.3551898214504069E-2</v>
      </c>
      <c r="X112" s="64">
        <f t="shared" ca="1" si="21"/>
        <v>2.5913640686557101E-2</v>
      </c>
      <c r="Y112" s="64">
        <f t="shared" ca="1" si="22"/>
        <v>2.8542446640360458E-2</v>
      </c>
      <c r="Z112" s="64">
        <f t="shared" ca="1" si="23"/>
        <v>3.1135520176760311E-2</v>
      </c>
    </row>
    <row r="113" spans="1:27" x14ac:dyDescent="0.35">
      <c r="A113" s="33" cm="1">
        <f t="array" aca="1" ref="A113" ca="1">OFFSET('Histo courbe'!$A$2,'Histo courbe'!T110-1,,,)</f>
        <v>44827</v>
      </c>
      <c r="B113" s="35">
        <f ca="1">+VLOOKUP(A113,'Histo courbe'!A:I,9,0)</f>
        <v>2.1795999999999999E-2</v>
      </c>
      <c r="C113" s="35">
        <f ca="1">VLOOKUP(A113,'Histo courbe'!A:M,13,0)</f>
        <v>2.6069604292421101E-2</v>
      </c>
      <c r="D113" s="35">
        <f ca="1">VLOOKUP(A113,'Histo courbe'!A:O,15,0)</f>
        <v>2.5891581699346401E-2</v>
      </c>
      <c r="E113" s="35">
        <f ca="1">VLOOKUP(A113,'Histo courbe'!A:P,16,0)</f>
        <v>3.0729560618388899E-2</v>
      </c>
      <c r="F113" s="38">
        <f t="shared" ca="1" si="16"/>
        <v>9</v>
      </c>
      <c r="G113" s="38">
        <f t="shared" ca="1" si="17"/>
        <v>2022</v>
      </c>
      <c r="H113" s="25"/>
      <c r="I113" s="47">
        <v>2010</v>
      </c>
      <c r="J113" s="62">
        <v>1</v>
      </c>
      <c r="K113" s="26">
        <f t="shared" ca="1" si="8"/>
        <v>3.4852853012558707E-2</v>
      </c>
      <c r="L113" s="26">
        <f t="shared" ca="1" si="9"/>
        <v>3.8555651611993334E-2</v>
      </c>
      <c r="M113" s="26">
        <f t="shared" ca="1" si="10"/>
        <v>4.141789217537143E-2</v>
      </c>
      <c r="N113" s="26">
        <f t="shared" ca="1" si="11"/>
        <v>4.4070092399807213E-2</v>
      </c>
      <c r="T113" s="28">
        <f t="shared" si="19"/>
        <v>44957</v>
      </c>
      <c r="U113" s="66">
        <f t="shared" si="24"/>
        <v>2023</v>
      </c>
      <c r="V113" s="65">
        <f t="shared" si="25"/>
        <v>1</v>
      </c>
      <c r="W113" s="64">
        <f t="shared" ca="1" si="20"/>
        <v>2.6306088481169762E-2</v>
      </c>
      <c r="X113" s="64">
        <f t="shared" ca="1" si="21"/>
        <v>2.8390403977117767E-2</v>
      </c>
      <c r="Y113" s="64">
        <f t="shared" ca="1" si="22"/>
        <v>3.1069111748875843E-2</v>
      </c>
      <c r="Z113" s="64">
        <f t="shared" ca="1" si="23"/>
        <v>3.3691011954360195E-2</v>
      </c>
    </row>
    <row r="114" spans="1:27" x14ac:dyDescent="0.35">
      <c r="A114" s="33" cm="1">
        <f t="array" aca="1" ref="A114" ca="1">OFFSET('Histo courbe'!$A$2,'Histo courbe'!T111-1,,,)</f>
        <v>44826</v>
      </c>
      <c r="B114" s="35">
        <f ca="1">+VLOOKUP(A114,'Histo courbe'!A:I,9,0)</f>
        <v>2.17128571428571E-2</v>
      </c>
      <c r="C114" s="35">
        <f ca="1">VLOOKUP(A114,'Histo courbe'!A:M,13,0)</f>
        <v>2.5711534391534299E-2</v>
      </c>
      <c r="D114" s="35">
        <f ca="1">VLOOKUP(A114,'Histo courbe'!A:O,15,0)</f>
        <v>2.6056243169398901E-2</v>
      </c>
      <c r="E114" s="35">
        <f ca="1">VLOOKUP(A114,'Histo courbe'!A:P,16,0)</f>
        <v>3.07390692124105E-2</v>
      </c>
      <c r="F114" s="38">
        <f t="shared" ca="1" si="16"/>
        <v>9</v>
      </c>
      <c r="G114" s="38">
        <f t="shared" ca="1" si="17"/>
        <v>2022</v>
      </c>
      <c r="H114" s="25"/>
      <c r="I114" s="42">
        <v>2010</v>
      </c>
      <c r="J114" s="59">
        <v>2</v>
      </c>
      <c r="K114" s="26">
        <f t="shared" ca="1" si="8"/>
        <v>3.6744618887989661E-2</v>
      </c>
      <c r="L114" s="26">
        <f t="shared" ca="1" si="9"/>
        <v>3.9671004717196083E-2</v>
      </c>
      <c r="M114" s="26">
        <f t="shared" ca="1" si="10"/>
        <v>4.1998043747181538E-2</v>
      </c>
      <c r="N114" s="26">
        <f t="shared" ca="1" si="11"/>
        <v>4.402138790776345E-2</v>
      </c>
      <c r="T114" s="28">
        <f t="shared" si="19"/>
        <v>44985</v>
      </c>
      <c r="U114" s="66">
        <f t="shared" si="24"/>
        <v>2023</v>
      </c>
      <c r="V114" s="65">
        <f t="shared" si="25"/>
        <v>2</v>
      </c>
      <c r="W114" s="64">
        <f t="shared" ca="1" si="20"/>
        <v>2.8751609594849764E-2</v>
      </c>
      <c r="X114" s="64">
        <f t="shared" ca="1" si="21"/>
        <v>3.1330747896305765E-2</v>
      </c>
      <c r="Y114" s="64">
        <f t="shared" ca="1" si="22"/>
        <v>3.4054663172366696E-2</v>
      </c>
      <c r="Z114" s="64">
        <f t="shared" ca="1" si="23"/>
        <v>3.6556642540670002E-2</v>
      </c>
    </row>
    <row r="115" spans="1:27" x14ac:dyDescent="0.35">
      <c r="A115" s="33" cm="1">
        <f t="array" aca="1" ref="A115" ca="1">OFFSET('Histo courbe'!$A$2,'Histo courbe'!T112-1,,,)</f>
        <v>44825</v>
      </c>
      <c r="B115" s="35">
        <f ca="1">+VLOOKUP(A115,'Histo courbe'!A:I,9,0)</f>
        <v>2.1752857142857102E-2</v>
      </c>
      <c r="C115" s="35">
        <f ca="1">VLOOKUP(A115,'Histo courbe'!A:M,13,0)</f>
        <v>2.6292987012987001E-2</v>
      </c>
      <c r="D115" s="35">
        <f ca="1">VLOOKUP(A115,'Histo courbe'!A:O,15,0)</f>
        <v>2.6056196990424E-2</v>
      </c>
      <c r="E115" s="35">
        <f ca="1">VLOOKUP(A115,'Histo courbe'!A:P,16,0)</f>
        <v>2.9917579617834301E-2</v>
      </c>
      <c r="F115" s="38">
        <f t="shared" ca="1" si="16"/>
        <v>9</v>
      </c>
      <c r="G115" s="38">
        <f t="shared" ca="1" si="17"/>
        <v>2022</v>
      </c>
      <c r="H115" s="25"/>
      <c r="I115" s="42">
        <v>2010</v>
      </c>
      <c r="J115" s="59">
        <v>3</v>
      </c>
      <c r="K115" s="26">
        <f t="shared" ca="1" si="8"/>
        <v>3.6854509856222198E-2</v>
      </c>
      <c r="L115" s="26">
        <f t="shared" ca="1" si="9"/>
        <v>4.0098988002696713E-2</v>
      </c>
      <c r="M115" s="26">
        <f t="shared" ca="1" si="10"/>
        <v>4.2350065385106404E-2</v>
      </c>
      <c r="N115" s="26">
        <f t="shared" ca="1" si="11"/>
        <v>4.3675354474009734E-2</v>
      </c>
      <c r="O115" s="17">
        <f ca="1">AVERAGE(K110:K115)</f>
        <v>3.4967334650053743E-2</v>
      </c>
      <c r="P115" s="17">
        <f ca="1">AVERAGE(L110:L115)</f>
        <v>3.8539470692894269E-2</v>
      </c>
      <c r="Q115" s="17">
        <f ca="1">AVERAGE(M110:M115)</f>
        <v>4.1374687858798394E-2</v>
      </c>
      <c r="R115" s="17">
        <f ca="1">AVERAGE(N110:N115)</f>
        <v>4.3831179102482271E-2</v>
      </c>
      <c r="S115" s="17"/>
      <c r="T115" s="28"/>
      <c r="AA115" t="s">
        <v>520</v>
      </c>
    </row>
    <row r="116" spans="1:27" x14ac:dyDescent="0.35">
      <c r="A116" s="33" cm="1">
        <f t="array" aca="1" ref="A116" ca="1">OFFSET('Histo courbe'!$A$2,'Histo courbe'!T113-1,,,)</f>
        <v>44824</v>
      </c>
      <c r="B116" s="35">
        <f ca="1">+VLOOKUP(A116,'Histo courbe'!A:I,9,0)</f>
        <v>2.1739999999999999E-2</v>
      </c>
      <c r="C116" s="35">
        <f ca="1">VLOOKUP(A116,'Histo courbe'!A:M,13,0)</f>
        <v>2.62985714285714E-2</v>
      </c>
      <c r="D116" s="35">
        <f ca="1">VLOOKUP(A116,'Histo courbe'!A:O,15,0)</f>
        <v>2.5885858453473101E-2</v>
      </c>
      <c r="E116" s="35">
        <f ca="1">VLOOKUP(A116,'Histo courbe'!A:P,16,0)</f>
        <v>2.9094780876494E-2</v>
      </c>
      <c r="F116" s="38">
        <f t="shared" ca="1" si="16"/>
        <v>9</v>
      </c>
      <c r="G116" s="38">
        <f t="shared" ca="1" si="17"/>
        <v>2022</v>
      </c>
      <c r="H116" s="25"/>
      <c r="I116" s="42">
        <v>2010</v>
      </c>
      <c r="J116" s="59">
        <v>4</v>
      </c>
      <c r="K116" s="26">
        <f t="shared" ca="1" si="8"/>
        <v>3.6128416929820786E-2</v>
      </c>
      <c r="L116" s="26">
        <f t="shared" ca="1" si="9"/>
        <v>3.9536303178987701E-2</v>
      </c>
      <c r="M116" s="26">
        <f t="shared" ca="1" si="10"/>
        <v>4.2091563514610644E-2</v>
      </c>
      <c r="N116" s="26">
        <f t="shared" ca="1" si="11"/>
        <v>4.3856463456278506E-2</v>
      </c>
      <c r="T116" s="28"/>
    </row>
    <row r="117" spans="1:27" x14ac:dyDescent="0.35">
      <c r="A117" s="33" cm="1">
        <f t="array" aca="1" ref="A117" ca="1">OFFSET('Histo courbe'!$A$2,'Histo courbe'!T114-1,,,)</f>
        <v>44823</v>
      </c>
      <c r="B117" s="35">
        <f ca="1">+VLOOKUP(A117,'Histo courbe'!A:I,9,0)</f>
        <v>2.1692857142857101E-2</v>
      </c>
      <c r="C117" s="35">
        <f ca="1">VLOOKUP(A117,'Histo courbe'!A:M,13,0)</f>
        <v>2.63535714285714E-2</v>
      </c>
      <c r="D117" s="35">
        <f ca="1">VLOOKUP(A117,'Histo courbe'!A:O,15,0)</f>
        <v>2.55694498669032E-2</v>
      </c>
      <c r="E117" s="35">
        <f ca="1">VLOOKUP(A117,'Histo courbe'!A:P,16,0)</f>
        <v>2.8590215633423101E-2</v>
      </c>
      <c r="F117" s="38">
        <f t="shared" ca="1" si="16"/>
        <v>9</v>
      </c>
      <c r="G117" s="38">
        <f t="shared" ca="1" si="17"/>
        <v>2022</v>
      </c>
      <c r="H117" s="25"/>
      <c r="I117" s="42">
        <v>2010</v>
      </c>
      <c r="J117" s="59">
        <v>5</v>
      </c>
      <c r="K117" s="26">
        <f t="shared" ref="K117:K180" ca="1" si="26">AVERAGEIFS($B:$B,$F:$F,$J117,$G:$G,$I117)</f>
        <v>3.5795950766463074E-2</v>
      </c>
      <c r="L117" s="26">
        <f t="shared" ref="L117:L180" ca="1" si="27">AVERAGEIFS($C:$C,$F:$F,$J117,$G:$G,$I117)</f>
        <v>3.8792415436819494E-2</v>
      </c>
      <c r="M117" s="26">
        <f t="shared" ref="M117:M180" ca="1" si="28">AVERAGEIFS($D:$D,$F:$F,$J117,$G:$G,$I117)</f>
        <v>4.1585328383960528E-2</v>
      </c>
      <c r="N117" s="26">
        <f t="shared" ref="N117:N180" ca="1" si="29">AVERAGEIFS($E:$E,$F:$F,$J117,$G:$G,$I117)</f>
        <v>4.3576804471676625E-2</v>
      </c>
      <c r="T117" s="28"/>
    </row>
    <row r="118" spans="1:27" x14ac:dyDescent="0.35">
      <c r="A118" s="33" cm="1">
        <f t="array" aca="1" ref="A118" ca="1">OFFSET('Histo courbe'!$A$2,'Histo courbe'!T115-1,,,)</f>
        <v>44820</v>
      </c>
      <c r="B118" s="35">
        <f ca="1">+VLOOKUP(A118,'Histo courbe'!A:I,9,0)</f>
        <v>2.1680000000000001E-2</v>
      </c>
      <c r="C118" s="35">
        <f ca="1">VLOOKUP(A118,'Histo courbe'!A:M,13,0)</f>
        <v>2.61290977443609E-2</v>
      </c>
      <c r="D118" s="35">
        <f ca="1">VLOOKUP(A118,'Histo courbe'!A:O,15,0)</f>
        <v>2.5422526178010399E-2</v>
      </c>
      <c r="E118" s="35">
        <f ca="1">VLOOKUP(A118,'Histo courbe'!A:P,16,0)</f>
        <v>2.8330285868392601E-2</v>
      </c>
      <c r="F118" s="38">
        <f t="shared" ca="1" si="16"/>
        <v>9</v>
      </c>
      <c r="G118" s="38">
        <f t="shared" ca="1" si="17"/>
        <v>2022</v>
      </c>
      <c r="H118" s="25"/>
      <c r="I118" s="42">
        <v>2010</v>
      </c>
      <c r="J118" s="59">
        <v>6</v>
      </c>
      <c r="K118" s="26">
        <f t="shared" ca="1" si="26"/>
        <v>3.5179799609767762E-2</v>
      </c>
      <c r="L118" s="26">
        <f t="shared" ca="1" si="27"/>
        <v>3.8681683036606712E-2</v>
      </c>
      <c r="M118" s="26">
        <f t="shared" ca="1" si="28"/>
        <v>4.1495944965075533E-2</v>
      </c>
      <c r="N118" s="26">
        <f t="shared" ca="1" si="29"/>
        <v>4.3359170113734864E-2</v>
      </c>
      <c r="O118" s="17">
        <f ca="1">AVERAGE(K113:K118)</f>
        <v>3.5926024843803694E-2</v>
      </c>
      <c r="P118" s="17">
        <f ca="1">AVERAGE(L113:L118)</f>
        <v>3.9222674330716675E-2</v>
      </c>
      <c r="Q118" s="17">
        <f ca="1">AVERAGE(M113:M118)</f>
        <v>4.1823139695217691E-2</v>
      </c>
      <c r="R118" s="17">
        <f ca="1">AVERAGE(N113:N118)</f>
        <v>4.3759878803878403E-2</v>
      </c>
      <c r="S118" s="17"/>
      <c r="T118" s="28"/>
    </row>
    <row r="119" spans="1:27" x14ac:dyDescent="0.35">
      <c r="A119" s="33" cm="1">
        <f t="array" aca="1" ref="A119" ca="1">OFFSET('Histo courbe'!$A$2,'Histo courbe'!T116-1,,,)</f>
        <v>44819</v>
      </c>
      <c r="B119" s="35">
        <f ca="1">+VLOOKUP(A119,'Histo courbe'!A:I,9,0)</f>
        <v>2.1504054054053999E-2</v>
      </c>
      <c r="C119" s="35">
        <f ca="1">VLOOKUP(A119,'Histo courbe'!A:M,13,0)</f>
        <v>2.6106253369272199E-2</v>
      </c>
      <c r="D119" s="35">
        <f ca="1">VLOOKUP(A119,'Histo courbe'!A:O,15,0)</f>
        <v>2.5422372214941001E-2</v>
      </c>
      <c r="E119" s="35">
        <f ca="1">VLOOKUP(A119,'Histo courbe'!A:P,16,0)</f>
        <v>2.8560996068152E-2</v>
      </c>
      <c r="F119" s="38">
        <f t="shared" ca="1" si="16"/>
        <v>9</v>
      </c>
      <c r="G119" s="38">
        <f t="shared" ca="1" si="17"/>
        <v>2022</v>
      </c>
      <c r="H119" s="25"/>
      <c r="I119" s="42">
        <v>2010</v>
      </c>
      <c r="J119" s="59">
        <v>7</v>
      </c>
      <c r="K119" s="26">
        <f t="shared" ca="1" si="26"/>
        <v>3.5096671809326248E-2</v>
      </c>
      <c r="L119" s="26">
        <f t="shared" ca="1" si="27"/>
        <v>3.8774208511609093E-2</v>
      </c>
      <c r="M119" s="26">
        <f t="shared" ca="1" si="28"/>
        <v>4.1718683364278794E-2</v>
      </c>
      <c r="N119" s="26">
        <f t="shared" ca="1" si="29"/>
        <v>4.3387371908026599E-2</v>
      </c>
      <c r="T119" s="28"/>
    </row>
    <row r="120" spans="1:27" x14ac:dyDescent="0.35">
      <c r="A120" s="33" cm="1">
        <f t="array" aca="1" ref="A120" ca="1">OFFSET('Histo courbe'!$A$2,'Histo courbe'!T117-1,,,)</f>
        <v>44818</v>
      </c>
      <c r="B120" s="35">
        <f ca="1">+VLOOKUP(A120,'Histo courbe'!A:I,9,0)</f>
        <v>2.1822933333333301E-2</v>
      </c>
      <c r="C120" s="35">
        <f ca="1">VLOOKUP(A120,'Histo courbe'!A:M,13,0)</f>
        <v>2.6315861690449999E-2</v>
      </c>
      <c r="D120" s="35">
        <f ca="1">VLOOKUP(A120,'Histo courbe'!A:O,15,0)</f>
        <v>2.4812133891213301E-2</v>
      </c>
      <c r="E120" s="35">
        <f ca="1">VLOOKUP(A120,'Histo courbe'!A:P,16,0)</f>
        <v>2.8556421278882301E-2</v>
      </c>
      <c r="F120" s="38">
        <f t="shared" ca="1" si="16"/>
        <v>9</v>
      </c>
      <c r="G120" s="38">
        <f t="shared" ca="1" si="17"/>
        <v>2022</v>
      </c>
      <c r="H120" s="25"/>
      <c r="I120" s="42">
        <v>2010</v>
      </c>
      <c r="J120" s="59">
        <v>8</v>
      </c>
      <c r="K120" s="26">
        <f t="shared" ca="1" si="26"/>
        <v>3.5350872997625057E-2</v>
      </c>
      <c r="L120" s="26">
        <f t="shared" ca="1" si="27"/>
        <v>3.8945477522460789E-2</v>
      </c>
      <c r="M120" s="26">
        <f t="shared" ca="1" si="28"/>
        <v>4.1772619286183019E-2</v>
      </c>
      <c r="N120" s="26">
        <f t="shared" ca="1" si="29"/>
        <v>4.3393676516158074E-2</v>
      </c>
      <c r="T120" s="28"/>
    </row>
    <row r="121" spans="1:27" x14ac:dyDescent="0.35">
      <c r="A121" s="33" cm="1">
        <f t="array" aca="1" ref="A121" ca="1">OFFSET('Histo courbe'!$A$2,'Histo courbe'!T118-1,,,)</f>
        <v>44817</v>
      </c>
      <c r="B121" s="35">
        <f ca="1">+VLOOKUP(A121,'Histo courbe'!A:I,9,0)</f>
        <v>2.18697959183673E-2</v>
      </c>
      <c r="C121" s="35">
        <f ca="1">VLOOKUP(A121,'Histo courbe'!A:M,13,0)</f>
        <v>2.6315861690449999E-2</v>
      </c>
      <c r="D121" s="35">
        <f ca="1">VLOOKUP(A121,'Histo courbe'!A:O,15,0)</f>
        <v>2.47013953488372E-2</v>
      </c>
      <c r="E121" s="35">
        <f ca="1">VLOOKUP(A121,'Histo courbe'!A:P,16,0)</f>
        <v>2.8504060638873799E-2</v>
      </c>
      <c r="F121" s="38">
        <f t="shared" ca="1" si="16"/>
        <v>9</v>
      </c>
      <c r="G121" s="38">
        <f t="shared" ca="1" si="17"/>
        <v>2022</v>
      </c>
      <c r="H121" s="25"/>
      <c r="I121" s="42">
        <v>2010</v>
      </c>
      <c r="J121" s="59">
        <v>9</v>
      </c>
      <c r="K121" s="26">
        <f t="shared" ca="1" si="26"/>
        <v>3.5330011641828467E-2</v>
      </c>
      <c r="L121" s="26">
        <f t="shared" ca="1" si="27"/>
        <v>3.8983439245879846E-2</v>
      </c>
      <c r="M121" s="26">
        <f t="shared" ca="1" si="28"/>
        <v>4.1814671229933674E-2</v>
      </c>
      <c r="N121" s="26">
        <f t="shared" ca="1" si="29"/>
        <v>4.3358986574217009E-2</v>
      </c>
      <c r="O121" s="17">
        <f ca="1">AVERAGE(K116:K121)</f>
        <v>3.54802872924719E-2</v>
      </c>
      <c r="P121" s="17">
        <f ca="1">AVERAGE(L116:L121)</f>
        <v>3.895225448872728E-2</v>
      </c>
      <c r="Q121" s="17">
        <f ca="1">AVERAGE(M116:M121)</f>
        <v>4.1746468457340362E-2</v>
      </c>
      <c r="R121" s="17">
        <f ca="1">AVERAGE(N116:N121)</f>
        <v>4.3488745506681949E-2</v>
      </c>
      <c r="S121" s="17"/>
      <c r="T121" s="28"/>
    </row>
    <row r="122" spans="1:27" x14ac:dyDescent="0.35">
      <c r="A122" s="33" cm="1">
        <f t="array" aca="1" ref="A122" ca="1">OFFSET('Histo courbe'!$A$2,'Histo courbe'!T119-1,,,)</f>
        <v>44816</v>
      </c>
      <c r="B122" s="35">
        <f ca="1">+VLOOKUP(A122,'Histo courbe'!A:I,9,0)</f>
        <v>2.1799542857142799E-2</v>
      </c>
      <c r="C122" s="35">
        <f ca="1">VLOOKUP(A122,'Histo courbe'!A:M,13,0)</f>
        <v>2.2434887488748799E-2</v>
      </c>
      <c r="D122" s="35">
        <f ca="1">VLOOKUP(A122,'Histo courbe'!A:O,15,0)</f>
        <v>2.47013953488372E-2</v>
      </c>
      <c r="E122" s="35">
        <f ca="1">VLOOKUP(A122,'Histo courbe'!A:P,16,0)</f>
        <v>2.8504060638873799E-2</v>
      </c>
      <c r="F122" s="38">
        <f t="shared" ca="1" si="16"/>
        <v>9</v>
      </c>
      <c r="G122" s="38">
        <f t="shared" ca="1" si="17"/>
        <v>2022</v>
      </c>
      <c r="H122" s="25"/>
      <c r="I122" s="42">
        <v>2010</v>
      </c>
      <c r="J122" s="59">
        <v>10</v>
      </c>
      <c r="K122" s="26">
        <f t="shared" ca="1" si="26"/>
        <v>3.4783119614109077E-2</v>
      </c>
      <c r="L122" s="26">
        <f t="shared" ca="1" si="27"/>
        <v>3.8617437731103522E-2</v>
      </c>
      <c r="M122" s="26">
        <f t="shared" ca="1" si="28"/>
        <v>4.1857149181996178E-2</v>
      </c>
      <c r="N122" s="26">
        <f t="shared" ca="1" si="29"/>
        <v>4.3333766607966173E-2</v>
      </c>
      <c r="T122" s="28"/>
    </row>
    <row r="123" spans="1:27" x14ac:dyDescent="0.35">
      <c r="A123" s="33" cm="1">
        <f t="array" aca="1" ref="A123" ca="1">OFFSET('Histo courbe'!$A$2,'Histo courbe'!T120-1,,,)</f>
        <v>44813</v>
      </c>
      <c r="B123" s="35">
        <f ca="1">+VLOOKUP(A123,'Histo courbe'!A:I,9,0)</f>
        <v>2.1647941176470498E-2</v>
      </c>
      <c r="C123" s="35">
        <f ca="1">VLOOKUP(A123,'Histo courbe'!A:M,13,0)</f>
        <v>2.24315703971119E-2</v>
      </c>
      <c r="D123" s="35">
        <f ca="1">VLOOKUP(A123,'Histo courbe'!A:O,15,0)</f>
        <v>2.47013953488372E-2</v>
      </c>
      <c r="E123" s="35">
        <f ca="1">VLOOKUP(A123,'Histo courbe'!A:P,16,0)</f>
        <v>2.8504060638873799E-2</v>
      </c>
      <c r="F123" s="38">
        <f t="shared" ca="1" si="16"/>
        <v>9</v>
      </c>
      <c r="G123" s="38">
        <f t="shared" ca="1" si="17"/>
        <v>2022</v>
      </c>
      <c r="H123" s="25"/>
      <c r="I123" s="42">
        <v>2010</v>
      </c>
      <c r="J123" s="59">
        <v>11</v>
      </c>
      <c r="K123" s="26">
        <f t="shared" ca="1" si="26"/>
        <v>3.4617423443125531E-2</v>
      </c>
      <c r="L123" s="26">
        <f t="shared" ca="1" si="27"/>
        <v>3.8330182579395251E-2</v>
      </c>
      <c r="M123" s="26">
        <f t="shared" ca="1" si="28"/>
        <v>4.1506504384080538E-2</v>
      </c>
      <c r="N123" s="26">
        <f t="shared" ca="1" si="29"/>
        <v>4.3268995379620381E-2</v>
      </c>
      <c r="T123" s="28"/>
    </row>
    <row r="124" spans="1:27" ht="15" thickBot="1" x14ac:dyDescent="0.4">
      <c r="A124" s="33" cm="1">
        <f t="array" aca="1" ref="A124" ca="1">OFFSET('Histo courbe'!$A$2,'Histo courbe'!T121-1,,,)</f>
        <v>44812</v>
      </c>
      <c r="B124" s="35">
        <f ca="1">+VLOOKUP(A124,'Histo courbe'!A:I,9,0)</f>
        <v>2.15919444444444E-2</v>
      </c>
      <c r="C124" s="35">
        <f ca="1">VLOOKUP(A124,'Histo courbe'!A:M,13,0)</f>
        <v>2.2427119565217299E-2</v>
      </c>
      <c r="D124" s="35">
        <f ca="1">VLOOKUP(A124,'Histo courbe'!A:O,15,0)</f>
        <v>2.47013953488372E-2</v>
      </c>
      <c r="E124" s="35">
        <f ca="1">VLOOKUP(A124,'Histo courbe'!A:P,16,0)</f>
        <v>2.8504060638873799E-2</v>
      </c>
      <c r="F124" s="38">
        <f t="shared" ca="1" si="16"/>
        <v>9</v>
      </c>
      <c r="G124" s="38">
        <f t="shared" ca="1" si="17"/>
        <v>2022</v>
      </c>
      <c r="H124" s="25"/>
      <c r="I124" s="52">
        <v>2010</v>
      </c>
      <c r="J124" s="63">
        <v>12</v>
      </c>
      <c r="K124" s="26">
        <f t="shared" ca="1" si="26"/>
        <v>3.4790395935060565E-2</v>
      </c>
      <c r="L124" s="26">
        <f t="shared" ca="1" si="27"/>
        <v>3.8468416007834322E-2</v>
      </c>
      <c r="M124" s="26">
        <f t="shared" ca="1" si="28"/>
        <v>4.1375265006880262E-2</v>
      </c>
      <c r="N124" s="26">
        <f t="shared" ca="1" si="29"/>
        <v>4.3244556311444991E-2</v>
      </c>
      <c r="O124" s="17">
        <f ca="1">AVERAGE(K119:K124)</f>
        <v>3.4994749240179153E-2</v>
      </c>
      <c r="P124" s="17">
        <f ca="1">AVERAGE(L119:L124)</f>
        <v>3.8686526933047131E-2</v>
      </c>
      <c r="Q124" s="17">
        <f ca="1">AVERAGE(M119:M124)</f>
        <v>4.1674148742225414E-2</v>
      </c>
      <c r="R124" s="17">
        <f ca="1">AVERAGE(N119:N124)</f>
        <v>4.3331225549572201E-2</v>
      </c>
      <c r="S124" s="17"/>
      <c r="T124" s="28"/>
    </row>
    <row r="125" spans="1:27" x14ac:dyDescent="0.35">
      <c r="A125" s="33" cm="1">
        <f t="array" aca="1" ref="A125" ca="1">OFFSET('Histo courbe'!$A$2,'Histo courbe'!T122-1,,,)</f>
        <v>44811</v>
      </c>
      <c r="B125" s="35">
        <f ca="1">+VLOOKUP(A125,'Histo courbe'!A:I,9,0)</f>
        <v>2.17375E-2</v>
      </c>
      <c r="C125" s="35">
        <f ca="1">VLOOKUP(A125,'Histo courbe'!A:M,13,0)</f>
        <v>2.2427119565217299E-2</v>
      </c>
      <c r="D125" s="35">
        <f ca="1">VLOOKUP(A125,'Histo courbe'!A:O,15,0)</f>
        <v>2.47013953488372E-2</v>
      </c>
      <c r="E125" s="35">
        <f ca="1">VLOOKUP(A125,'Histo courbe'!A:P,16,0)</f>
        <v>2.7962175324675299E-2</v>
      </c>
      <c r="F125" s="38">
        <f t="shared" ca="1" si="16"/>
        <v>9</v>
      </c>
      <c r="G125" s="38">
        <f t="shared" ca="1" si="17"/>
        <v>2022</v>
      </c>
      <c r="H125" s="25"/>
      <c r="I125" s="47">
        <v>2011</v>
      </c>
      <c r="J125" s="62">
        <v>1</v>
      </c>
      <c r="K125" s="26">
        <f t="shared" ca="1" si="26"/>
        <v>3.4578519223817238E-2</v>
      </c>
      <c r="L125" s="26">
        <f t="shared" ca="1" si="27"/>
        <v>3.848902376669476E-2</v>
      </c>
      <c r="M125" s="26">
        <f t="shared" ca="1" si="28"/>
        <v>4.1302997047037791E-2</v>
      </c>
      <c r="N125" s="26">
        <f t="shared" ca="1" si="29"/>
        <v>4.3213276180056166E-2</v>
      </c>
      <c r="T125" s="28"/>
    </row>
    <row r="126" spans="1:27" x14ac:dyDescent="0.35">
      <c r="A126" s="33" cm="1">
        <f t="array" aca="1" ref="A126" ca="1">OFFSET('Histo courbe'!$A$2,'Histo courbe'!T123-1,,,)</f>
        <v>44813</v>
      </c>
      <c r="B126" s="35">
        <f ca="1">+VLOOKUP(A126,'Histo courbe'!A:I,9,0)</f>
        <v>2.1647941176470498E-2</v>
      </c>
      <c r="C126" s="35">
        <f ca="1">VLOOKUP(A126,'Histo courbe'!A:M,13,0)</f>
        <v>2.24315703971119E-2</v>
      </c>
      <c r="D126" s="35">
        <f ca="1">VLOOKUP(A126,'Histo courbe'!A:O,15,0)</f>
        <v>2.47013953488372E-2</v>
      </c>
      <c r="E126" s="35">
        <f ca="1">VLOOKUP(A126,'Histo courbe'!A:P,16,0)</f>
        <v>2.8504060638873799E-2</v>
      </c>
      <c r="F126" s="38">
        <f t="shared" ca="1" si="16"/>
        <v>9</v>
      </c>
      <c r="G126" s="38">
        <f t="shared" ca="1" si="17"/>
        <v>2022</v>
      </c>
      <c r="H126" s="25"/>
      <c r="I126" s="42">
        <v>2011</v>
      </c>
      <c r="J126" s="59">
        <v>2</v>
      </c>
      <c r="K126" s="26">
        <f t="shared" ca="1" si="26"/>
        <v>3.4772760106886097E-2</v>
      </c>
      <c r="L126" s="26">
        <f t="shared" ca="1" si="27"/>
        <v>3.8439662625286891E-2</v>
      </c>
      <c r="M126" s="26">
        <f t="shared" ca="1" si="28"/>
        <v>4.1233644381625079E-2</v>
      </c>
      <c r="N126" s="26">
        <f t="shared" ca="1" si="29"/>
        <v>4.302422793032832E-2</v>
      </c>
      <c r="T126" s="28"/>
    </row>
    <row r="127" spans="1:27" x14ac:dyDescent="0.35">
      <c r="A127" s="33" cm="1">
        <f t="array" aca="1" ref="A127" ca="1">OFFSET('Histo courbe'!$A$2,'Histo courbe'!T124-1,,,)</f>
        <v>44812</v>
      </c>
      <c r="B127" s="35">
        <f ca="1">+VLOOKUP(A127,'Histo courbe'!A:I,9,0)</f>
        <v>2.15919444444444E-2</v>
      </c>
      <c r="C127" s="35">
        <f ca="1">VLOOKUP(A127,'Histo courbe'!A:M,13,0)</f>
        <v>2.2427119565217299E-2</v>
      </c>
      <c r="D127" s="35">
        <f ca="1">VLOOKUP(A127,'Histo courbe'!A:O,15,0)</f>
        <v>2.47013953488372E-2</v>
      </c>
      <c r="E127" s="35">
        <f ca="1">VLOOKUP(A127,'Histo courbe'!A:P,16,0)</f>
        <v>2.8504060638873799E-2</v>
      </c>
      <c r="F127" s="38">
        <f t="shared" ca="1" si="16"/>
        <v>9</v>
      </c>
      <c r="G127" s="38">
        <f t="shared" ca="1" si="17"/>
        <v>2022</v>
      </c>
      <c r="H127" s="25"/>
      <c r="I127" s="42">
        <v>2011</v>
      </c>
      <c r="J127" s="59">
        <v>3</v>
      </c>
      <c r="K127" s="26">
        <f t="shared" ca="1" si="26"/>
        <v>3.4776955311639351E-2</v>
      </c>
      <c r="L127" s="26">
        <f t="shared" ca="1" si="27"/>
        <v>3.8464610630999048E-2</v>
      </c>
      <c r="M127" s="26">
        <f t="shared" ca="1" si="28"/>
        <v>4.118586034361995E-2</v>
      </c>
      <c r="N127" s="26">
        <f t="shared" ca="1" si="29"/>
        <v>4.2986402527587349E-2</v>
      </c>
      <c r="O127" s="17">
        <f ca="1">AVERAGE(K122:K127)</f>
        <v>3.4719862272439644E-2</v>
      </c>
      <c r="P127" s="17">
        <f ca="1">AVERAGE(L122:L127)</f>
        <v>3.8468222223552298E-2</v>
      </c>
      <c r="Q127" s="17">
        <f ca="1">AVERAGE(M122:M127)</f>
        <v>4.1410236724206635E-2</v>
      </c>
      <c r="R127" s="17">
        <f ca="1">AVERAGE(N122:N127)</f>
        <v>4.3178537489500561E-2</v>
      </c>
      <c r="S127" s="17"/>
      <c r="T127" s="28"/>
    </row>
    <row r="128" spans="1:27" x14ac:dyDescent="0.35">
      <c r="A128" s="33" cm="1">
        <f t="array" aca="1" ref="A128" ca="1">OFFSET('Histo courbe'!$A$2,'Histo courbe'!T125-1,,,)</f>
        <v>44811</v>
      </c>
      <c r="B128" s="35">
        <f ca="1">+VLOOKUP(A128,'Histo courbe'!A:I,9,0)</f>
        <v>2.17375E-2</v>
      </c>
      <c r="C128" s="35">
        <f ca="1">VLOOKUP(A128,'Histo courbe'!A:M,13,0)</f>
        <v>2.2427119565217299E-2</v>
      </c>
      <c r="D128" s="35">
        <f ca="1">VLOOKUP(A128,'Histo courbe'!A:O,15,0)</f>
        <v>2.47013953488372E-2</v>
      </c>
      <c r="E128" s="35">
        <f ca="1">VLOOKUP(A128,'Histo courbe'!A:P,16,0)</f>
        <v>2.7962175324675299E-2</v>
      </c>
      <c r="F128" s="38">
        <f t="shared" ca="1" si="16"/>
        <v>9</v>
      </c>
      <c r="G128" s="38">
        <f t="shared" ca="1" si="17"/>
        <v>2022</v>
      </c>
      <c r="H128" s="25"/>
      <c r="I128" s="42">
        <v>2011</v>
      </c>
      <c r="J128" s="59">
        <v>4</v>
      </c>
      <c r="K128" s="26">
        <f t="shared" ca="1" si="26"/>
        <v>3.4503960937710243E-2</v>
      </c>
      <c r="L128" s="26">
        <f t="shared" ca="1" si="27"/>
        <v>3.825815756321152E-2</v>
      </c>
      <c r="M128" s="26">
        <f t="shared" ca="1" si="28"/>
        <v>4.1217206367346632E-2</v>
      </c>
      <c r="N128" s="26">
        <f t="shared" ca="1" si="29"/>
        <v>4.2981465451296628E-2</v>
      </c>
      <c r="T128" s="28"/>
    </row>
    <row r="129" spans="1:20" x14ac:dyDescent="0.35">
      <c r="A129" s="33" cm="1">
        <f t="array" aca="1" ref="A129" ca="1">OFFSET('Histo courbe'!$A$2,'Histo courbe'!T126-1,,,)</f>
        <v>44810</v>
      </c>
      <c r="B129" s="35">
        <f ca="1">+VLOOKUP(A129,'Histo courbe'!A:I,9,0)</f>
        <v>2.1126363636363599E-2</v>
      </c>
      <c r="C129" s="35">
        <f ca="1">VLOOKUP(A129,'Histo courbe'!A:M,13,0)</f>
        <v>2.2427119565217299E-2</v>
      </c>
      <c r="D129" s="35">
        <f ca="1">VLOOKUP(A129,'Histo courbe'!A:O,15,0)</f>
        <v>2.47013953488372E-2</v>
      </c>
      <c r="E129" s="35">
        <f ca="1">VLOOKUP(A129,'Histo courbe'!A:P,16,0)</f>
        <v>2.7418793522267199E-2</v>
      </c>
      <c r="F129" s="38">
        <f t="shared" ca="1" si="16"/>
        <v>9</v>
      </c>
      <c r="G129" s="38">
        <f t="shared" ca="1" si="17"/>
        <v>2022</v>
      </c>
      <c r="H129" s="25"/>
      <c r="I129" s="42">
        <v>2011</v>
      </c>
      <c r="J129" s="59">
        <v>5</v>
      </c>
      <c r="K129" s="26">
        <f t="shared" ca="1" si="26"/>
        <v>3.4668179439620278E-2</v>
      </c>
      <c r="L129" s="26">
        <f t="shared" ca="1" si="27"/>
        <v>3.8344091135218868E-2</v>
      </c>
      <c r="M129" s="26">
        <f t="shared" ca="1" si="28"/>
        <v>4.1237410769876186E-2</v>
      </c>
      <c r="N129" s="26">
        <f t="shared" ca="1" si="29"/>
        <v>4.3080102816990921E-2</v>
      </c>
      <c r="T129" s="28"/>
    </row>
    <row r="130" spans="1:20" x14ac:dyDescent="0.35">
      <c r="A130" s="33" cm="1">
        <f t="array" aca="1" ref="A130" ca="1">OFFSET('Histo courbe'!$A$2,'Histo courbe'!T127-1,,,)</f>
        <v>44809</v>
      </c>
      <c r="B130" s="35">
        <f ca="1">+VLOOKUP(A130,'Histo courbe'!A:I,9,0)</f>
        <v>2.1145714285714198E-2</v>
      </c>
      <c r="C130" s="35">
        <f ca="1">VLOOKUP(A130,'Histo courbe'!A:M,13,0)</f>
        <v>2.2427119565217299E-2</v>
      </c>
      <c r="D130" s="35">
        <f ca="1">VLOOKUP(A130,'Histo courbe'!A:O,15,0)</f>
        <v>2.47013953488372E-2</v>
      </c>
      <c r="E130" s="35">
        <f ca="1">VLOOKUP(A130,'Histo courbe'!A:P,16,0)</f>
        <v>2.7418793522267199E-2</v>
      </c>
      <c r="F130" s="38">
        <f t="shared" ca="1" si="16"/>
        <v>9</v>
      </c>
      <c r="G130" s="38">
        <f t="shared" ca="1" si="17"/>
        <v>2022</v>
      </c>
      <c r="H130" s="25"/>
      <c r="I130" s="42">
        <v>2011</v>
      </c>
      <c r="J130" s="59">
        <v>6</v>
      </c>
      <c r="K130" s="26">
        <f t="shared" ca="1" si="26"/>
        <v>3.42259568133556E-2</v>
      </c>
      <c r="L130" s="26">
        <f t="shared" ca="1" si="27"/>
        <v>3.8222126592308302E-2</v>
      </c>
      <c r="M130" s="26">
        <f t="shared" ca="1" si="28"/>
        <v>4.1023346434494692E-2</v>
      </c>
      <c r="N130" s="26">
        <f t="shared" ca="1" si="29"/>
        <v>4.2778198710104687E-2</v>
      </c>
      <c r="O130" s="17">
        <f ca="1">AVERAGE(K125:K130)</f>
        <v>3.458772197217147E-2</v>
      </c>
      <c r="P130" s="17">
        <f ca="1">AVERAGE(L125:L130)</f>
        <v>3.8369612052286568E-2</v>
      </c>
      <c r="Q130" s="17">
        <f ca="1">AVERAGE(M125:M130)</f>
        <v>4.1200077557333396E-2</v>
      </c>
      <c r="R130" s="17">
        <f ca="1">AVERAGE(N125:N130)</f>
        <v>4.3010612269394011E-2</v>
      </c>
      <c r="S130" s="17"/>
      <c r="T130" s="28"/>
    </row>
    <row r="131" spans="1:20" x14ac:dyDescent="0.35">
      <c r="A131" s="33" cm="1">
        <f t="array" aca="1" ref="A131" ca="1">OFFSET('Histo courbe'!$A$2,'Histo courbe'!T128-1,,,)</f>
        <v>44806</v>
      </c>
      <c r="B131" s="35">
        <f ca="1">+VLOOKUP(A131,'Histo courbe'!A:I,9,0)</f>
        <v>2.1007297297297198E-2</v>
      </c>
      <c r="C131" s="35">
        <f ca="1">VLOOKUP(A131,'Histo courbe'!A:M,13,0)</f>
        <v>2.24311309523809E-2</v>
      </c>
      <c r="D131" s="35">
        <f ca="1">VLOOKUP(A131,'Histo courbe'!A:O,15,0)</f>
        <v>2.47013953488372E-2</v>
      </c>
      <c r="E131" s="35">
        <f ca="1">VLOOKUP(A131,'Histo courbe'!A:P,16,0)</f>
        <v>2.7958431952662701E-2</v>
      </c>
      <c r="F131" s="38">
        <f t="shared" ca="1" si="16"/>
        <v>9</v>
      </c>
      <c r="G131" s="38">
        <f t="shared" ca="1" si="17"/>
        <v>2022</v>
      </c>
      <c r="H131" s="25"/>
      <c r="I131" s="42">
        <v>2011</v>
      </c>
      <c r="J131" s="59">
        <v>7</v>
      </c>
      <c r="K131" s="26">
        <f t="shared" ca="1" si="26"/>
        <v>3.4349551509560462E-2</v>
      </c>
      <c r="L131" s="26">
        <f t="shared" ca="1" si="27"/>
        <v>3.8438044410147629E-2</v>
      </c>
      <c r="M131" s="26">
        <f t="shared" ca="1" si="28"/>
        <v>4.137535924392681E-2</v>
      </c>
      <c r="N131" s="26">
        <f t="shared" ca="1" si="29"/>
        <v>4.3124740824325825E-2</v>
      </c>
      <c r="T131" s="28"/>
    </row>
    <row r="132" spans="1:20" x14ac:dyDescent="0.35">
      <c r="A132" s="33" cm="1">
        <f t="array" aca="1" ref="A132" ca="1">OFFSET('Histo courbe'!$A$2,'Histo courbe'!T129-1,,,)</f>
        <v>44805</v>
      </c>
      <c r="B132" s="35">
        <f ca="1">+VLOOKUP(A132,'Histo courbe'!A:I,9,0)</f>
        <v>2.1090810810810798E-2</v>
      </c>
      <c r="C132" s="35">
        <f ca="1">VLOOKUP(A132,'Histo courbe'!A:M,13,0)</f>
        <v>2.24311309523809E-2</v>
      </c>
      <c r="D132" s="35">
        <f ca="1">VLOOKUP(A132,'Histo courbe'!A:O,15,0)</f>
        <v>2.47013953488372E-2</v>
      </c>
      <c r="E132" s="35">
        <f ca="1">VLOOKUP(A132,'Histo courbe'!A:P,16,0)</f>
        <v>2.7958431952662701E-2</v>
      </c>
      <c r="F132" s="38">
        <f t="shared" ca="1" si="16"/>
        <v>9</v>
      </c>
      <c r="G132" s="38">
        <f t="shared" ca="1" si="17"/>
        <v>2022</v>
      </c>
      <c r="H132" s="25"/>
      <c r="I132" s="42">
        <v>2011</v>
      </c>
      <c r="J132" s="59">
        <v>8</v>
      </c>
      <c r="K132" s="26">
        <f t="shared" ca="1" si="26"/>
        <v>3.4522600323578671E-2</v>
      </c>
      <c r="L132" s="26">
        <f t="shared" ca="1" si="27"/>
        <v>3.8446443978192454E-2</v>
      </c>
      <c r="M132" s="26">
        <f t="shared" ca="1" si="28"/>
        <v>4.1179456758739526E-2</v>
      </c>
      <c r="N132" s="26">
        <f t="shared" ca="1" si="29"/>
        <v>4.3082377384505495E-2</v>
      </c>
      <c r="T132" s="28"/>
    </row>
    <row r="133" spans="1:20" x14ac:dyDescent="0.35">
      <c r="A133" s="33" cm="1">
        <f t="array" aca="1" ref="A133" ca="1">OFFSET('Histo courbe'!$A$2,'Histo courbe'!T130-1,,,)</f>
        <v>44804</v>
      </c>
      <c r="B133" s="35">
        <f ca="1">+VLOOKUP(A133,'Histo courbe'!A:I,9,0)</f>
        <v>2.10848648648648E-2</v>
      </c>
      <c r="C133" s="35">
        <f ca="1">VLOOKUP(A133,'Histo courbe'!A:M,13,0)</f>
        <v>2.24311309523809E-2</v>
      </c>
      <c r="D133" s="35">
        <f ca="1">VLOOKUP(A133,'Histo courbe'!A:O,15,0)</f>
        <v>2.47013953488372E-2</v>
      </c>
      <c r="E133" s="35">
        <f ca="1">VLOOKUP(A133,'Histo courbe'!A:P,16,0)</f>
        <v>2.7958431952662701E-2</v>
      </c>
      <c r="F133" s="38">
        <f t="shared" ref="F133:F196" ca="1" si="30">+MONTH(A133)</f>
        <v>8</v>
      </c>
      <c r="G133" s="38">
        <f t="shared" ref="G133:G196" ca="1" si="31">YEAR(A133)</f>
        <v>2022</v>
      </c>
      <c r="H133" s="25"/>
      <c r="I133" s="42">
        <v>2011</v>
      </c>
      <c r="J133" s="59">
        <v>9</v>
      </c>
      <c r="K133" s="26">
        <f t="shared" ca="1" si="26"/>
        <v>3.4466633371165387E-2</v>
      </c>
      <c r="L133" s="26">
        <f t="shared" ca="1" si="27"/>
        <v>3.8515434650371758E-2</v>
      </c>
      <c r="M133" s="26">
        <f t="shared" ca="1" si="28"/>
        <v>4.13108903163701E-2</v>
      </c>
      <c r="N133" s="26">
        <f t="shared" ca="1" si="29"/>
        <v>4.2857609751240776E-2</v>
      </c>
      <c r="O133" s="17">
        <f ca="1">AVERAGE(K128:K133)</f>
        <v>3.4456147065831777E-2</v>
      </c>
      <c r="P133" s="17">
        <f ca="1">AVERAGE(L128:L133)</f>
        <v>3.8370716388241764E-2</v>
      </c>
      <c r="Q133" s="17">
        <f ca="1">AVERAGE(M128:M133)</f>
        <v>4.1223944981792326E-2</v>
      </c>
      <c r="R133" s="17">
        <f ca="1">AVERAGE(N128:N133)</f>
        <v>4.2984082489744051E-2</v>
      </c>
      <c r="S133" s="17"/>
      <c r="T133" s="28"/>
    </row>
    <row r="134" spans="1:20" x14ac:dyDescent="0.35">
      <c r="A134" s="33" cm="1">
        <f t="array" aca="1" ref="A134" ca="1">OFFSET('Histo courbe'!$A$2,'Histo courbe'!T131-1,,,)</f>
        <v>44803</v>
      </c>
      <c r="B134" s="35">
        <f ca="1">+VLOOKUP(A134,'Histo courbe'!A:I,9,0)</f>
        <v>2.1074324324324299E-2</v>
      </c>
      <c r="C134" s="35">
        <f ca="1">VLOOKUP(A134,'Histo courbe'!A:M,13,0)</f>
        <v>2.2429718969555E-2</v>
      </c>
      <c r="D134" s="35">
        <f ca="1">VLOOKUP(A134,'Histo courbe'!A:O,15,0)</f>
        <v>2.46997948016415E-2</v>
      </c>
      <c r="E134" s="35">
        <f ca="1">VLOOKUP(A134,'Histo courbe'!A:P,16,0)</f>
        <v>2.7958431952662701E-2</v>
      </c>
      <c r="F134" s="38">
        <f t="shared" ca="1" si="30"/>
        <v>8</v>
      </c>
      <c r="G134" s="38">
        <f t="shared" ca="1" si="31"/>
        <v>2022</v>
      </c>
      <c r="H134" s="25"/>
      <c r="I134" s="42">
        <v>2011</v>
      </c>
      <c r="J134" s="59">
        <v>10</v>
      </c>
      <c r="K134" s="26">
        <f t="shared" ca="1" si="26"/>
        <v>3.4751940342464642E-2</v>
      </c>
      <c r="L134" s="26">
        <f t="shared" ca="1" si="27"/>
        <v>3.8589604419132444E-2</v>
      </c>
      <c r="M134" s="26">
        <f t="shared" ca="1" si="28"/>
        <v>4.1374367530004647E-2</v>
      </c>
      <c r="N134" s="26">
        <f t="shared" ca="1" si="29"/>
        <v>4.289656806185161E-2</v>
      </c>
      <c r="T134" s="28"/>
    </row>
    <row r="135" spans="1:20" x14ac:dyDescent="0.35">
      <c r="A135" s="33" cm="1">
        <f t="array" aca="1" ref="A135" ca="1">OFFSET('Histo courbe'!$A$2,'Histo courbe'!T132-1,,,)</f>
        <v>44802</v>
      </c>
      <c r="B135" s="35">
        <f ca="1">+VLOOKUP(A135,'Histo courbe'!A:I,9,0)</f>
        <v>2.10342857142857E-2</v>
      </c>
      <c r="C135" s="35">
        <f ca="1">VLOOKUP(A135,'Histo courbe'!A:M,13,0)</f>
        <v>2.2425689045936299E-2</v>
      </c>
      <c r="D135" s="35">
        <f ca="1">VLOOKUP(A135,'Histo courbe'!A:O,15,0)</f>
        <v>2.47007084468664E-2</v>
      </c>
      <c r="E135" s="35">
        <f ca="1">VLOOKUP(A135,'Histo courbe'!A:P,16,0)</f>
        <v>2.7958431952662701E-2</v>
      </c>
      <c r="F135" s="38">
        <f t="shared" ca="1" si="30"/>
        <v>8</v>
      </c>
      <c r="G135" s="38">
        <f t="shared" ca="1" si="31"/>
        <v>2022</v>
      </c>
      <c r="H135" s="25"/>
      <c r="I135" s="42">
        <v>2011</v>
      </c>
      <c r="J135" s="59">
        <v>11</v>
      </c>
      <c r="K135" s="26">
        <f t="shared" ca="1" si="26"/>
        <v>3.506818527268294E-2</v>
      </c>
      <c r="L135" s="26">
        <f t="shared" ca="1" si="27"/>
        <v>3.903984528593988E-2</v>
      </c>
      <c r="M135" s="26">
        <f t="shared" ca="1" si="28"/>
        <v>4.1763727068792882E-2</v>
      </c>
      <c r="N135" s="26">
        <f t="shared" ca="1" si="29"/>
        <v>4.3301492488553986E-2</v>
      </c>
      <c r="T135" s="28"/>
    </row>
    <row r="136" spans="1:20" ht="15" thickBot="1" x14ac:dyDescent="0.4">
      <c r="A136" s="33" cm="1">
        <f t="array" aca="1" ref="A136" ca="1">OFFSET('Histo courbe'!$A$2,'Histo courbe'!T133-1,,,)</f>
        <v>44799</v>
      </c>
      <c r="B136" s="35">
        <f ca="1">+VLOOKUP(A136,'Histo courbe'!A:I,9,0)</f>
        <v>2.1078571428571401E-2</v>
      </c>
      <c r="C136" s="35">
        <f ca="1">VLOOKUP(A136,'Histo courbe'!A:M,13,0)</f>
        <v>2.2426772486772401E-2</v>
      </c>
      <c r="D136" s="35">
        <f ca="1">VLOOKUP(A136,'Histo courbe'!A:O,15,0)</f>
        <v>2.4635588972431E-2</v>
      </c>
      <c r="E136" s="35">
        <f ca="1">VLOOKUP(A136,'Histo courbe'!A:P,16,0)</f>
        <v>2.7958431952662701E-2</v>
      </c>
      <c r="F136" s="38">
        <f t="shared" ca="1" si="30"/>
        <v>8</v>
      </c>
      <c r="G136" s="38">
        <f t="shared" ca="1" si="31"/>
        <v>2022</v>
      </c>
      <c r="H136" s="25"/>
      <c r="I136" s="52">
        <v>2011</v>
      </c>
      <c r="J136" s="63">
        <v>12</v>
      </c>
      <c r="K136" s="26">
        <f t="shared" ca="1" si="26"/>
        <v>3.5491880093881469E-2</v>
      </c>
      <c r="L136" s="26">
        <f t="shared" ca="1" si="27"/>
        <v>3.9628806507048982E-2</v>
      </c>
      <c r="M136" s="26">
        <f t="shared" ca="1" si="28"/>
        <v>4.2206634038234589E-2</v>
      </c>
      <c r="N136" s="26">
        <f t="shared" ca="1" si="29"/>
        <v>4.3791325790123382E-2</v>
      </c>
      <c r="O136" s="17">
        <f ca="1">AVERAGE(K131:K136)</f>
        <v>3.4775131818888923E-2</v>
      </c>
      <c r="P136" s="17">
        <f ca="1">AVERAGE(L131:L136)</f>
        <v>3.8776363208472185E-2</v>
      </c>
      <c r="Q136" s="17">
        <f ca="1">AVERAGE(M131:M136)</f>
        <v>4.1535072492678099E-2</v>
      </c>
      <c r="R136" s="17">
        <f ca="1">AVERAGE(N131:N136)</f>
        <v>4.3175685716766853E-2</v>
      </c>
      <c r="S136" s="17"/>
      <c r="T136" s="28"/>
    </row>
    <row r="137" spans="1:20" x14ac:dyDescent="0.35">
      <c r="A137" s="33" cm="1">
        <f t="array" aca="1" ref="A137" ca="1">OFFSET('Histo courbe'!$A$2,'Histo courbe'!T134-1,,,)</f>
        <v>44798</v>
      </c>
      <c r="B137" s="35">
        <f ca="1">+VLOOKUP(A137,'Histo courbe'!A:I,9,0)</f>
        <v>2.1097999999999999E-2</v>
      </c>
      <c r="C137" s="35">
        <f ca="1">VLOOKUP(A137,'Histo courbe'!A:M,13,0)</f>
        <v>2.22342988808426E-2</v>
      </c>
      <c r="D137" s="35">
        <f ca="1">VLOOKUP(A137,'Histo courbe'!A:O,15,0)</f>
        <v>2.4633809523809499E-2</v>
      </c>
      <c r="E137" s="35">
        <f ca="1">VLOOKUP(A137,'Histo courbe'!A:P,16,0)</f>
        <v>2.7958431952662701E-2</v>
      </c>
      <c r="F137" s="38">
        <f t="shared" ca="1" si="30"/>
        <v>8</v>
      </c>
      <c r="G137" s="38">
        <f t="shared" ca="1" si="31"/>
        <v>2022</v>
      </c>
      <c r="H137" s="25"/>
      <c r="I137" s="47">
        <v>2012</v>
      </c>
      <c r="J137" s="62">
        <v>1</v>
      </c>
      <c r="K137" s="26">
        <f t="shared" ca="1" si="26"/>
        <v>3.5919371715071827E-2</v>
      </c>
      <c r="L137" s="26">
        <f t="shared" ca="1" si="27"/>
        <v>3.9923256436060893E-2</v>
      </c>
      <c r="M137" s="26">
        <f t="shared" ca="1" si="28"/>
        <v>4.224285447161974E-2</v>
      </c>
      <c r="N137" s="26">
        <f t="shared" ca="1" si="29"/>
        <v>4.4238807765118966E-2</v>
      </c>
      <c r="T137" s="28"/>
    </row>
    <row r="138" spans="1:20" x14ac:dyDescent="0.35">
      <c r="A138" s="33" cm="1">
        <f t="array" aca="1" ref="A138" ca="1">OFFSET('Histo courbe'!$A$2,'Histo courbe'!T135-1,,,)</f>
        <v>44797</v>
      </c>
      <c r="B138" s="35">
        <f ca="1">+VLOOKUP(A138,'Histo courbe'!A:I,9,0)</f>
        <v>2.09921428571428E-2</v>
      </c>
      <c r="C138" s="35">
        <f ca="1">VLOOKUP(A138,'Histo courbe'!A:M,13,0)</f>
        <v>2.2187826086956498E-2</v>
      </c>
      <c r="D138" s="35">
        <f ca="1">VLOOKUP(A138,'Histo courbe'!A:O,15,0)</f>
        <v>2.46263157894736E-2</v>
      </c>
      <c r="E138" s="35">
        <f ca="1">VLOOKUP(A138,'Histo courbe'!A:P,16,0)</f>
        <v>2.7974862385321101E-2</v>
      </c>
      <c r="F138" s="38">
        <f t="shared" ca="1" si="30"/>
        <v>8</v>
      </c>
      <c r="G138" s="38">
        <f t="shared" ca="1" si="31"/>
        <v>2022</v>
      </c>
      <c r="H138" s="25"/>
      <c r="I138" s="42">
        <v>2012</v>
      </c>
      <c r="J138" s="59">
        <v>2</v>
      </c>
      <c r="K138" s="26">
        <f t="shared" ca="1" si="26"/>
        <v>3.6378189335883868E-2</v>
      </c>
      <c r="L138" s="26">
        <f t="shared" ca="1" si="27"/>
        <v>4.029193663281648E-2</v>
      </c>
      <c r="M138" s="26">
        <f t="shared" ca="1" si="28"/>
        <v>4.2875488218205887E-2</v>
      </c>
      <c r="N138" s="26">
        <f t="shared" ca="1" si="29"/>
        <v>4.4797549145255175E-2</v>
      </c>
      <c r="T138" s="28"/>
    </row>
    <row r="139" spans="1:20" x14ac:dyDescent="0.35">
      <c r="A139" s="33" cm="1">
        <f t="array" aca="1" ref="A139" ca="1">OFFSET('Histo courbe'!$A$2,'Histo courbe'!T136-1,,,)</f>
        <v>44796</v>
      </c>
      <c r="B139" s="35">
        <f ca="1">+VLOOKUP(A139,'Histo courbe'!A:I,9,0)</f>
        <v>2.11173372781065E-2</v>
      </c>
      <c r="C139" s="35">
        <f ca="1">VLOOKUP(A139,'Histo courbe'!A:M,13,0)</f>
        <v>2.2187826086956498E-2</v>
      </c>
      <c r="D139" s="35">
        <f ca="1">VLOOKUP(A139,'Histo courbe'!A:O,15,0)</f>
        <v>2.46263157894736E-2</v>
      </c>
      <c r="E139" s="35">
        <f ca="1">VLOOKUP(A139,'Histo courbe'!A:P,16,0)</f>
        <v>2.7974862385321101E-2</v>
      </c>
      <c r="F139" s="38">
        <f t="shared" ca="1" si="30"/>
        <v>8</v>
      </c>
      <c r="G139" s="38">
        <f t="shared" ca="1" si="31"/>
        <v>2022</v>
      </c>
      <c r="H139" s="25"/>
      <c r="I139" s="42">
        <v>2012</v>
      </c>
      <c r="J139" s="59">
        <v>3</v>
      </c>
      <c r="K139" s="26">
        <f t="shared" ca="1" si="26"/>
        <v>3.675110413122494E-2</v>
      </c>
      <c r="L139" s="26">
        <f t="shared" ca="1" si="27"/>
        <v>4.0988752304210042E-2</v>
      </c>
      <c r="M139" s="26">
        <f t="shared" ca="1" si="28"/>
        <v>4.3534644399370985E-2</v>
      </c>
      <c r="N139" s="26">
        <f t="shared" ca="1" si="29"/>
        <v>4.5228737370954113E-2</v>
      </c>
      <c r="O139" s="17">
        <f ca="1">AVERAGE(K134:K139)</f>
        <v>3.5726778481868282E-2</v>
      </c>
      <c r="P139" s="17">
        <f ca="1">AVERAGE(L134:L139)</f>
        <v>3.9743700264201452E-2</v>
      </c>
      <c r="Q139" s="17">
        <f ca="1">AVERAGE(M134:M139)</f>
        <v>4.2332952621038117E-2</v>
      </c>
      <c r="R139" s="17">
        <f ca="1">AVERAGE(N134:N139)</f>
        <v>4.4042413436976208E-2</v>
      </c>
      <c r="S139" s="17"/>
      <c r="T139" s="28"/>
    </row>
    <row r="140" spans="1:20" x14ac:dyDescent="0.35">
      <c r="A140" s="33" cm="1">
        <f t="array" aca="1" ref="A140" ca="1">OFFSET('Histo courbe'!$A$2,'Histo courbe'!T137-1,,,)</f>
        <v>44795</v>
      </c>
      <c r="B140" s="35">
        <f ca="1">+VLOOKUP(A140,'Histo courbe'!A:I,9,0)</f>
        <v>2.0872268907563E-2</v>
      </c>
      <c r="C140" s="35">
        <f ca="1">VLOOKUP(A140,'Histo courbe'!A:M,13,0)</f>
        <v>2.2113959899749298E-2</v>
      </c>
      <c r="D140" s="35">
        <f ca="1">VLOOKUP(A140,'Histo courbe'!A:O,15,0)</f>
        <v>2.4698030095759198E-2</v>
      </c>
      <c r="E140" s="35">
        <f ca="1">VLOOKUP(A140,'Histo courbe'!A:P,16,0)</f>
        <v>2.7974862385321101E-2</v>
      </c>
      <c r="F140" s="38">
        <f t="shared" ca="1" si="30"/>
        <v>8</v>
      </c>
      <c r="G140" s="38">
        <f t="shared" ca="1" si="31"/>
        <v>2022</v>
      </c>
      <c r="H140" s="25"/>
      <c r="I140" s="42">
        <v>2012</v>
      </c>
      <c r="J140" s="59">
        <v>4</v>
      </c>
      <c r="K140" s="26">
        <f t="shared" ca="1" si="26"/>
        <v>3.5197448220076921E-2</v>
      </c>
      <c r="L140" s="26">
        <f t="shared" ca="1" si="27"/>
        <v>3.9422799187535253E-2</v>
      </c>
      <c r="M140" s="26">
        <f t="shared" ca="1" si="28"/>
        <v>4.2577995864328949E-2</v>
      </c>
      <c r="N140" s="26">
        <f t="shared" ca="1" si="29"/>
        <v>4.4524384771439697E-2</v>
      </c>
      <c r="T140" s="28"/>
    </row>
    <row r="141" spans="1:20" x14ac:dyDescent="0.35">
      <c r="A141" s="33" cm="1">
        <f t="array" aca="1" ref="A141" ca="1">OFFSET('Histo courbe'!$A$2,'Histo courbe'!T138-1,,,)</f>
        <v>44792</v>
      </c>
      <c r="B141" s="35">
        <f ca="1">+VLOOKUP(A141,'Histo courbe'!A:I,9,0)</f>
        <v>1.97533333333333E-2</v>
      </c>
      <c r="C141" s="35">
        <f ca="1">VLOOKUP(A141,'Histo courbe'!A:M,13,0)</f>
        <v>2.2113959899749298E-2</v>
      </c>
      <c r="D141" s="35">
        <f ca="1">VLOOKUP(A141,'Histo courbe'!A:O,15,0)</f>
        <v>2.4698030095759198E-2</v>
      </c>
      <c r="E141" s="35">
        <f ca="1">VLOOKUP(A141,'Histo courbe'!A:P,16,0)</f>
        <v>2.7974862385321101E-2</v>
      </c>
      <c r="F141" s="38">
        <f t="shared" ca="1" si="30"/>
        <v>8</v>
      </c>
      <c r="G141" s="38">
        <f t="shared" ca="1" si="31"/>
        <v>2022</v>
      </c>
      <c r="H141" s="25"/>
      <c r="I141" s="42">
        <v>2012</v>
      </c>
      <c r="J141" s="59">
        <v>5</v>
      </c>
      <c r="K141" s="26">
        <f t="shared" ca="1" si="26"/>
        <v>3.5078287405933169E-2</v>
      </c>
      <c r="L141" s="26">
        <f t="shared" ca="1" si="27"/>
        <v>3.9735580068066809E-2</v>
      </c>
      <c r="M141" s="26">
        <f t="shared" ca="1" si="28"/>
        <v>4.2725916268828365E-2</v>
      </c>
      <c r="N141" s="26">
        <f t="shared" ca="1" si="29"/>
        <v>4.4963271065303005E-2</v>
      </c>
      <c r="T141" s="28"/>
    </row>
    <row r="142" spans="1:20" x14ac:dyDescent="0.35">
      <c r="A142" s="33" cm="1">
        <f t="array" aca="1" ref="A142" ca="1">OFFSET('Histo courbe'!$A$2,'Histo courbe'!T139-1,,,)</f>
        <v>44791</v>
      </c>
      <c r="B142" s="35">
        <f ca="1">+VLOOKUP(A142,'Histo courbe'!A:I,9,0)</f>
        <v>1.94101098901098E-2</v>
      </c>
      <c r="C142" s="35">
        <f ca="1">VLOOKUP(A142,'Histo courbe'!A:M,13,0)</f>
        <v>2.21124310776942E-2</v>
      </c>
      <c r="D142" s="35">
        <f ca="1">VLOOKUP(A142,'Histo courbe'!A:O,15,0)</f>
        <v>2.4696470588235198E-2</v>
      </c>
      <c r="E142" s="35">
        <f ca="1">VLOOKUP(A142,'Histo courbe'!A:P,16,0)</f>
        <v>2.7974862385321101E-2</v>
      </c>
      <c r="F142" s="38">
        <f t="shared" ca="1" si="30"/>
        <v>8</v>
      </c>
      <c r="G142" s="38">
        <f t="shared" ca="1" si="31"/>
        <v>2022</v>
      </c>
      <c r="H142" s="25"/>
      <c r="I142" s="42">
        <v>2012</v>
      </c>
      <c r="J142" s="59">
        <v>6</v>
      </c>
      <c r="K142" s="26">
        <f t="shared" ca="1" si="26"/>
        <v>3.5481257012610345E-2</v>
      </c>
      <c r="L142" s="26">
        <f t="shared" ca="1" si="27"/>
        <v>4.0066521112909252E-2</v>
      </c>
      <c r="M142" s="26">
        <f t="shared" ca="1" si="28"/>
        <v>4.3248338759422043E-2</v>
      </c>
      <c r="N142" s="26">
        <f t="shared" ca="1" si="29"/>
        <v>4.511646854293877E-2</v>
      </c>
      <c r="O142" s="17">
        <f ca="1">AVERAGE(K137:K142)</f>
        <v>3.5800942970133511E-2</v>
      </c>
      <c r="P142" s="17">
        <f ca="1">AVERAGE(L137:L142)</f>
        <v>4.0071474290266453E-2</v>
      </c>
      <c r="Q142" s="17">
        <f ca="1">AVERAGE(M137:M142)</f>
        <v>4.2867539663629328E-2</v>
      </c>
      <c r="R142" s="17">
        <f ca="1">AVERAGE(N137:N142)</f>
        <v>4.481153644350163E-2</v>
      </c>
      <c r="S142" s="17"/>
      <c r="T142" s="28"/>
    </row>
    <row r="143" spans="1:20" x14ac:dyDescent="0.35">
      <c r="A143" s="33" cm="1">
        <f t="array" aca="1" ref="A143" ca="1">OFFSET('Histo courbe'!$A$2,'Histo courbe'!T140-1,,,)</f>
        <v>44790</v>
      </c>
      <c r="B143" s="35">
        <f ca="1">+VLOOKUP(A143,'Histo courbe'!A:I,9,0)</f>
        <v>1.95391891891891E-2</v>
      </c>
      <c r="C143" s="35">
        <f ca="1">VLOOKUP(A143,'Histo courbe'!A:M,13,0)</f>
        <v>2.3102219938335E-2</v>
      </c>
      <c r="D143" s="35">
        <f ca="1">VLOOKUP(A143,'Histo courbe'!A:O,15,0)</f>
        <v>2.46263157894736E-2</v>
      </c>
      <c r="E143" s="35">
        <f ca="1">VLOOKUP(A143,'Histo courbe'!A:P,16,0)</f>
        <v>2.7974862385321101E-2</v>
      </c>
      <c r="F143" s="38">
        <f t="shared" ca="1" si="30"/>
        <v>8</v>
      </c>
      <c r="G143" s="38">
        <f t="shared" ca="1" si="31"/>
        <v>2022</v>
      </c>
      <c r="H143" s="25"/>
      <c r="I143" s="42">
        <v>2012</v>
      </c>
      <c r="J143" s="59">
        <v>7</v>
      </c>
      <c r="K143" s="26">
        <f t="shared" ca="1" si="26"/>
        <v>3.5554774548600537E-2</v>
      </c>
      <c r="L143" s="26">
        <f t="shared" ca="1" si="27"/>
        <v>4.0541065986323739E-2</v>
      </c>
      <c r="M143" s="26">
        <f t="shared" ca="1" si="28"/>
        <v>4.3805262124271861E-2</v>
      </c>
      <c r="N143" s="26">
        <f t="shared" ca="1" si="29"/>
        <v>4.5535768763648385E-2</v>
      </c>
      <c r="T143" s="28"/>
    </row>
    <row r="144" spans="1:20" x14ac:dyDescent="0.35">
      <c r="A144" s="33" cm="1">
        <f t="array" aca="1" ref="A144" ca="1">OFFSET('Histo courbe'!$A$2,'Histo courbe'!T141-1,,,)</f>
        <v>44789</v>
      </c>
      <c r="B144" s="35">
        <f ca="1">+VLOOKUP(A144,'Histo courbe'!A:I,9,0)</f>
        <v>1.95391891891891E-2</v>
      </c>
      <c r="C144" s="35">
        <f ca="1">VLOOKUP(A144,'Histo courbe'!A:M,13,0)</f>
        <v>2.2187826086956498E-2</v>
      </c>
      <c r="D144" s="35">
        <f ca="1">VLOOKUP(A144,'Histo courbe'!A:O,15,0)</f>
        <v>2.46263157894736E-2</v>
      </c>
      <c r="E144" s="35">
        <f ca="1">VLOOKUP(A144,'Histo courbe'!A:P,16,0)</f>
        <v>2.7974862385321101E-2</v>
      </c>
      <c r="F144" s="38">
        <f t="shared" ca="1" si="30"/>
        <v>8</v>
      </c>
      <c r="G144" s="38">
        <f t="shared" ca="1" si="31"/>
        <v>2022</v>
      </c>
      <c r="H144" s="25"/>
      <c r="I144" s="42">
        <v>2012</v>
      </c>
      <c r="J144" s="59">
        <v>8</v>
      </c>
      <c r="K144" s="26">
        <f t="shared" ca="1" si="26"/>
        <v>3.675280438687771E-2</v>
      </c>
      <c r="L144" s="26">
        <f t="shared" ca="1" si="27"/>
        <v>4.1235818814458688E-2</v>
      </c>
      <c r="M144" s="26">
        <f t="shared" ca="1" si="28"/>
        <v>4.5084299187291017E-2</v>
      </c>
      <c r="N144" s="26">
        <f t="shared" ca="1" si="29"/>
        <v>4.7149464880071108E-2</v>
      </c>
      <c r="T144" s="28"/>
    </row>
    <row r="145" spans="1:20" x14ac:dyDescent="0.35">
      <c r="A145" s="33" cm="1">
        <f t="array" aca="1" ref="A145" ca="1">OFFSET('Histo courbe'!$A$2,'Histo courbe'!T142-1,,,)</f>
        <v>44788</v>
      </c>
      <c r="B145" s="35">
        <f ca="1">+VLOOKUP(A145,'Histo courbe'!A:I,9,0)</f>
        <v>1.9465700934579399E-2</v>
      </c>
      <c r="C145" s="35">
        <f ca="1">VLOOKUP(A145,'Histo courbe'!A:M,13,0)</f>
        <v>2.2416420187793398E-2</v>
      </c>
      <c r="D145" s="35">
        <f ca="1">VLOOKUP(A145,'Histo courbe'!A:O,15,0)</f>
        <v>2.46263157894736E-2</v>
      </c>
      <c r="E145" s="35">
        <f ca="1">VLOOKUP(A145,'Histo courbe'!A:P,16,0)</f>
        <v>2.7974862385321101E-2</v>
      </c>
      <c r="F145" s="38">
        <f t="shared" ca="1" si="30"/>
        <v>8</v>
      </c>
      <c r="G145" s="38">
        <f t="shared" ca="1" si="31"/>
        <v>2022</v>
      </c>
      <c r="H145" s="25"/>
      <c r="I145" s="42">
        <v>2012</v>
      </c>
      <c r="J145" s="59">
        <v>9</v>
      </c>
      <c r="K145" s="26">
        <f t="shared" ca="1" si="26"/>
        <v>3.8166977287755879E-2</v>
      </c>
      <c r="L145" s="26">
        <f t="shared" ca="1" si="27"/>
        <v>4.3724834792829549E-2</v>
      </c>
      <c r="M145" s="26">
        <f t="shared" ca="1" si="28"/>
        <v>4.6131706153655978E-2</v>
      </c>
      <c r="N145" s="26">
        <f t="shared" ca="1" si="29"/>
        <v>4.7616488870569552E-2</v>
      </c>
      <c r="O145" s="17">
        <f ca="1">AVERAGE(K140:K145)</f>
        <v>3.6038591476975752E-2</v>
      </c>
      <c r="P145" s="17">
        <f ca="1">AVERAGE(L140:L145)</f>
        <v>4.078776999368721E-2</v>
      </c>
      <c r="Q145" s="17">
        <f ca="1">AVERAGE(M140:M145)</f>
        <v>4.3928919726299698E-2</v>
      </c>
      <c r="R145" s="17">
        <f ca="1">AVERAGE(N140:N145)</f>
        <v>4.5817641148995086E-2</v>
      </c>
      <c r="S145" s="17"/>
      <c r="T145" s="28"/>
    </row>
    <row r="146" spans="1:20" x14ac:dyDescent="0.35">
      <c r="A146" s="33" cm="1">
        <f t="array" aca="1" ref="A146" ca="1">OFFSET('Histo courbe'!$A$2,'Histo courbe'!T143-1,,,)</f>
        <v>44785</v>
      </c>
      <c r="B146" s="35">
        <f ca="1">+VLOOKUP(A146,'Histo courbe'!A:I,9,0)</f>
        <v>1.955875E-2</v>
      </c>
      <c r="C146" s="35">
        <f ca="1">VLOOKUP(A146,'Histo courbe'!A:M,13,0)</f>
        <v>2.2341395730705999E-2</v>
      </c>
      <c r="D146" s="35">
        <f ca="1">VLOOKUP(A146,'Histo courbe'!A:O,15,0)</f>
        <v>2.46263157894736E-2</v>
      </c>
      <c r="E146" s="35">
        <f ca="1">VLOOKUP(A146,'Histo courbe'!A:P,16,0)</f>
        <v>2.7974862385321101E-2</v>
      </c>
      <c r="F146" s="38">
        <f t="shared" ca="1" si="30"/>
        <v>8</v>
      </c>
      <c r="G146" s="38">
        <f t="shared" ca="1" si="31"/>
        <v>2022</v>
      </c>
      <c r="H146" s="25"/>
      <c r="I146" s="42">
        <v>2012</v>
      </c>
      <c r="J146" s="59">
        <v>10</v>
      </c>
      <c r="K146" s="26">
        <f t="shared" ca="1" si="26"/>
        <v>3.8042006019533475E-2</v>
      </c>
      <c r="L146" s="26">
        <f t="shared" ca="1" si="27"/>
        <v>4.4446092440821199E-2</v>
      </c>
      <c r="M146" s="26">
        <f t="shared" ca="1" si="28"/>
        <v>4.6401108237675612E-2</v>
      </c>
      <c r="N146" s="26">
        <f t="shared" ca="1" si="29"/>
        <v>4.7804297606659711E-2</v>
      </c>
      <c r="T146" s="28"/>
    </row>
    <row r="147" spans="1:20" x14ac:dyDescent="0.35">
      <c r="A147" s="33" cm="1">
        <f t="array" aca="1" ref="A147" ca="1">OFFSET('Histo courbe'!$A$2,'Histo courbe'!T144-1,,,)</f>
        <v>44784</v>
      </c>
      <c r="B147" s="35">
        <f ca="1">+VLOOKUP(A147,'Histo courbe'!A:I,9,0)</f>
        <v>1.9590714285714201E-2</v>
      </c>
      <c r="C147" s="35">
        <f ca="1">VLOOKUP(A147,'Histo courbe'!A:M,13,0)</f>
        <v>2.20566502463054E-2</v>
      </c>
      <c r="D147" s="35">
        <f ca="1">VLOOKUP(A147,'Histo courbe'!A:O,15,0)</f>
        <v>2.4625263157894699E-2</v>
      </c>
      <c r="E147" s="35">
        <f ca="1">VLOOKUP(A147,'Histo courbe'!A:P,16,0)</f>
        <v>2.7974862385321101E-2</v>
      </c>
      <c r="F147" s="38">
        <f t="shared" ca="1" si="30"/>
        <v>8</v>
      </c>
      <c r="G147" s="38">
        <f t="shared" ca="1" si="31"/>
        <v>2022</v>
      </c>
      <c r="H147" s="25"/>
      <c r="I147" s="42">
        <v>2012</v>
      </c>
      <c r="J147" s="59">
        <v>11</v>
      </c>
      <c r="K147" s="26">
        <f t="shared" ca="1" si="26"/>
        <v>3.7878209950480878E-2</v>
      </c>
      <c r="L147" s="26">
        <f t="shared" ca="1" si="27"/>
        <v>4.510931106078974E-2</v>
      </c>
      <c r="M147" s="26">
        <f t="shared" ca="1" si="28"/>
        <v>4.8429221194634789E-2</v>
      </c>
      <c r="N147" s="26">
        <f t="shared" ca="1" si="29"/>
        <v>4.9551944643011034E-2</v>
      </c>
      <c r="T147" s="28"/>
    </row>
    <row r="148" spans="1:20" ht="15" thickBot="1" x14ac:dyDescent="0.4">
      <c r="A148" s="33" cm="1">
        <f t="array" aca="1" ref="A148" ca="1">OFFSET('Histo courbe'!$A$2,'Histo courbe'!T145-1,,,)</f>
        <v>44783</v>
      </c>
      <c r="B148" s="35">
        <f ca="1">+VLOOKUP(A148,'Histo courbe'!A:I,9,0)</f>
        <v>1.95258035714285E-2</v>
      </c>
      <c r="C148" s="35">
        <f ca="1">VLOOKUP(A148,'Histo courbe'!A:M,13,0)</f>
        <v>2.2185557074504401E-2</v>
      </c>
      <c r="D148" s="35">
        <f ca="1">VLOOKUP(A148,'Histo courbe'!A:O,15,0)</f>
        <v>2.4868590971272201E-2</v>
      </c>
      <c r="E148" s="35">
        <f ca="1">VLOOKUP(A148,'Histo courbe'!A:P,16,0)</f>
        <v>2.7974862385321101E-2</v>
      </c>
      <c r="F148" s="38">
        <f t="shared" ca="1" si="30"/>
        <v>8</v>
      </c>
      <c r="G148" s="38">
        <f t="shared" ca="1" si="31"/>
        <v>2022</v>
      </c>
      <c r="H148" s="25"/>
      <c r="I148" s="52">
        <v>2012</v>
      </c>
      <c r="J148" s="63">
        <v>12</v>
      </c>
      <c r="K148" s="26">
        <f t="shared" ca="1" si="26"/>
        <v>3.8306918437747695E-2</v>
      </c>
      <c r="L148" s="26">
        <f t="shared" ca="1" si="27"/>
        <v>4.5736042322756389E-2</v>
      </c>
      <c r="M148" s="26">
        <f t="shared" ca="1" si="28"/>
        <v>4.9007266602215958E-2</v>
      </c>
      <c r="N148" s="26">
        <f t="shared" ca="1" si="29"/>
        <v>5.0563465019161778E-2</v>
      </c>
      <c r="O148" s="17">
        <f ca="1">AVERAGE(K143:K148)</f>
        <v>3.7450281771832697E-2</v>
      </c>
      <c r="P148" s="17">
        <f ca="1">AVERAGE(L143:L148)</f>
        <v>4.3465527569663216E-2</v>
      </c>
      <c r="Q148" s="17">
        <f ca="1">AVERAGE(M143:M148)</f>
        <v>4.6476477249957536E-2</v>
      </c>
      <c r="R148" s="17">
        <f ca="1">AVERAGE(N143:N148)</f>
        <v>4.8036904963853592E-2</v>
      </c>
      <c r="S148" s="17"/>
      <c r="T148" s="28"/>
    </row>
    <row r="149" spans="1:20" x14ac:dyDescent="0.35">
      <c r="A149" s="33" cm="1">
        <f t="array" aca="1" ref="A149" ca="1">OFFSET('Histo courbe'!$A$2,'Histo courbe'!T146-1,,,)</f>
        <v>44782</v>
      </c>
      <c r="B149" s="35">
        <f ca="1">+VLOOKUP(A149,'Histo courbe'!A:I,9,0)</f>
        <v>1.9548928571428498E-2</v>
      </c>
      <c r="C149" s="35">
        <f ca="1">VLOOKUP(A149,'Histo courbe'!A:M,13,0)</f>
        <v>2.2183778523489898E-2</v>
      </c>
      <c r="D149" s="35">
        <f ca="1">VLOOKUP(A149,'Histo courbe'!A:O,15,0)</f>
        <v>2.4867017783857699E-2</v>
      </c>
      <c r="E149" s="35">
        <f ca="1">VLOOKUP(A149,'Histo courbe'!A:P,16,0)</f>
        <v>2.7974862385321101E-2</v>
      </c>
      <c r="F149" s="38">
        <f t="shared" ca="1" si="30"/>
        <v>8</v>
      </c>
      <c r="G149" s="38">
        <f t="shared" ca="1" si="31"/>
        <v>2022</v>
      </c>
      <c r="H149" s="25"/>
      <c r="I149" s="47">
        <v>2013</v>
      </c>
      <c r="J149" s="62">
        <v>1</v>
      </c>
      <c r="K149" s="26">
        <f t="shared" ca="1" si="26"/>
        <v>3.9825078729954833E-2</v>
      </c>
      <c r="L149" s="26">
        <f t="shared" ca="1" si="27"/>
        <v>4.6549694107040067E-2</v>
      </c>
      <c r="M149" s="26">
        <f t="shared" ca="1" si="28"/>
        <v>4.901583513270262E-2</v>
      </c>
      <c r="N149" s="26">
        <f t="shared" ca="1" si="29"/>
        <v>5.2552959320130564E-2</v>
      </c>
      <c r="T149" s="28"/>
    </row>
    <row r="150" spans="1:20" x14ac:dyDescent="0.35">
      <c r="A150" s="33" cm="1">
        <f t="array" aca="1" ref="A150" ca="1">OFFSET('Histo courbe'!$A$2,'Histo courbe'!T147-1,,,)</f>
        <v>44781</v>
      </c>
      <c r="B150" s="35">
        <f ca="1">+VLOOKUP(A150,'Histo courbe'!A:I,9,0)</f>
        <v>1.9640000000000001E-2</v>
      </c>
      <c r="C150" s="35">
        <f ca="1">VLOOKUP(A150,'Histo courbe'!A:M,13,0)</f>
        <v>2.22018674698795E-2</v>
      </c>
      <c r="D150" s="35">
        <f ca="1">VLOOKUP(A150,'Histo courbe'!A:O,15,0)</f>
        <v>2.4838659370724998E-2</v>
      </c>
      <c r="E150" s="35">
        <f ca="1">VLOOKUP(A150,'Histo courbe'!A:P,16,0)</f>
        <v>2.7974862385321101E-2</v>
      </c>
      <c r="F150" s="38">
        <f t="shared" ca="1" si="30"/>
        <v>8</v>
      </c>
      <c r="G150" s="38">
        <f t="shared" ca="1" si="31"/>
        <v>2022</v>
      </c>
      <c r="H150" s="25"/>
      <c r="I150" s="42">
        <v>2013</v>
      </c>
      <c r="J150" s="59">
        <v>2</v>
      </c>
      <c r="K150" s="26">
        <f t="shared" ca="1" si="26"/>
        <v>4.217849760393938E-2</v>
      </c>
      <c r="L150" s="26">
        <f t="shared" ca="1" si="27"/>
        <v>4.7354484522489332E-2</v>
      </c>
      <c r="M150" s="26">
        <f t="shared" ca="1" si="28"/>
        <v>5.0611441001195794E-2</v>
      </c>
      <c r="N150" s="26">
        <f t="shared" ca="1" si="29"/>
        <v>5.2998649941626723E-2</v>
      </c>
      <c r="T150" s="28"/>
    </row>
    <row r="151" spans="1:20" x14ac:dyDescent="0.35">
      <c r="A151" s="33" cm="1">
        <f t="array" aca="1" ref="A151" ca="1">OFFSET('Histo courbe'!$A$2,'Histo courbe'!T148-1,,,)</f>
        <v>44778</v>
      </c>
      <c r="B151" s="35">
        <f ca="1">+VLOOKUP(A151,'Histo courbe'!A:I,9,0)</f>
        <v>1.95705882352941E-2</v>
      </c>
      <c r="C151" s="35">
        <f ca="1">VLOOKUP(A151,'Histo courbe'!A:M,13,0)</f>
        <v>2.2235850991114098E-2</v>
      </c>
      <c r="D151" s="35">
        <f ca="1">VLOOKUP(A151,'Histo courbe'!A:O,15,0)</f>
        <v>2.4838659370724998E-2</v>
      </c>
      <c r="E151" s="35">
        <f ca="1">VLOOKUP(A151,'Histo courbe'!A:P,16,0)</f>
        <v>2.7974862385321101E-2</v>
      </c>
      <c r="F151" s="38">
        <f t="shared" ca="1" si="30"/>
        <v>8</v>
      </c>
      <c r="G151" s="38">
        <f t="shared" ca="1" si="31"/>
        <v>2022</v>
      </c>
      <c r="H151" s="25"/>
      <c r="I151" s="42">
        <v>2013</v>
      </c>
      <c r="J151" s="59">
        <v>3</v>
      </c>
      <c r="K151" s="26">
        <f t="shared" ca="1" si="26"/>
        <v>4.2236228358661206E-2</v>
      </c>
      <c r="L151" s="26">
        <f t="shared" ca="1" si="27"/>
        <v>4.7568537247914801E-2</v>
      </c>
      <c r="M151" s="26">
        <f t="shared" ca="1" si="28"/>
        <v>5.1595722969526872E-2</v>
      </c>
      <c r="N151" s="26">
        <f t="shared" ca="1" si="29"/>
        <v>5.4947422508074766E-2</v>
      </c>
      <c r="O151" s="17">
        <f ca="1">AVERAGE(K146:K151)</f>
        <v>3.9744489850052911E-2</v>
      </c>
      <c r="P151" s="17">
        <f ca="1">AVERAGE(L146:L151)</f>
        <v>4.612736028363526E-2</v>
      </c>
      <c r="Q151" s="17">
        <f ca="1">AVERAGE(M146:M151)</f>
        <v>4.9176765856325272E-2</v>
      </c>
      <c r="R151" s="17">
        <f ca="1">AVERAGE(N146:N151)</f>
        <v>5.1403123173110764E-2</v>
      </c>
      <c r="S151" s="17"/>
      <c r="T151" s="28"/>
    </row>
    <row r="152" spans="1:20" x14ac:dyDescent="0.35">
      <c r="A152" s="33" cm="1">
        <f t="array" aca="1" ref="A152" ca="1">OFFSET('Histo courbe'!$A$2,'Histo courbe'!T149-1,,,)</f>
        <v>44777</v>
      </c>
      <c r="B152" s="35">
        <f ca="1">+VLOOKUP(A152,'Histo courbe'!A:I,9,0)</f>
        <v>1.94612087912087E-2</v>
      </c>
      <c r="C152" s="35">
        <f ca="1">VLOOKUP(A152,'Histo courbe'!A:M,13,0)</f>
        <v>2.2227081339712899E-2</v>
      </c>
      <c r="D152" s="35">
        <f ca="1">VLOOKUP(A152,'Histo courbe'!A:O,15,0)</f>
        <v>2.5013666210670301E-2</v>
      </c>
      <c r="E152" s="35">
        <f ca="1">VLOOKUP(A152,'Histo courbe'!A:P,16,0)</f>
        <v>2.79728178243774E-2</v>
      </c>
      <c r="F152" s="38">
        <f t="shared" ca="1" si="30"/>
        <v>8</v>
      </c>
      <c r="G152" s="38">
        <f t="shared" ca="1" si="31"/>
        <v>2022</v>
      </c>
      <c r="H152" s="25"/>
      <c r="I152" s="42">
        <v>2013</v>
      </c>
      <c r="J152" s="59">
        <v>4</v>
      </c>
      <c r="K152" s="26">
        <f t="shared" ca="1" si="26"/>
        <v>4.2366283962065099E-2</v>
      </c>
      <c r="L152" s="26">
        <f t="shared" ca="1" si="27"/>
        <v>4.8491134958084901E-2</v>
      </c>
      <c r="M152" s="26">
        <f t="shared" ca="1" si="28"/>
        <v>5.3185841941751112E-2</v>
      </c>
      <c r="N152" s="26">
        <f t="shared" ca="1" si="29"/>
        <v>5.4731591285569654E-2</v>
      </c>
      <c r="T152" s="28"/>
    </row>
    <row r="153" spans="1:20" x14ac:dyDescent="0.35">
      <c r="A153" s="33" cm="1">
        <f t="array" aca="1" ref="A153" ca="1">OFFSET('Histo courbe'!$A$2,'Histo courbe'!T150-1,,,)</f>
        <v>44776</v>
      </c>
      <c r="B153" s="35">
        <f ca="1">+VLOOKUP(A153,'Histo courbe'!A:I,9,0)</f>
        <v>1.9484684385381999E-2</v>
      </c>
      <c r="C153" s="35">
        <f ca="1">VLOOKUP(A153,'Histo courbe'!A:M,13,0)</f>
        <v>2.2180661577608101E-2</v>
      </c>
      <c r="D153" s="35">
        <f ca="1">VLOOKUP(A153,'Histo courbe'!A:O,15,0)</f>
        <v>2.4964551907719599E-2</v>
      </c>
      <c r="E153" s="35">
        <f ca="1">VLOOKUP(A153,'Histo courbe'!A:P,16,0)</f>
        <v>2.79728178243774E-2</v>
      </c>
      <c r="F153" s="38">
        <f t="shared" ca="1" si="30"/>
        <v>8</v>
      </c>
      <c r="G153" s="38">
        <f t="shared" ca="1" si="31"/>
        <v>2022</v>
      </c>
      <c r="H153" s="25"/>
      <c r="I153" s="42">
        <v>2013</v>
      </c>
      <c r="J153" s="59">
        <v>5</v>
      </c>
      <c r="K153" s="26">
        <f t="shared" ca="1" si="26"/>
        <v>4.2703922044544443E-2</v>
      </c>
      <c r="L153" s="26">
        <f t="shared" ca="1" si="27"/>
        <v>4.9501812796085447E-2</v>
      </c>
      <c r="M153" s="26">
        <f t="shared" ca="1" si="28"/>
        <v>5.2859105171993187E-2</v>
      </c>
      <c r="N153" s="26">
        <f t="shared" ca="1" si="29"/>
        <v>5.1994342126127573E-2</v>
      </c>
      <c r="T153" s="28"/>
    </row>
    <row r="154" spans="1:20" x14ac:dyDescent="0.35">
      <c r="A154" s="33" cm="1">
        <f t="array" aca="1" ref="A154" ca="1">OFFSET('Histo courbe'!$A$2,'Histo courbe'!T151-1,,,)</f>
        <v>44775</v>
      </c>
      <c r="B154" s="35">
        <f ca="1">+VLOOKUP(A154,'Histo courbe'!A:I,9,0)</f>
        <v>1.9440710059171501E-2</v>
      </c>
      <c r="C154" s="35">
        <f ca="1">VLOOKUP(A154,'Histo courbe'!A:M,13,0)</f>
        <v>2.2179720457433199E-2</v>
      </c>
      <c r="D154" s="35">
        <f ca="1">VLOOKUP(A154,'Histo courbe'!A:O,15,0)</f>
        <v>2.4964551907719599E-2</v>
      </c>
      <c r="E154" s="35">
        <f ca="1">VLOOKUP(A154,'Histo courbe'!A:P,16,0)</f>
        <v>2.7966514657980401E-2</v>
      </c>
      <c r="F154" s="38">
        <f t="shared" ca="1" si="30"/>
        <v>8</v>
      </c>
      <c r="G154" s="38">
        <f t="shared" ca="1" si="31"/>
        <v>2022</v>
      </c>
      <c r="H154" s="25"/>
      <c r="I154" s="42">
        <v>2013</v>
      </c>
      <c r="J154" s="59">
        <v>6</v>
      </c>
      <c r="K154" s="26">
        <f t="shared" ca="1" si="26"/>
        <v>4.2278052727821154E-2</v>
      </c>
      <c r="L154" s="26">
        <f t="shared" ca="1" si="27"/>
        <v>4.9523538999247517E-2</v>
      </c>
      <c r="M154" s="26">
        <f t="shared" ca="1" si="28"/>
        <v>5.3591818377973388E-2</v>
      </c>
      <c r="N154" s="26">
        <f t="shared" ca="1" si="29"/>
        <v>5.5169597546947835E-2</v>
      </c>
      <c r="O154" s="17">
        <f ca="1">AVERAGE(K149:K154)</f>
        <v>4.1931343904497681E-2</v>
      </c>
      <c r="P154" s="17">
        <f ca="1">AVERAGE(L149:L154)</f>
        <v>4.8164867105143679E-2</v>
      </c>
      <c r="Q154" s="17">
        <f ca="1">AVERAGE(M149:M154)</f>
        <v>5.1809960765857165E-2</v>
      </c>
      <c r="R154" s="17">
        <f ca="1">AVERAGE(N149:N154)</f>
        <v>5.3732427121412851E-2</v>
      </c>
      <c r="S154" s="17"/>
      <c r="T154" s="28"/>
    </row>
    <row r="155" spans="1:20" x14ac:dyDescent="0.35">
      <c r="A155" s="33" cm="1">
        <f t="array" aca="1" ref="A155" ca="1">OFFSET('Histo courbe'!$A$2,'Histo courbe'!T152-1,,,)</f>
        <v>44774</v>
      </c>
      <c r="B155" s="35">
        <f ca="1">+VLOOKUP(A155,'Histo courbe'!A:I,9,0)</f>
        <v>1.9058979591836701E-2</v>
      </c>
      <c r="C155" s="35">
        <f ca="1">VLOOKUP(A155,'Histo courbe'!A:M,13,0)</f>
        <v>2.22297627737226E-2</v>
      </c>
      <c r="D155" s="35">
        <f ca="1">VLOOKUP(A155,'Histo courbe'!A:O,15,0)</f>
        <v>2.4961421864520401E-2</v>
      </c>
      <c r="E155" s="35">
        <f ca="1">VLOOKUP(A155,'Histo courbe'!A:P,16,0)</f>
        <v>2.7966514657980401E-2</v>
      </c>
      <c r="F155" s="38">
        <f t="shared" ca="1" si="30"/>
        <v>8</v>
      </c>
      <c r="G155" s="38">
        <f t="shared" ca="1" si="31"/>
        <v>2022</v>
      </c>
      <c r="H155" s="25"/>
      <c r="I155" s="42">
        <v>2013</v>
      </c>
      <c r="J155" s="59">
        <v>7</v>
      </c>
      <c r="K155" s="26">
        <f t="shared" ca="1" si="26"/>
        <v>4.1278148482918643E-2</v>
      </c>
      <c r="L155" s="26">
        <f t="shared" ca="1" si="27"/>
        <v>4.8865735573131702E-2</v>
      </c>
      <c r="M155" s="26">
        <f t="shared" ca="1" si="28"/>
        <v>5.368789453909497E-2</v>
      </c>
      <c r="N155" s="26">
        <f t="shared" ca="1" si="29"/>
        <v>5.6705293357040082E-2</v>
      </c>
      <c r="T155" s="28"/>
    </row>
    <row r="156" spans="1:20" x14ac:dyDescent="0.35">
      <c r="A156" s="33" cm="1">
        <f t="array" aca="1" ref="A156" ca="1">OFFSET('Histo courbe'!$A$2,'Histo courbe'!T153-1,,,)</f>
        <v>44771</v>
      </c>
      <c r="B156" s="35">
        <f ca="1">+VLOOKUP(A156,'Histo courbe'!A:I,9,0)</f>
        <v>1.9022127659574398E-2</v>
      </c>
      <c r="C156" s="35">
        <f ca="1">VLOOKUP(A156,'Histo courbe'!A:M,13,0)</f>
        <v>2.2793750000000002E-2</v>
      </c>
      <c r="D156" s="35">
        <f ca="1">VLOOKUP(A156,'Histo courbe'!A:O,15,0)</f>
        <v>2.45398795180722E-2</v>
      </c>
      <c r="E156" s="35">
        <f ca="1">VLOOKUP(A156,'Histo courbe'!A:P,16,0)</f>
        <v>2.7965E-2</v>
      </c>
      <c r="F156" s="38">
        <f t="shared" ca="1" si="30"/>
        <v>7</v>
      </c>
      <c r="G156" s="38">
        <f t="shared" ca="1" si="31"/>
        <v>2022</v>
      </c>
      <c r="H156" s="25"/>
      <c r="I156" s="42">
        <v>2013</v>
      </c>
      <c r="J156" s="59">
        <v>8</v>
      </c>
      <c r="K156" s="26">
        <f t="shared" ca="1" si="26"/>
        <v>4.11988650354458E-2</v>
      </c>
      <c r="L156" s="26">
        <f t="shared" ca="1" si="27"/>
        <v>4.8958257071051253E-2</v>
      </c>
      <c r="M156" s="26">
        <f t="shared" ca="1" si="28"/>
        <v>5.3514550373986135E-2</v>
      </c>
      <c r="N156" s="26">
        <f t="shared" ca="1" si="29"/>
        <v>5.6880840902431028E-2</v>
      </c>
      <c r="T156" s="28"/>
    </row>
    <row r="157" spans="1:20" x14ac:dyDescent="0.35">
      <c r="A157" s="33" cm="1">
        <f t="array" aca="1" ref="A157" ca="1">OFFSET('Histo courbe'!$A$2,'Histo courbe'!T154-1,,,)</f>
        <v>44770</v>
      </c>
      <c r="B157" s="35">
        <f ca="1">+VLOOKUP(A157,'Histo courbe'!A:I,9,0)</f>
        <v>1.9342105263157799E-2</v>
      </c>
      <c r="C157" s="35">
        <f ca="1">VLOOKUP(A157,'Histo courbe'!A:M,13,0)</f>
        <v>2.3060296495956801E-2</v>
      </c>
      <c r="D157" s="35">
        <f ca="1">VLOOKUP(A157,'Histo courbe'!A:O,15,0)</f>
        <v>2.4538614457831301E-2</v>
      </c>
      <c r="E157" s="35">
        <f ca="1">VLOOKUP(A157,'Histo courbe'!A:P,16,0)</f>
        <v>2.7960436205016301E-2</v>
      </c>
      <c r="F157" s="38">
        <f t="shared" ca="1" si="30"/>
        <v>7</v>
      </c>
      <c r="G157" s="38">
        <f t="shared" ca="1" si="31"/>
        <v>2022</v>
      </c>
      <c r="H157" s="25"/>
      <c r="I157" s="42">
        <v>2013</v>
      </c>
      <c r="J157" s="59">
        <v>9</v>
      </c>
      <c r="K157" s="26">
        <f t="shared" ca="1" si="26"/>
        <v>4.1354342640311459E-2</v>
      </c>
      <c r="L157" s="26">
        <f t="shared" ca="1" si="27"/>
        <v>4.9177067369648275E-2</v>
      </c>
      <c r="M157" s="26">
        <f t="shared" ca="1" si="28"/>
        <v>5.3922779744595278E-2</v>
      </c>
      <c r="N157" s="26">
        <f t="shared" ca="1" si="29"/>
        <v>5.7150609857978277E-2</v>
      </c>
      <c r="O157" s="17">
        <f ca="1">AVERAGE(K152:K157)</f>
        <v>4.18632691488511E-2</v>
      </c>
      <c r="P157" s="17">
        <f ca="1">AVERAGE(L152:L157)</f>
        <v>4.908625779454151E-2</v>
      </c>
      <c r="Q157" s="17">
        <f ca="1">AVERAGE(M152:M157)</f>
        <v>5.3460331691565686E-2</v>
      </c>
      <c r="R157" s="17">
        <f ca="1">AVERAGE(N152:N157)</f>
        <v>5.5438712512682405E-2</v>
      </c>
      <c r="S157" s="17"/>
      <c r="T157" s="28"/>
    </row>
    <row r="158" spans="1:20" x14ac:dyDescent="0.35">
      <c r="A158" s="33" cm="1">
        <f t="array" aca="1" ref="A158" ca="1">OFFSET('Histo courbe'!$A$2,'Histo courbe'!T155-1,,,)</f>
        <v>44769</v>
      </c>
      <c r="B158" s="35">
        <f ca="1">+VLOOKUP(A158,'Histo courbe'!A:I,9,0)</f>
        <v>1.8876799999999999E-2</v>
      </c>
      <c r="C158" s="35">
        <f ca="1">VLOOKUP(A158,'Histo courbe'!A:M,13,0)</f>
        <v>2.2227316017316E-2</v>
      </c>
      <c r="D158" s="35">
        <f ca="1">VLOOKUP(A158,'Histo courbe'!A:O,15,0)</f>
        <v>2.57887087912087E-2</v>
      </c>
      <c r="E158" s="35">
        <f ca="1">VLOOKUP(A158,'Histo courbe'!A:P,16,0)</f>
        <v>2.79599346405228E-2</v>
      </c>
      <c r="F158" s="38">
        <f t="shared" ca="1" si="30"/>
        <v>7</v>
      </c>
      <c r="G158" s="38">
        <f t="shared" ca="1" si="31"/>
        <v>2022</v>
      </c>
      <c r="H158" s="25"/>
      <c r="I158" s="42">
        <v>2013</v>
      </c>
      <c r="J158" s="59">
        <v>10</v>
      </c>
      <c r="K158" s="26">
        <f t="shared" ca="1" si="26"/>
        <v>4.122016509164024E-2</v>
      </c>
      <c r="L158" s="26">
        <f t="shared" ca="1" si="27"/>
        <v>4.9941057079702394E-2</v>
      </c>
      <c r="M158" s="26">
        <f t="shared" ca="1" si="28"/>
        <v>5.4867444656823063E-2</v>
      </c>
      <c r="N158" s="26">
        <f t="shared" ca="1" si="29"/>
        <v>5.7158578149920237E-2</v>
      </c>
      <c r="T158" s="28"/>
    </row>
    <row r="159" spans="1:20" x14ac:dyDescent="0.35">
      <c r="A159" s="33" cm="1">
        <f t="array" aca="1" ref="A159" ca="1">OFFSET('Histo courbe'!$A$2,'Histo courbe'!T156-1,,,)</f>
        <v>44768</v>
      </c>
      <c r="B159" s="35">
        <f ca="1">+VLOOKUP(A159,'Histo courbe'!A:I,9,0)</f>
        <v>1.8822093023255802E-2</v>
      </c>
      <c r="C159" s="35">
        <f ca="1">VLOOKUP(A159,'Histo courbe'!A:M,13,0)</f>
        <v>2.2147885714285699E-2</v>
      </c>
      <c r="D159" s="35">
        <f ca="1">VLOOKUP(A159,'Histo courbe'!A:O,15,0)</f>
        <v>2.5797506648936101E-2</v>
      </c>
      <c r="E159" s="35">
        <f ca="1">VLOOKUP(A159,'Histo courbe'!A:P,16,0)</f>
        <v>2.7958934782608601E-2</v>
      </c>
      <c r="F159" s="38">
        <f t="shared" ca="1" si="30"/>
        <v>7</v>
      </c>
      <c r="G159" s="38">
        <f t="shared" ca="1" si="31"/>
        <v>2022</v>
      </c>
      <c r="H159" s="25"/>
      <c r="I159" s="42">
        <v>2013</v>
      </c>
      <c r="J159" s="59">
        <v>11</v>
      </c>
      <c r="K159" s="26">
        <f t="shared" ca="1" si="26"/>
        <v>4.1135361082209984E-2</v>
      </c>
      <c r="L159" s="26">
        <f t="shared" ca="1" si="27"/>
        <v>5.0555483705531527E-2</v>
      </c>
      <c r="M159" s="26">
        <f t="shared" ca="1" si="28"/>
        <v>5.5601781109706011E-2</v>
      </c>
      <c r="N159" s="26">
        <f t="shared" ca="1" si="29"/>
        <v>5.7643764841396411E-2</v>
      </c>
      <c r="T159" s="28"/>
    </row>
    <row r="160" spans="1:20" ht="15" thickBot="1" x14ac:dyDescent="0.4">
      <c r="A160" s="33" cm="1">
        <f t="array" aca="1" ref="A160" ca="1">OFFSET('Histo courbe'!$A$2,'Histo courbe'!T157-1,,,)</f>
        <v>44767</v>
      </c>
      <c r="B160" s="35">
        <f ca="1">+VLOOKUP(A160,'Histo courbe'!A:I,9,0)</f>
        <v>1.88145454545454E-2</v>
      </c>
      <c r="C160" s="35">
        <f ca="1">VLOOKUP(A160,'Histo courbe'!A:M,13,0)</f>
        <v>2.2305676888556399E-2</v>
      </c>
      <c r="D160" s="35">
        <f ca="1">VLOOKUP(A160,'Histo courbe'!A:O,15,0)</f>
        <v>2.5787613333333299E-2</v>
      </c>
      <c r="E160" s="35">
        <f ca="1">VLOOKUP(A160,'Histo courbe'!A:P,16,0)</f>
        <v>2.7958934782608601E-2</v>
      </c>
      <c r="F160" s="38">
        <f t="shared" ca="1" si="30"/>
        <v>7</v>
      </c>
      <c r="G160" s="38">
        <f t="shared" ca="1" si="31"/>
        <v>2022</v>
      </c>
      <c r="H160" s="25"/>
      <c r="I160" s="52">
        <v>2013</v>
      </c>
      <c r="J160" s="63">
        <v>12</v>
      </c>
      <c r="K160" s="26">
        <f t="shared" ca="1" si="26"/>
        <v>4.0241993404149724E-2</v>
      </c>
      <c r="L160" s="26">
        <f t="shared" ca="1" si="27"/>
        <v>5.0560497483543389E-2</v>
      </c>
      <c r="M160" s="26">
        <f t="shared" ca="1" si="28"/>
        <v>5.624064143007361E-2</v>
      </c>
      <c r="N160" s="26">
        <f t="shared" ca="1" si="29"/>
        <v>5.8017078301815142E-2</v>
      </c>
      <c r="O160" s="17">
        <f ca="1">AVERAGE(K155:K160)</f>
        <v>4.1071479289445975E-2</v>
      </c>
      <c r="P160" s="17">
        <f ca="1">AVERAGE(L155:L160)</f>
        <v>4.9676349713768088E-2</v>
      </c>
      <c r="Q160" s="17">
        <f ca="1">AVERAGE(M155:M160)</f>
        <v>5.4639181975713179E-2</v>
      </c>
      <c r="R160" s="17">
        <f ca="1">AVERAGE(N155:N160)</f>
        <v>5.7259360901763527E-2</v>
      </c>
      <c r="S160" s="17"/>
      <c r="T160" s="28"/>
    </row>
    <row r="161" spans="1:20" x14ac:dyDescent="0.35">
      <c r="A161" s="33" cm="1">
        <f t="array" aca="1" ref="A161" ca="1">OFFSET('Histo courbe'!$A$2,'Histo courbe'!T158-1,,,)</f>
        <v>44764</v>
      </c>
      <c r="B161" s="35">
        <f ca="1">+VLOOKUP(A161,'Histo courbe'!A:I,9,0)</f>
        <v>1.8775957446808499E-2</v>
      </c>
      <c r="C161" s="35">
        <f ca="1">VLOOKUP(A161,'Histo courbe'!A:M,13,0)</f>
        <v>2.2305676888556399E-2</v>
      </c>
      <c r="D161" s="35">
        <f ca="1">VLOOKUP(A161,'Histo courbe'!A:O,15,0)</f>
        <v>2.5787613333333299E-2</v>
      </c>
      <c r="E161" s="35">
        <f ca="1">VLOOKUP(A161,'Histo courbe'!A:P,16,0)</f>
        <v>2.7957443120259998E-2</v>
      </c>
      <c r="F161" s="38">
        <f t="shared" ca="1" si="30"/>
        <v>7</v>
      </c>
      <c r="G161" s="38">
        <f t="shared" ca="1" si="31"/>
        <v>2022</v>
      </c>
      <c r="H161" s="25"/>
      <c r="I161" s="47">
        <v>2014</v>
      </c>
      <c r="J161" s="62">
        <v>1</v>
      </c>
      <c r="K161" s="26">
        <f t="shared" ca="1" si="26"/>
        <v>3.8553950645884641E-2</v>
      </c>
      <c r="L161" s="26">
        <f t="shared" ca="1" si="27"/>
        <v>4.8916535007767145E-2</v>
      </c>
      <c r="M161" s="26">
        <f t="shared" ca="1" si="28"/>
        <v>5.5973030023094242E-2</v>
      </c>
      <c r="N161" s="26">
        <f t="shared" ca="1" si="29"/>
        <v>5.9416021825396827E-2</v>
      </c>
      <c r="T161" s="28"/>
    </row>
    <row r="162" spans="1:20" x14ac:dyDescent="0.35">
      <c r="A162" s="33" cm="1">
        <f t="array" aca="1" ref="A162" ca="1">OFFSET('Histo courbe'!$A$2,'Histo courbe'!T159-1,,,)</f>
        <v>44763</v>
      </c>
      <c r="B162" s="35">
        <f ca="1">+VLOOKUP(A162,'Histo courbe'!A:I,9,0)</f>
        <v>1.8866428571428499E-2</v>
      </c>
      <c r="C162" s="35">
        <f ca="1">VLOOKUP(A162,'Histo courbe'!A:M,13,0)</f>
        <v>2.2429156462585E-2</v>
      </c>
      <c r="D162" s="35">
        <f ca="1">VLOOKUP(A162,'Histo courbe'!A:O,15,0)</f>
        <v>2.4630659340659299E-2</v>
      </c>
      <c r="E162" s="35">
        <f ca="1">VLOOKUP(A162,'Histo courbe'!A:P,16,0)</f>
        <v>2.7946637837837799E-2</v>
      </c>
      <c r="F162" s="38">
        <f t="shared" ca="1" si="30"/>
        <v>7</v>
      </c>
      <c r="G162" s="38">
        <f t="shared" ca="1" si="31"/>
        <v>2022</v>
      </c>
      <c r="H162" s="25"/>
      <c r="I162" s="42">
        <v>2014</v>
      </c>
      <c r="J162" s="59">
        <v>2</v>
      </c>
      <c r="K162" s="26">
        <f t="shared" ca="1" si="26"/>
        <v>3.6358020942691568E-2</v>
      </c>
      <c r="L162" s="26">
        <f t="shared" ca="1" si="27"/>
        <v>4.5920757028455599E-2</v>
      </c>
      <c r="M162" s="26">
        <f t="shared" ca="1" si="28"/>
        <v>5.4326389176252446E-2</v>
      </c>
      <c r="N162" s="26">
        <f t="shared" ca="1" si="29"/>
        <v>5.9182332409643865E-2</v>
      </c>
      <c r="T162" s="28"/>
    </row>
    <row r="163" spans="1:20" x14ac:dyDescent="0.35">
      <c r="A163" s="33" cm="1">
        <f t="array" aca="1" ref="A163" ca="1">OFFSET('Histo courbe'!$A$2,'Histo courbe'!T160-1,,,)</f>
        <v>44762</v>
      </c>
      <c r="B163" s="35">
        <f ca="1">+VLOOKUP(A163,'Histo courbe'!A:I,9,0)</f>
        <v>1.87734042553191E-2</v>
      </c>
      <c r="C163" s="35">
        <f ca="1">VLOOKUP(A163,'Histo courbe'!A:M,13,0)</f>
        <v>2.2422303485987598E-2</v>
      </c>
      <c r="D163" s="35">
        <f ca="1">VLOOKUP(A163,'Histo courbe'!A:O,15,0)</f>
        <v>2.46294505494505E-2</v>
      </c>
      <c r="E163" s="35">
        <f ca="1">VLOOKUP(A163,'Histo courbe'!A:P,16,0)</f>
        <v>2.7940530877573099E-2</v>
      </c>
      <c r="F163" s="38">
        <f t="shared" ca="1" si="30"/>
        <v>7</v>
      </c>
      <c r="G163" s="38">
        <f t="shared" ca="1" si="31"/>
        <v>2022</v>
      </c>
      <c r="H163" s="25"/>
      <c r="I163" s="42">
        <v>2014</v>
      </c>
      <c r="J163" s="59">
        <v>3</v>
      </c>
      <c r="K163" s="26">
        <f t="shared" ca="1" si="26"/>
        <v>3.4550684231575625E-2</v>
      </c>
      <c r="L163" s="26">
        <f t="shared" ca="1" si="27"/>
        <v>4.3814906649597606E-2</v>
      </c>
      <c r="M163" s="26">
        <f t="shared" ca="1" si="28"/>
        <v>5.1342985163925346E-2</v>
      </c>
      <c r="N163" s="26">
        <f t="shared" ca="1" si="29"/>
        <v>5.6728793012093319E-2</v>
      </c>
      <c r="O163" s="17">
        <f ca="1">AVERAGE(K158:K163)</f>
        <v>3.8676695899691964E-2</v>
      </c>
      <c r="P163" s="17">
        <f ca="1">AVERAGE(L158:L163)</f>
        <v>4.8284872825766274E-2</v>
      </c>
      <c r="Q163" s="17">
        <f ca="1">AVERAGE(M158:M163)</f>
        <v>5.4725378593312446E-2</v>
      </c>
      <c r="R163" s="17">
        <f ca="1">AVERAGE(N158:N163)</f>
        <v>5.8024428090044294E-2</v>
      </c>
      <c r="S163" s="17"/>
      <c r="T163" s="28"/>
    </row>
    <row r="164" spans="1:20" x14ac:dyDescent="0.35">
      <c r="A164" s="33" cm="1">
        <f t="array" aca="1" ref="A164" ca="1">OFFSET('Histo courbe'!$A$2,'Histo courbe'!T161-1,,,)</f>
        <v>44761</v>
      </c>
      <c r="B164" s="35">
        <f ca="1">+VLOOKUP(A164,'Histo courbe'!A:I,9,0)</f>
        <v>1.87881333333333E-2</v>
      </c>
      <c r="C164" s="35">
        <f ca="1">VLOOKUP(A164,'Histo courbe'!A:M,13,0)</f>
        <v>2.3791921891058498E-2</v>
      </c>
      <c r="D164" s="35">
        <f ca="1">VLOOKUP(A164,'Histo courbe'!A:O,15,0)</f>
        <v>2.57788443553774E-2</v>
      </c>
      <c r="E164" s="35">
        <f ca="1">VLOOKUP(A164,'Histo courbe'!A:P,16,0)</f>
        <v>2.79381669928245E-2</v>
      </c>
      <c r="F164" s="38">
        <f t="shared" ca="1" si="30"/>
        <v>7</v>
      </c>
      <c r="G164" s="38">
        <f t="shared" ca="1" si="31"/>
        <v>2022</v>
      </c>
      <c r="H164" s="25"/>
      <c r="I164" s="42">
        <v>2014</v>
      </c>
      <c r="J164" s="59">
        <v>4</v>
      </c>
      <c r="K164" s="26">
        <f t="shared" ca="1" si="26"/>
        <v>3.3478087493731642E-2</v>
      </c>
      <c r="L164" s="26">
        <f t="shared" ca="1" si="27"/>
        <v>4.07464189749304E-2</v>
      </c>
      <c r="M164" s="26">
        <f t="shared" ca="1" si="28"/>
        <v>4.780438575099042E-2</v>
      </c>
      <c r="N164" s="26">
        <f t="shared" ca="1" si="29"/>
        <v>5.2946423710494843E-2</v>
      </c>
      <c r="T164" s="28"/>
    </row>
    <row r="165" spans="1:20" x14ac:dyDescent="0.35">
      <c r="A165" s="33" cm="1">
        <f t="array" aca="1" ref="A165" ca="1">OFFSET('Histo courbe'!$A$2,'Histo courbe'!T162-1,,,)</f>
        <v>44760</v>
      </c>
      <c r="B165" s="35">
        <f ca="1">+VLOOKUP(A165,'Histo courbe'!A:I,9,0)</f>
        <v>1.8692500000000001E-2</v>
      </c>
      <c r="C165" s="35">
        <f ca="1">VLOOKUP(A165,'Histo courbe'!A:M,13,0)</f>
        <v>2.2672751322751299E-2</v>
      </c>
      <c r="D165" s="35">
        <f ca="1">VLOOKUP(A165,'Histo courbe'!A:O,15,0)</f>
        <v>2.5565547703180199E-2</v>
      </c>
      <c r="E165" s="35">
        <f ca="1">VLOOKUP(A165,'Histo courbe'!A:P,16,0)</f>
        <v>2.7926274509803901E-2</v>
      </c>
      <c r="F165" s="38">
        <f t="shared" ca="1" si="30"/>
        <v>7</v>
      </c>
      <c r="G165" s="38">
        <f t="shared" ca="1" si="31"/>
        <v>2022</v>
      </c>
      <c r="H165" s="25"/>
      <c r="I165" s="42">
        <v>2014</v>
      </c>
      <c r="J165" s="59">
        <v>5</v>
      </c>
      <c r="K165" s="26">
        <f t="shared" ca="1" si="26"/>
        <v>3.2490067808901922E-2</v>
      </c>
      <c r="L165" s="26">
        <f t="shared" ca="1" si="27"/>
        <v>3.937556950876394E-2</v>
      </c>
      <c r="M165" s="26">
        <f t="shared" ca="1" si="28"/>
        <v>4.5007696314154827E-2</v>
      </c>
      <c r="N165" s="26">
        <f t="shared" ca="1" si="29"/>
        <v>4.9735082092006423E-2</v>
      </c>
      <c r="T165" s="28"/>
    </row>
    <row r="166" spans="1:20" x14ac:dyDescent="0.35">
      <c r="A166" s="33" cm="1">
        <f t="array" aca="1" ref="A166" ca="1">OFFSET('Histo courbe'!$A$2,'Histo courbe'!T163-1,,,)</f>
        <v>44757</v>
      </c>
      <c r="B166" s="35">
        <f ca="1">+VLOOKUP(A166,'Histo courbe'!A:I,9,0)</f>
        <v>1.87575E-2</v>
      </c>
      <c r="C166" s="35">
        <f ca="1">VLOOKUP(A166,'Histo courbe'!A:M,13,0)</f>
        <v>2.2661428571428499E-2</v>
      </c>
      <c r="D166" s="35">
        <f ca="1">VLOOKUP(A166,'Histo courbe'!A:O,15,0)</f>
        <v>2.4647032967032901E-2</v>
      </c>
      <c r="E166" s="35">
        <f ca="1">VLOOKUP(A166,'Histo courbe'!A:P,16,0)</f>
        <v>2.79291830065359E-2</v>
      </c>
      <c r="F166" s="38">
        <f t="shared" ca="1" si="30"/>
        <v>7</v>
      </c>
      <c r="G166" s="38">
        <f t="shared" ca="1" si="31"/>
        <v>2022</v>
      </c>
      <c r="H166" s="25"/>
      <c r="I166" s="42">
        <v>2014</v>
      </c>
      <c r="J166" s="59">
        <v>6</v>
      </c>
      <c r="K166" s="26">
        <f t="shared" ca="1" si="26"/>
        <v>3.1964711911588548E-2</v>
      </c>
      <c r="L166" s="26">
        <f t="shared" ca="1" si="27"/>
        <v>3.8505856784973175E-2</v>
      </c>
      <c r="M166" s="26">
        <f t="shared" ca="1" si="28"/>
        <v>4.4293009282276162E-2</v>
      </c>
      <c r="N166" s="26">
        <f t="shared" ca="1" si="29"/>
        <v>4.9748436238583826E-2</v>
      </c>
      <c r="O166" s="17">
        <f ca="1">AVERAGE(K161:K166)</f>
        <v>3.4565920505728986E-2</v>
      </c>
      <c r="P166" s="17">
        <f ca="1">AVERAGE(L161:L166)</f>
        <v>4.2880007325747982E-2</v>
      </c>
      <c r="Q166" s="17">
        <f ca="1">AVERAGE(M161:M166)</f>
        <v>4.9791249285115573E-2</v>
      </c>
      <c r="R166" s="17">
        <f ca="1">AVERAGE(N161:N166)</f>
        <v>5.4626181548036522E-2</v>
      </c>
      <c r="S166" s="17"/>
      <c r="T166" s="28"/>
    </row>
    <row r="167" spans="1:20" x14ac:dyDescent="0.35">
      <c r="A167" s="33" cm="1">
        <f t="array" aca="1" ref="A167" ca="1">OFFSET('Histo courbe'!$A$2,'Histo courbe'!T164-1,,,)</f>
        <v>44756</v>
      </c>
      <c r="B167" s="35">
        <f ca="1">+VLOOKUP(A167,'Histo courbe'!A:I,9,0)</f>
        <v>1.8588571428571399E-2</v>
      </c>
      <c r="C167" s="35">
        <f ca="1">VLOOKUP(A167,'Histo courbe'!A:M,13,0)</f>
        <v>2.2660093676814898E-2</v>
      </c>
      <c r="D167" s="35">
        <f ca="1">VLOOKUP(A167,'Histo courbe'!A:O,15,0)</f>
        <v>2.4651043956043901E-2</v>
      </c>
      <c r="E167" s="35">
        <f ca="1">VLOOKUP(A167,'Histo courbe'!A:P,16,0)</f>
        <v>2.79099023861171E-2</v>
      </c>
      <c r="F167" s="38">
        <f t="shared" ca="1" si="30"/>
        <v>7</v>
      </c>
      <c r="G167" s="38">
        <f t="shared" ca="1" si="31"/>
        <v>2022</v>
      </c>
      <c r="H167" s="25"/>
      <c r="I167" s="42">
        <v>2014</v>
      </c>
      <c r="J167" s="59">
        <v>7</v>
      </c>
      <c r="K167" s="26">
        <f t="shared" ca="1" si="26"/>
        <v>3.1816485265453755E-2</v>
      </c>
      <c r="L167" s="26">
        <f t="shared" ca="1" si="27"/>
        <v>3.8100272764106428E-2</v>
      </c>
      <c r="M167" s="26">
        <f t="shared" ca="1" si="28"/>
        <v>4.4429401092418948E-2</v>
      </c>
      <c r="N167" s="26">
        <f t="shared" ca="1" si="29"/>
        <v>4.9872951863171505E-2</v>
      </c>
      <c r="T167" s="28"/>
    </row>
    <row r="168" spans="1:20" x14ac:dyDescent="0.35">
      <c r="A168" s="33" cm="1">
        <f t="array" aca="1" ref="A168" ca="1">OFFSET('Histo courbe'!$A$2,'Histo courbe'!T165-1,,,)</f>
        <v>44755</v>
      </c>
      <c r="B168" s="35">
        <f ca="1">+VLOOKUP(A168,'Histo courbe'!A:I,9,0)</f>
        <v>1.8714168618266899E-2</v>
      </c>
      <c r="C168" s="35">
        <f ca="1">VLOOKUP(A168,'Histo courbe'!A:M,13,0)</f>
        <v>2.2809008264462801E-2</v>
      </c>
      <c r="D168" s="35">
        <f ca="1">VLOOKUP(A168,'Histo courbe'!A:O,15,0)</f>
        <v>2.5549141552511399E-2</v>
      </c>
      <c r="E168" s="35">
        <f ca="1">VLOOKUP(A168,'Histo courbe'!A:P,16,0)</f>
        <v>2.7909538361508401E-2</v>
      </c>
      <c r="F168" s="38">
        <f t="shared" ca="1" si="30"/>
        <v>7</v>
      </c>
      <c r="G168" s="38">
        <f t="shared" ca="1" si="31"/>
        <v>2022</v>
      </c>
      <c r="H168" s="25"/>
      <c r="I168" s="42">
        <v>2014</v>
      </c>
      <c r="J168" s="59">
        <v>8</v>
      </c>
      <c r="K168" s="26">
        <f t="shared" ca="1" si="26"/>
        <v>3.146951657965092E-2</v>
      </c>
      <c r="L168" s="26">
        <f t="shared" ca="1" si="27"/>
        <v>3.837890743016506E-2</v>
      </c>
      <c r="M168" s="26">
        <f t="shared" ca="1" si="28"/>
        <v>4.4109401035012291E-2</v>
      </c>
      <c r="N168" s="26">
        <f t="shared" ca="1" si="29"/>
        <v>4.9560545350203732E-2</v>
      </c>
      <c r="T168" s="28"/>
    </row>
    <row r="169" spans="1:20" x14ac:dyDescent="0.35">
      <c r="A169" s="33" cm="1">
        <f t="array" aca="1" ref="A169" ca="1">OFFSET('Histo courbe'!$A$2,'Histo courbe'!T166-1,,,)</f>
        <v>44754</v>
      </c>
      <c r="B169" s="35">
        <f ca="1">+VLOOKUP(A169,'Histo courbe'!A:I,9,0)</f>
        <v>1.8287358490566001E-2</v>
      </c>
      <c r="C169" s="35">
        <f ca="1">VLOOKUP(A169,'Histo courbe'!A:M,13,0)</f>
        <v>2.2808266253869901E-2</v>
      </c>
      <c r="D169" s="35">
        <f ca="1">VLOOKUP(A169,'Histo courbe'!A:O,15,0)</f>
        <v>2.5536583850931601E-2</v>
      </c>
      <c r="E169" s="35">
        <f ca="1">VLOOKUP(A169,'Histo courbe'!A:P,16,0)</f>
        <v>2.7909538361508401E-2</v>
      </c>
      <c r="F169" s="38">
        <f t="shared" ca="1" si="30"/>
        <v>7</v>
      </c>
      <c r="G169" s="38">
        <f t="shared" ca="1" si="31"/>
        <v>2022</v>
      </c>
      <c r="H169" s="25"/>
      <c r="I169" s="42">
        <v>2014</v>
      </c>
      <c r="J169" s="59">
        <v>9</v>
      </c>
      <c r="K169" s="26">
        <f t="shared" ca="1" si="26"/>
        <v>3.1255306547992287E-2</v>
      </c>
      <c r="L169" s="26">
        <f t="shared" ca="1" si="27"/>
        <v>3.8071841751083343E-2</v>
      </c>
      <c r="M169" s="26">
        <f t="shared" ca="1" si="28"/>
        <v>4.4430350576958412E-2</v>
      </c>
      <c r="N169" s="26">
        <f t="shared" ca="1" si="29"/>
        <v>4.9871034187581015E-2</v>
      </c>
      <c r="O169" s="17">
        <f ca="1">AVERAGE(K164:K169)</f>
        <v>3.2079029267886507E-2</v>
      </c>
      <c r="P169" s="17">
        <f ca="1">AVERAGE(L164:L169)</f>
        <v>3.8863144535670392E-2</v>
      </c>
      <c r="Q169" s="17">
        <f ca="1">AVERAGE(M164:M169)</f>
        <v>4.5012374008635177E-2</v>
      </c>
      <c r="R169" s="17">
        <f ca="1">AVERAGE(N164:N169)</f>
        <v>5.028907890700688E-2</v>
      </c>
      <c r="S169" s="17"/>
      <c r="T169" s="28"/>
    </row>
    <row r="170" spans="1:20" x14ac:dyDescent="0.35">
      <c r="A170" s="33" cm="1">
        <f t="array" aca="1" ref="A170" ca="1">OFFSET('Histo courbe'!$A$2,'Histo courbe'!T167-1,,,)</f>
        <v>44750</v>
      </c>
      <c r="B170" s="35">
        <f ca="1">+VLOOKUP(A170,'Histo courbe'!A:I,9,0)</f>
        <v>1.8075882352941101E-2</v>
      </c>
      <c r="C170" s="35">
        <f ca="1">VLOOKUP(A170,'Histo courbe'!A:M,13,0)</f>
        <v>2.2805855572998399E-2</v>
      </c>
      <c r="D170" s="35">
        <f ca="1">VLOOKUP(A170,'Histo courbe'!A:O,15,0)</f>
        <v>2.5489189189189101E-2</v>
      </c>
      <c r="E170" s="35">
        <f ca="1">VLOOKUP(A170,'Histo courbe'!A:P,16,0)</f>
        <v>2.77689285714285E-2</v>
      </c>
      <c r="F170" s="38">
        <f t="shared" ca="1" si="30"/>
        <v>7</v>
      </c>
      <c r="G170" s="38">
        <f t="shared" ca="1" si="31"/>
        <v>2022</v>
      </c>
      <c r="H170" s="25"/>
      <c r="I170" s="42">
        <v>2014</v>
      </c>
      <c r="J170" s="59">
        <v>10</v>
      </c>
      <c r="K170" s="26">
        <f t="shared" ca="1" si="26"/>
        <v>2.9296074830469497E-2</v>
      </c>
      <c r="L170" s="26">
        <f t="shared" ca="1" si="27"/>
        <v>3.5181766772875996E-2</v>
      </c>
      <c r="M170" s="26">
        <f t="shared" ca="1" si="28"/>
        <v>4.1386394521169913E-2</v>
      </c>
      <c r="N170" s="26">
        <f t="shared" ca="1" si="29"/>
        <v>4.6156664533687809E-2</v>
      </c>
      <c r="T170" s="28"/>
    </row>
    <row r="171" spans="1:20" x14ac:dyDescent="0.35">
      <c r="A171" s="33" cm="1">
        <f t="array" aca="1" ref="A171" ca="1">OFFSET('Histo courbe'!$A$2,'Histo courbe'!T168-1,,,)</f>
        <v>44749</v>
      </c>
      <c r="B171" s="35">
        <f ca="1">+VLOOKUP(A171,'Histo courbe'!A:I,9,0)</f>
        <v>1.80597321428571E-2</v>
      </c>
      <c r="C171" s="35">
        <f ca="1">VLOOKUP(A171,'Histo courbe'!A:M,13,0)</f>
        <v>2.3350732984293101E-2</v>
      </c>
      <c r="D171" s="35">
        <f ca="1">VLOOKUP(A171,'Histo courbe'!A:O,15,0)</f>
        <v>2.55592510402219E-2</v>
      </c>
      <c r="E171" s="35">
        <f ca="1">VLOOKUP(A171,'Histo courbe'!A:P,16,0)</f>
        <v>2.77689285714285E-2</v>
      </c>
      <c r="F171" s="38">
        <f t="shared" ca="1" si="30"/>
        <v>7</v>
      </c>
      <c r="G171" s="38">
        <f t="shared" ca="1" si="31"/>
        <v>2022</v>
      </c>
      <c r="H171" s="25"/>
      <c r="I171" s="42">
        <v>2014</v>
      </c>
      <c r="J171" s="59">
        <v>11</v>
      </c>
      <c r="K171" s="26">
        <f t="shared" ca="1" si="26"/>
        <v>2.8592153879567643E-2</v>
      </c>
      <c r="L171" s="26">
        <f t="shared" ca="1" si="27"/>
        <v>3.2909540265877606E-2</v>
      </c>
      <c r="M171" s="26">
        <f t="shared" ca="1" si="28"/>
        <v>3.7709904761904757E-2</v>
      </c>
      <c r="N171" s="26">
        <f t="shared" ca="1" si="29"/>
        <v>4.1940930627951421E-2</v>
      </c>
      <c r="T171" s="28"/>
    </row>
    <row r="172" spans="1:20" ht="15" thickBot="1" x14ac:dyDescent="0.4">
      <c r="A172" s="33" cm="1">
        <f t="array" aca="1" ref="A172" ca="1">OFFSET('Histo courbe'!$A$2,'Histo courbe'!T169-1,,,)</f>
        <v>44748</v>
      </c>
      <c r="B172" s="35">
        <f ca="1">+VLOOKUP(A172,'Histo courbe'!A:I,9,0)</f>
        <v>1.7983246753246699E-2</v>
      </c>
      <c r="C172" s="35">
        <f ca="1">VLOOKUP(A172,'Histo courbe'!A:M,13,0)</f>
        <v>2.2445538656527202E-2</v>
      </c>
      <c r="D172" s="35">
        <f ca="1">VLOOKUP(A172,'Histo courbe'!A:O,15,0)</f>
        <v>2.4769956212369999E-2</v>
      </c>
      <c r="E172" s="35">
        <f ca="1">VLOOKUP(A172,'Histo courbe'!A:P,16,0)</f>
        <v>2.7827448979591801E-2</v>
      </c>
      <c r="F172" s="38">
        <f t="shared" ca="1" si="30"/>
        <v>7</v>
      </c>
      <c r="G172" s="38">
        <f t="shared" ca="1" si="31"/>
        <v>2022</v>
      </c>
      <c r="H172" s="25"/>
      <c r="I172" s="52">
        <v>2014</v>
      </c>
      <c r="J172" s="63">
        <v>12</v>
      </c>
      <c r="K172" s="26">
        <f t="shared" ca="1" si="26"/>
        <v>2.7589672127982003E-2</v>
      </c>
      <c r="L172" s="26">
        <f t="shared" ca="1" si="27"/>
        <v>3.2412878666305128E-2</v>
      </c>
      <c r="M172" s="26">
        <f t="shared" ca="1" si="28"/>
        <v>3.6245052309253928E-2</v>
      </c>
      <c r="N172" s="26">
        <f t="shared" ca="1" si="29"/>
        <v>4.1449310868900316E-2</v>
      </c>
      <c r="O172" s="17">
        <f ca="1">AVERAGE(K167:K172)</f>
        <v>3.0003201538519351E-2</v>
      </c>
      <c r="P172" s="17">
        <f ca="1">AVERAGE(L167:L172)</f>
        <v>3.5842534608402261E-2</v>
      </c>
      <c r="Q172" s="17">
        <f ca="1">AVERAGE(M167:M172)</f>
        <v>4.1385084049453034E-2</v>
      </c>
      <c r="R172" s="17">
        <f ca="1">AVERAGE(N167:N172)</f>
        <v>4.6475239571915967E-2</v>
      </c>
      <c r="S172" s="17"/>
      <c r="T172" s="28"/>
    </row>
    <row r="173" spans="1:20" x14ac:dyDescent="0.35">
      <c r="A173" s="33" cm="1">
        <f t="array" aca="1" ref="A173" ca="1">OFFSET('Histo courbe'!$A$2,'Histo courbe'!T170-1,,,)</f>
        <v>44747</v>
      </c>
      <c r="B173" s="35">
        <f ca="1">+VLOOKUP(A173,'Histo courbe'!A:I,9,0)</f>
        <v>1.80833862433862E-2</v>
      </c>
      <c r="C173" s="35">
        <f ca="1">VLOOKUP(A173,'Histo courbe'!A:M,13,0)</f>
        <v>2.2444430379746801E-2</v>
      </c>
      <c r="D173" s="35">
        <f ca="1">VLOOKUP(A173,'Histo courbe'!A:O,15,0)</f>
        <v>2.5571901669758802E-2</v>
      </c>
      <c r="E173" s="35">
        <f ca="1">VLOOKUP(A173,'Histo courbe'!A:P,16,0)</f>
        <v>2.7827448979591801E-2</v>
      </c>
      <c r="F173" s="38">
        <f t="shared" ca="1" si="30"/>
        <v>7</v>
      </c>
      <c r="G173" s="38">
        <f t="shared" ca="1" si="31"/>
        <v>2022</v>
      </c>
      <c r="H173" s="25"/>
      <c r="I173" s="47">
        <v>2015</v>
      </c>
      <c r="J173" s="62">
        <v>1</v>
      </c>
      <c r="K173" s="26">
        <f t="shared" ca="1" si="26"/>
        <v>2.5618100781048248E-2</v>
      </c>
      <c r="L173" s="26">
        <f t="shared" ca="1" si="27"/>
        <v>3.0605883676858476E-2</v>
      </c>
      <c r="M173" s="26">
        <f t="shared" ca="1" si="28"/>
        <v>3.4177779361287172E-2</v>
      </c>
      <c r="N173" s="26">
        <f t="shared" ca="1" si="29"/>
        <v>3.9739024295401146E-2</v>
      </c>
      <c r="T173" s="28"/>
    </row>
    <row r="174" spans="1:20" x14ac:dyDescent="0.35">
      <c r="A174" s="33" cm="1">
        <f t="array" aca="1" ref="A174" ca="1">OFFSET('Histo courbe'!$A$2,'Histo courbe'!T171-1,,,)</f>
        <v>44746</v>
      </c>
      <c r="B174" s="35">
        <f ca="1">+VLOOKUP(A174,'Histo courbe'!A:I,9,0)</f>
        <v>1.7942068965517199E-2</v>
      </c>
      <c r="C174" s="35">
        <f ca="1">VLOOKUP(A174,'Histo courbe'!A:M,13,0)</f>
        <v>2.3575630252100799E-2</v>
      </c>
      <c r="D174" s="35">
        <f ca="1">VLOOKUP(A174,'Histo courbe'!A:O,15,0)</f>
        <v>2.5721459074733E-2</v>
      </c>
      <c r="E174" s="35">
        <f ca="1">VLOOKUP(A174,'Histo courbe'!A:P,16,0)</f>
        <v>2.7795080071174299E-2</v>
      </c>
      <c r="F174" s="38">
        <f t="shared" ca="1" si="30"/>
        <v>7</v>
      </c>
      <c r="G174" s="38">
        <f t="shared" ca="1" si="31"/>
        <v>2022</v>
      </c>
      <c r="H174" s="25"/>
      <c r="I174" s="42">
        <v>2015</v>
      </c>
      <c r="J174" s="59">
        <v>2</v>
      </c>
      <c r="K174" s="26">
        <f t="shared" ca="1" si="26"/>
        <v>2.5109393499885856E-2</v>
      </c>
      <c r="L174" s="26">
        <f t="shared" ca="1" si="27"/>
        <v>2.9352964822208415E-2</v>
      </c>
      <c r="M174" s="26">
        <f t="shared" ca="1" si="28"/>
        <v>3.2103909951243292E-2</v>
      </c>
      <c r="N174" s="26">
        <f t="shared" ca="1" si="29"/>
        <v>3.7520574621101206E-2</v>
      </c>
      <c r="T174" s="28"/>
    </row>
    <row r="175" spans="1:20" x14ac:dyDescent="0.35">
      <c r="A175" s="33" cm="1">
        <f t="array" aca="1" ref="A175" ca="1">OFFSET('Histo courbe'!$A$2,'Histo courbe'!T172-1,,,)</f>
        <v>44743</v>
      </c>
      <c r="B175" s="35">
        <f ca="1">+VLOOKUP(A175,'Histo courbe'!A:I,9,0)</f>
        <v>1.7864705882352901E-2</v>
      </c>
      <c r="C175" s="35">
        <f ca="1">VLOOKUP(A175,'Histo courbe'!A:M,13,0)</f>
        <v>2.3575630252100799E-2</v>
      </c>
      <c r="D175" s="35">
        <f ca="1">VLOOKUP(A175,'Histo courbe'!A:O,15,0)</f>
        <v>2.5718993963782601E-2</v>
      </c>
      <c r="E175" s="35">
        <f ca="1">VLOOKUP(A175,'Histo courbe'!A:P,16,0)</f>
        <v>2.7793043478260799E-2</v>
      </c>
      <c r="F175" s="38">
        <f t="shared" ca="1" si="30"/>
        <v>7</v>
      </c>
      <c r="G175" s="38">
        <f t="shared" ca="1" si="31"/>
        <v>2022</v>
      </c>
      <c r="H175" s="25"/>
      <c r="I175" s="42">
        <v>2015</v>
      </c>
      <c r="J175" s="59">
        <v>3</v>
      </c>
      <c r="K175" s="26">
        <f t="shared" ca="1" si="26"/>
        <v>2.5748129253853693E-2</v>
      </c>
      <c r="L175" s="26">
        <f t="shared" ca="1" si="27"/>
        <v>3.025123502497137E-2</v>
      </c>
      <c r="M175" s="26">
        <f t="shared" ca="1" si="28"/>
        <v>3.2451958703799272E-2</v>
      </c>
      <c r="N175" s="26">
        <f t="shared" ca="1" si="29"/>
        <v>3.7251921876187463E-2</v>
      </c>
      <c r="O175" s="17">
        <f ca="1">AVERAGE(K170:K175)</f>
        <v>2.6992254062134489E-2</v>
      </c>
      <c r="P175" s="17">
        <f ca="1">AVERAGE(L170:L175)</f>
        <v>3.1785711538182833E-2</v>
      </c>
      <c r="Q175" s="17">
        <f ca="1">AVERAGE(M170:M175)</f>
        <v>3.5679166601443053E-2</v>
      </c>
      <c r="R175" s="17">
        <f ca="1">AVERAGE(N170:N175)</f>
        <v>4.0676404470538226E-2</v>
      </c>
      <c r="S175" s="17"/>
      <c r="T175" s="28"/>
    </row>
    <row r="176" spans="1:20" x14ac:dyDescent="0.35">
      <c r="A176" s="33" cm="1">
        <f t="array" aca="1" ref="A176" ca="1">OFFSET('Histo courbe'!$A$2,'Histo courbe'!T173-1,,,)</f>
        <v>44742</v>
      </c>
      <c r="B176" s="35">
        <f ca="1">+VLOOKUP(A176,'Histo courbe'!A:I,9,0)</f>
        <v>1.7832857142857102E-2</v>
      </c>
      <c r="C176" s="35">
        <f ca="1">VLOOKUP(A176,'Histo courbe'!A:M,13,0)</f>
        <v>2.22976691729323E-2</v>
      </c>
      <c r="D176" s="35">
        <f ca="1">VLOOKUP(A176,'Histo courbe'!A:O,15,0)</f>
        <v>2.44385714285714E-2</v>
      </c>
      <c r="E176" s="35">
        <f ca="1">VLOOKUP(A176,'Histo courbe'!A:P,16,0)</f>
        <v>2.7829698162729601E-2</v>
      </c>
      <c r="F176" s="38">
        <f t="shared" ca="1" si="30"/>
        <v>6</v>
      </c>
      <c r="G176" s="38">
        <f t="shared" ca="1" si="31"/>
        <v>2022</v>
      </c>
      <c r="H176" s="25"/>
      <c r="I176" s="42">
        <v>2015</v>
      </c>
      <c r="J176" s="59">
        <v>4</v>
      </c>
      <c r="K176" s="26">
        <f t="shared" ca="1" si="26"/>
        <v>2.6583304731980551E-2</v>
      </c>
      <c r="L176" s="26">
        <f t="shared" ca="1" si="27"/>
        <v>3.2526659541734615E-2</v>
      </c>
      <c r="M176" s="26">
        <f t="shared" ca="1" si="28"/>
        <v>3.4364576839887917E-2</v>
      </c>
      <c r="N176" s="26">
        <f t="shared" ca="1" si="29"/>
        <v>3.8465816964133301E-2</v>
      </c>
      <c r="T176" s="28"/>
    </row>
    <row r="177" spans="1:20" x14ac:dyDescent="0.35">
      <c r="A177" s="33" cm="1">
        <f t="array" aca="1" ref="A177" ca="1">OFFSET('Histo courbe'!$A$2,'Histo courbe'!T174-1,,,)</f>
        <v>44741</v>
      </c>
      <c r="B177" s="35">
        <f ca="1">+VLOOKUP(A177,'Histo courbe'!A:I,9,0)</f>
        <v>1.7919455252918201E-2</v>
      </c>
      <c r="C177" s="35">
        <f ca="1">VLOOKUP(A177,'Histo courbe'!A:M,13,0)</f>
        <v>2.3550714285714199E-2</v>
      </c>
      <c r="D177" s="35">
        <f ca="1">VLOOKUP(A177,'Histo courbe'!A:O,15,0)</f>
        <v>2.4742582417582398E-2</v>
      </c>
      <c r="E177" s="35">
        <f ca="1">VLOOKUP(A177,'Histo courbe'!A:P,16,0)</f>
        <v>2.7740144167758801E-2</v>
      </c>
      <c r="F177" s="38">
        <f t="shared" ca="1" si="30"/>
        <v>6</v>
      </c>
      <c r="G177" s="38">
        <f t="shared" ca="1" si="31"/>
        <v>2022</v>
      </c>
      <c r="H177" s="25"/>
      <c r="I177" s="42">
        <v>2015</v>
      </c>
      <c r="J177" s="59">
        <v>5</v>
      </c>
      <c r="K177" s="26">
        <f t="shared" ca="1" si="26"/>
        <v>2.6800249754415622E-2</v>
      </c>
      <c r="L177" s="26">
        <f t="shared" ca="1" si="27"/>
        <v>3.2708446219285002E-2</v>
      </c>
      <c r="M177" s="26">
        <f t="shared" ca="1" si="28"/>
        <v>3.6658794178794182E-2</v>
      </c>
      <c r="N177" s="26">
        <f t="shared" ca="1" si="29"/>
        <v>4.1104489847432035E-2</v>
      </c>
      <c r="T177" s="28"/>
    </row>
    <row r="178" spans="1:20" x14ac:dyDescent="0.35">
      <c r="A178" s="33" cm="1">
        <f t="array" aca="1" ref="A178" ca="1">OFFSET('Histo courbe'!$A$2,'Histo courbe'!T175-1,,,)</f>
        <v>44740</v>
      </c>
      <c r="B178" s="35">
        <f ca="1">+VLOOKUP(A178,'Histo courbe'!A:I,9,0)</f>
        <v>1.7648571428571399E-2</v>
      </c>
      <c r="C178" s="35">
        <f ca="1">VLOOKUP(A178,'Histo courbe'!A:M,13,0)</f>
        <v>2.27831868131868E-2</v>
      </c>
      <c r="D178" s="35">
        <f ca="1">VLOOKUP(A178,'Histo courbe'!A:O,15,0)</f>
        <v>2.4418098495211999E-2</v>
      </c>
      <c r="E178" s="35">
        <f ca="1">VLOOKUP(A178,'Histo courbe'!A:P,16,0)</f>
        <v>2.7823263433813802E-2</v>
      </c>
      <c r="F178" s="38">
        <f t="shared" ca="1" si="30"/>
        <v>6</v>
      </c>
      <c r="G178" s="38">
        <f t="shared" ca="1" si="31"/>
        <v>2022</v>
      </c>
      <c r="H178" s="25"/>
      <c r="I178" s="42">
        <v>2015</v>
      </c>
      <c r="J178" s="59">
        <v>6</v>
      </c>
      <c r="K178" s="26">
        <f t="shared" ca="1" si="26"/>
        <v>2.5886149944888491E-2</v>
      </c>
      <c r="L178" s="26">
        <f t="shared" ca="1" si="27"/>
        <v>3.1626963385936895E-2</v>
      </c>
      <c r="M178" s="26">
        <f t="shared" ca="1" si="28"/>
        <v>3.6274959393518887E-2</v>
      </c>
      <c r="N178" s="26">
        <f t="shared" ca="1" si="29"/>
        <v>4.0612759219175724E-2</v>
      </c>
      <c r="O178" s="17">
        <f ca="1">AVERAGE(K173:K178)</f>
        <v>2.5957554661012076E-2</v>
      </c>
      <c r="P178" s="17">
        <f ca="1">AVERAGE(L173:L178)</f>
        <v>3.1178692111832464E-2</v>
      </c>
      <c r="Q178" s="17">
        <f ca="1">AVERAGE(M173:M178)</f>
        <v>3.4338663071421784E-2</v>
      </c>
      <c r="R178" s="17">
        <f ca="1">AVERAGE(N173:N178)</f>
        <v>3.9115764470571815E-2</v>
      </c>
      <c r="S178" s="17"/>
      <c r="T178" s="28"/>
    </row>
    <row r="179" spans="1:20" x14ac:dyDescent="0.35">
      <c r="A179" s="33" cm="1">
        <f t="array" aca="1" ref="A179" ca="1">OFFSET('Histo courbe'!$A$2,'Histo courbe'!T176-1,,,)</f>
        <v>44739</v>
      </c>
      <c r="B179" s="35">
        <f ca="1">+VLOOKUP(A179,'Histo courbe'!A:I,9,0)</f>
        <v>1.76503571428571E-2</v>
      </c>
      <c r="C179" s="35">
        <f ca="1">VLOOKUP(A179,'Histo courbe'!A:M,13,0)</f>
        <v>2.2751428571428499E-2</v>
      </c>
      <c r="D179" s="35">
        <f ca="1">VLOOKUP(A179,'Histo courbe'!A:O,15,0)</f>
        <v>2.48361538461538E-2</v>
      </c>
      <c r="E179" s="35">
        <f ca="1">VLOOKUP(A179,'Histo courbe'!A:P,16,0)</f>
        <v>2.7850355871886098E-2</v>
      </c>
      <c r="F179" s="38">
        <f t="shared" ca="1" si="30"/>
        <v>6</v>
      </c>
      <c r="G179" s="38">
        <f t="shared" ca="1" si="31"/>
        <v>2022</v>
      </c>
      <c r="H179" s="25"/>
      <c r="I179" s="42">
        <v>2015</v>
      </c>
      <c r="J179" s="59">
        <v>7</v>
      </c>
      <c r="K179" s="26">
        <f t="shared" ca="1" si="26"/>
        <v>2.5803596676155383E-2</v>
      </c>
      <c r="L179" s="26">
        <f t="shared" ca="1" si="27"/>
        <v>3.1149553841607797E-2</v>
      </c>
      <c r="M179" s="26">
        <f t="shared" ca="1" si="28"/>
        <v>3.5566228069630966E-2</v>
      </c>
      <c r="N179" s="26">
        <f t="shared" ca="1" si="29"/>
        <v>4.0032499956139521E-2</v>
      </c>
      <c r="T179" s="28"/>
    </row>
    <row r="180" spans="1:20" x14ac:dyDescent="0.35">
      <c r="A180" s="33" cm="1">
        <f t="array" aca="1" ref="A180" ca="1">OFFSET('Histo courbe'!$A$2,'Histo courbe'!T177-1,,,)</f>
        <v>44736</v>
      </c>
      <c r="B180" s="35">
        <f ca="1">+VLOOKUP(A180,'Histo courbe'!A:I,9,0)</f>
        <v>1.7680000000000001E-2</v>
      </c>
      <c r="C180" s="35">
        <f ca="1">VLOOKUP(A180,'Histo courbe'!A:M,13,0)</f>
        <v>2.3542857142857102E-2</v>
      </c>
      <c r="D180" s="35">
        <f ca="1">VLOOKUP(A180,'Histo courbe'!A:O,15,0)</f>
        <v>2.4821355421686699E-2</v>
      </c>
      <c r="E180" s="35">
        <f ca="1">VLOOKUP(A180,'Histo courbe'!A:P,16,0)</f>
        <v>2.77127329192546E-2</v>
      </c>
      <c r="F180" s="38">
        <f t="shared" ca="1" si="30"/>
        <v>6</v>
      </c>
      <c r="G180" s="38">
        <f t="shared" ca="1" si="31"/>
        <v>2022</v>
      </c>
      <c r="H180" s="25"/>
      <c r="I180" s="42">
        <v>2015</v>
      </c>
      <c r="J180" s="59">
        <v>8</v>
      </c>
      <c r="K180" s="26">
        <f t="shared" ca="1" si="26"/>
        <v>2.6200427976355939E-2</v>
      </c>
      <c r="L180" s="26">
        <f t="shared" ca="1" si="27"/>
        <v>3.1401742771129754E-2</v>
      </c>
      <c r="M180" s="26">
        <f t="shared" ca="1" si="28"/>
        <v>3.5897630083465096E-2</v>
      </c>
      <c r="N180" s="26">
        <f t="shared" ca="1" si="29"/>
        <v>4.0123298944968216E-2</v>
      </c>
      <c r="T180" s="28"/>
    </row>
    <row r="181" spans="1:20" x14ac:dyDescent="0.35">
      <c r="A181" s="33" cm="1">
        <f t="array" aca="1" ref="A181" ca="1">OFFSET('Histo courbe'!$A$2,'Histo courbe'!T178-1,,,)</f>
        <v>44735</v>
      </c>
      <c r="B181" s="35">
        <f ca="1">+VLOOKUP(A181,'Histo courbe'!A:I,9,0)</f>
        <v>1.78051785714285E-2</v>
      </c>
      <c r="C181" s="35">
        <f ca="1">VLOOKUP(A181,'Histo courbe'!A:M,13,0)</f>
        <v>2.3469285714285699E-2</v>
      </c>
      <c r="D181" s="35">
        <f ca="1">VLOOKUP(A181,'Histo courbe'!A:O,15,0)</f>
        <v>2.4819366715758399E-2</v>
      </c>
      <c r="E181" s="35">
        <f ca="1">VLOOKUP(A181,'Histo courbe'!A:P,16,0)</f>
        <v>2.77104103479036E-2</v>
      </c>
      <c r="F181" s="38">
        <f t="shared" ca="1" si="30"/>
        <v>6</v>
      </c>
      <c r="G181" s="38">
        <f t="shared" ca="1" si="31"/>
        <v>2022</v>
      </c>
      <c r="H181" s="25"/>
      <c r="I181" s="42">
        <v>2015</v>
      </c>
      <c r="J181" s="59">
        <v>9</v>
      </c>
      <c r="K181" s="26">
        <f t="shared" ref="K181:K244" ca="1" si="32">AVERAGEIFS($B:$B,$F:$F,$J181,$G:$G,$I181)</f>
        <v>2.6221355941347235E-2</v>
      </c>
      <c r="L181" s="26">
        <f t="shared" ref="L181:L244" ca="1" si="33">AVERAGEIFS($C:$C,$F:$F,$J181,$G:$G,$I181)</f>
        <v>3.1669102661440136E-2</v>
      </c>
      <c r="M181" s="26">
        <f t="shared" ref="M181:M244" ca="1" si="34">AVERAGEIFS($D:$D,$F:$F,$J181,$G:$G,$I181)</f>
        <v>3.5780482961992141E-2</v>
      </c>
      <c r="N181" s="26">
        <f t="shared" ref="N181:N244" ca="1" si="35">AVERAGEIFS($E:$E,$F:$F,$J181,$G:$G,$I181)</f>
        <v>4.0402122383596195E-2</v>
      </c>
      <c r="O181" s="17">
        <f ca="1">AVERAGE(K176:K181)</f>
        <v>2.6249180837523867E-2</v>
      </c>
      <c r="P181" s="17">
        <f ca="1">AVERAGE(L176:L181)</f>
        <v>3.1847078070189036E-2</v>
      </c>
      <c r="Q181" s="17">
        <f ca="1">AVERAGE(M176:M181)</f>
        <v>3.5757111921214869E-2</v>
      </c>
      <c r="R181" s="17">
        <f ca="1">AVERAGE(N176:N181)</f>
        <v>4.0123497885907501E-2</v>
      </c>
      <c r="S181" s="17"/>
      <c r="T181" s="28"/>
    </row>
    <row r="182" spans="1:20" x14ac:dyDescent="0.35">
      <c r="A182" s="33" cm="1">
        <f t="array" aca="1" ref="A182" ca="1">OFFSET('Histo courbe'!$A$2,'Histo courbe'!T179-1,,,)</f>
        <v>44734</v>
      </c>
      <c r="B182" s="35">
        <f ca="1">+VLOOKUP(A182,'Histo courbe'!A:I,9,0)</f>
        <v>1.7790714285714201E-2</v>
      </c>
      <c r="C182" s="35">
        <f ca="1">VLOOKUP(A182,'Histo courbe'!A:M,13,0)</f>
        <v>2.2734999999999998E-2</v>
      </c>
      <c r="D182" s="35">
        <f ca="1">VLOOKUP(A182,'Histo courbe'!A:O,15,0)</f>
        <v>2.4882982216142199E-2</v>
      </c>
      <c r="E182" s="35">
        <f ca="1">VLOOKUP(A182,'Histo courbe'!A:P,16,0)</f>
        <v>2.7887067736185302E-2</v>
      </c>
      <c r="F182" s="38">
        <f t="shared" ca="1" si="30"/>
        <v>6</v>
      </c>
      <c r="G182" s="38">
        <f t="shared" ca="1" si="31"/>
        <v>2022</v>
      </c>
      <c r="H182" s="25"/>
      <c r="I182" s="42">
        <v>2015</v>
      </c>
      <c r="J182" s="59">
        <v>10</v>
      </c>
      <c r="K182" s="26">
        <f t="shared" ca="1" si="32"/>
        <v>2.6242080110540085E-2</v>
      </c>
      <c r="L182" s="26">
        <f t="shared" ca="1" si="33"/>
        <v>3.155209508451929E-2</v>
      </c>
      <c r="M182" s="26">
        <f t="shared" ca="1" si="34"/>
        <v>3.587887358645038E-2</v>
      </c>
      <c r="N182" s="26">
        <f t="shared" ca="1" si="35"/>
        <v>4.0077794557887188E-2</v>
      </c>
      <c r="T182" s="28"/>
    </row>
    <row r="183" spans="1:20" x14ac:dyDescent="0.35">
      <c r="A183" s="33" cm="1">
        <f t="array" aca="1" ref="A183" ca="1">OFFSET('Histo courbe'!$A$2,'Histo courbe'!T180-1,,,)</f>
        <v>44733</v>
      </c>
      <c r="B183" s="35">
        <f ca="1">+VLOOKUP(A183,'Histo courbe'!A:I,9,0)</f>
        <v>1.7715267857142801E-2</v>
      </c>
      <c r="C183" s="35">
        <f ca="1">VLOOKUP(A183,'Histo courbe'!A:M,13,0)</f>
        <v>2.2732499999999999E-2</v>
      </c>
      <c r="D183" s="35">
        <f ca="1">VLOOKUP(A183,'Histo courbe'!A:O,15,0)</f>
        <v>2.4837349397590299E-2</v>
      </c>
      <c r="E183" s="35">
        <f ca="1">VLOOKUP(A183,'Histo courbe'!A:P,16,0)</f>
        <v>2.74032413178984E-2</v>
      </c>
      <c r="F183" s="38">
        <f t="shared" ca="1" si="30"/>
        <v>6</v>
      </c>
      <c r="G183" s="38">
        <f t="shared" ca="1" si="31"/>
        <v>2022</v>
      </c>
      <c r="H183" s="25"/>
      <c r="I183" s="42">
        <v>2015</v>
      </c>
      <c r="J183" s="59">
        <v>11</v>
      </c>
      <c r="K183" s="26">
        <f t="shared" ca="1" si="32"/>
        <v>2.6221687985477801E-2</v>
      </c>
      <c r="L183" s="26">
        <f t="shared" ca="1" si="33"/>
        <v>3.1356657073250763E-2</v>
      </c>
      <c r="M183" s="26">
        <f t="shared" ca="1" si="34"/>
        <v>3.5829625901581008E-2</v>
      </c>
      <c r="N183" s="26">
        <f t="shared" ca="1" si="35"/>
        <v>4.0223320681849951E-2</v>
      </c>
      <c r="T183" s="28"/>
    </row>
    <row r="184" spans="1:20" ht="15" thickBot="1" x14ac:dyDescent="0.4">
      <c r="A184" s="33" cm="1">
        <f t="array" aca="1" ref="A184" ca="1">OFFSET('Histo courbe'!$A$2,'Histo courbe'!T181-1,,,)</f>
        <v>44732</v>
      </c>
      <c r="B184" s="35">
        <f ca="1">+VLOOKUP(A184,'Histo courbe'!A:I,9,0)</f>
        <v>1.77185714285714E-2</v>
      </c>
      <c r="C184" s="35">
        <f ca="1">VLOOKUP(A184,'Histo courbe'!A:M,13,0)</f>
        <v>2.3985714285714201E-2</v>
      </c>
      <c r="D184" s="35">
        <f ca="1">VLOOKUP(A184,'Histo courbe'!A:O,15,0)</f>
        <v>2.4885465268676198E-2</v>
      </c>
      <c r="E184" s="35">
        <f ca="1">VLOOKUP(A184,'Histo courbe'!A:P,16,0)</f>
        <v>2.7884706405693901E-2</v>
      </c>
      <c r="F184" s="38">
        <f t="shared" ca="1" si="30"/>
        <v>6</v>
      </c>
      <c r="G184" s="38">
        <f t="shared" ca="1" si="31"/>
        <v>2022</v>
      </c>
      <c r="H184" s="25"/>
      <c r="I184" s="52">
        <v>2015</v>
      </c>
      <c r="J184" s="63">
        <v>12</v>
      </c>
      <c r="K184" s="26">
        <f t="shared" ca="1" si="32"/>
        <v>2.6103334189532527E-2</v>
      </c>
      <c r="L184" s="26">
        <f t="shared" ca="1" si="33"/>
        <v>3.0895587823295691E-2</v>
      </c>
      <c r="M184" s="26">
        <f t="shared" ca="1" si="34"/>
        <v>3.5496418990818103E-2</v>
      </c>
      <c r="N184" s="26">
        <f t="shared" ca="1" si="35"/>
        <v>3.9830022545865533E-2</v>
      </c>
      <c r="O184" s="17">
        <f ca="1">AVERAGE(K179:K184)</f>
        <v>2.6132080479901496E-2</v>
      </c>
      <c r="P184" s="17">
        <f ca="1">AVERAGE(L179:L184)</f>
        <v>3.1337456542540568E-2</v>
      </c>
      <c r="Q184" s="17">
        <f ca="1">AVERAGE(M179:M184)</f>
        <v>3.5741543265656282E-2</v>
      </c>
      <c r="R184" s="17">
        <f ca="1">AVERAGE(N179:N184)</f>
        <v>4.0114843178384436E-2</v>
      </c>
      <c r="S184" s="17"/>
      <c r="T184" s="28"/>
    </row>
    <row r="185" spans="1:20" x14ac:dyDescent="0.35">
      <c r="A185" s="33" cm="1">
        <f t="array" aca="1" ref="A185" ca="1">OFFSET('Histo courbe'!$A$2,'Histo courbe'!T182-1,,,)</f>
        <v>44729</v>
      </c>
      <c r="B185" s="35">
        <f ca="1">+VLOOKUP(A185,'Histo courbe'!A:I,9,0)</f>
        <v>1.7701249999999901E-2</v>
      </c>
      <c r="C185" s="35">
        <f ca="1">VLOOKUP(A185,'Histo courbe'!A:M,13,0)</f>
        <v>2.3991441985244801E-2</v>
      </c>
      <c r="D185" s="35">
        <f ca="1">VLOOKUP(A185,'Histo courbe'!A:O,15,0)</f>
        <v>2.48282530120481E-2</v>
      </c>
      <c r="E185" s="35">
        <f ca="1">VLOOKUP(A185,'Histo courbe'!A:P,16,0)</f>
        <v>2.7405776397515499E-2</v>
      </c>
      <c r="F185" s="38">
        <f t="shared" ca="1" si="30"/>
        <v>6</v>
      </c>
      <c r="G185" s="38">
        <f t="shared" ca="1" si="31"/>
        <v>2022</v>
      </c>
      <c r="H185" s="25"/>
      <c r="I185" s="47">
        <v>2016</v>
      </c>
      <c r="J185" s="62">
        <v>1</v>
      </c>
      <c r="K185" s="26">
        <f t="shared" ca="1" si="32"/>
        <v>2.5901782467096703E-2</v>
      </c>
      <c r="L185" s="26">
        <f t="shared" ca="1" si="33"/>
        <v>3.0506535387826755E-2</v>
      </c>
      <c r="M185" s="26">
        <f t="shared" ca="1" si="34"/>
        <v>3.539824341545459E-2</v>
      </c>
      <c r="N185" s="26">
        <f t="shared" ca="1" si="35"/>
        <v>3.936753995276835E-2</v>
      </c>
      <c r="T185" s="28"/>
    </row>
    <row r="186" spans="1:20" x14ac:dyDescent="0.35">
      <c r="A186" s="33" cm="1">
        <f t="array" aca="1" ref="A186" ca="1">OFFSET('Histo courbe'!$A$2,'Histo courbe'!T183-1,,,)</f>
        <v>44728</v>
      </c>
      <c r="B186" s="35">
        <f ca="1">+VLOOKUP(A186,'Histo courbe'!A:I,9,0)</f>
        <v>1.7637857142857101E-2</v>
      </c>
      <c r="C186" s="35">
        <f ca="1">VLOOKUP(A186,'Histo courbe'!A:M,13,0)</f>
        <v>2.2700384615384601E-2</v>
      </c>
      <c r="D186" s="35">
        <f ca="1">VLOOKUP(A186,'Histo courbe'!A:O,15,0)</f>
        <v>2.4827018072289101E-2</v>
      </c>
      <c r="E186" s="35">
        <f ca="1">VLOOKUP(A186,'Histo courbe'!A:P,16,0)</f>
        <v>2.7509591836734602E-2</v>
      </c>
      <c r="F186" s="38">
        <f t="shared" ca="1" si="30"/>
        <v>6</v>
      </c>
      <c r="G186" s="38">
        <f t="shared" ca="1" si="31"/>
        <v>2022</v>
      </c>
      <c r="H186" s="25"/>
      <c r="I186" s="42">
        <v>2016</v>
      </c>
      <c r="J186" s="59">
        <v>2</v>
      </c>
      <c r="K186" s="26">
        <f t="shared" ca="1" si="32"/>
        <v>2.5373700000678418E-2</v>
      </c>
      <c r="L186" s="26">
        <f t="shared" ca="1" si="33"/>
        <v>2.8977737765124228E-2</v>
      </c>
      <c r="M186" s="26">
        <f t="shared" ca="1" si="34"/>
        <v>3.3230455328156265E-2</v>
      </c>
      <c r="N186" s="26">
        <f t="shared" ca="1" si="35"/>
        <v>3.790662481583263E-2</v>
      </c>
      <c r="T186" s="28"/>
    </row>
    <row r="187" spans="1:20" x14ac:dyDescent="0.35">
      <c r="A187" s="33" cm="1">
        <f t="array" aca="1" ref="A187" ca="1">OFFSET('Histo courbe'!$A$2,'Histo courbe'!T184-1,,,)</f>
        <v>44727</v>
      </c>
      <c r="B187" s="35">
        <f ca="1">+VLOOKUP(A187,'Histo courbe'!A:I,9,0)</f>
        <v>1.76221333333333E-2</v>
      </c>
      <c r="C187" s="35">
        <f ca="1">VLOOKUP(A187,'Histo courbe'!A:M,13,0)</f>
        <v>2.2729285714285698E-2</v>
      </c>
      <c r="D187" s="35">
        <f ca="1">VLOOKUP(A187,'Histo courbe'!A:O,15,0)</f>
        <v>2.48183584131326E-2</v>
      </c>
      <c r="E187" s="35">
        <f ca="1">VLOOKUP(A187,'Histo courbe'!A:P,16,0)</f>
        <v>2.75089238845144E-2</v>
      </c>
      <c r="F187" s="38">
        <f t="shared" ca="1" si="30"/>
        <v>6</v>
      </c>
      <c r="G187" s="38">
        <f t="shared" ca="1" si="31"/>
        <v>2022</v>
      </c>
      <c r="H187" s="25"/>
      <c r="I187" s="42">
        <v>2016</v>
      </c>
      <c r="J187" s="59">
        <v>3</v>
      </c>
      <c r="K187" s="26">
        <f t="shared" ca="1" si="32"/>
        <v>2.4285793340400378E-2</v>
      </c>
      <c r="L187" s="26">
        <f t="shared" ca="1" si="33"/>
        <v>2.8020354683380353E-2</v>
      </c>
      <c r="M187" s="26">
        <f t="shared" ca="1" si="34"/>
        <v>3.2159415798272716E-2</v>
      </c>
      <c r="N187" s="26">
        <f t="shared" ca="1" si="35"/>
        <v>3.5848619245514635E-2</v>
      </c>
      <c r="O187" s="17">
        <f ca="1">AVERAGE(K182:K187)</f>
        <v>2.5688063015620988E-2</v>
      </c>
      <c r="P187" s="17">
        <f ca="1">AVERAGE(L182:L187)</f>
        <v>3.0218161302899515E-2</v>
      </c>
      <c r="Q187" s="17">
        <f ca="1">AVERAGE(M182:M187)</f>
        <v>3.4665505503455513E-2</v>
      </c>
      <c r="R187" s="17">
        <f ca="1">AVERAGE(N182:N187)</f>
        <v>3.8875653633286378E-2</v>
      </c>
      <c r="S187" s="17"/>
      <c r="T187" s="28"/>
    </row>
    <row r="188" spans="1:20" x14ac:dyDescent="0.35">
      <c r="A188" s="33" cm="1">
        <f t="array" aca="1" ref="A188" ca="1">OFFSET('Histo courbe'!$A$2,'Histo courbe'!T185-1,,,)</f>
        <v>44726</v>
      </c>
      <c r="B188" s="35">
        <f ca="1">+VLOOKUP(A188,'Histo courbe'!A:I,9,0)</f>
        <v>1.7694999999999999E-2</v>
      </c>
      <c r="C188" s="35">
        <f ca="1">VLOOKUP(A188,'Histo courbe'!A:M,13,0)</f>
        <v>2.27924324324324E-2</v>
      </c>
      <c r="D188" s="35">
        <f ca="1">VLOOKUP(A188,'Histo courbe'!A:O,15,0)</f>
        <v>2.4816935704514299E-2</v>
      </c>
      <c r="E188" s="35">
        <f ca="1">VLOOKUP(A188,'Histo courbe'!A:P,16,0)</f>
        <v>2.75073469387755E-2</v>
      </c>
      <c r="F188" s="38">
        <f t="shared" ca="1" si="30"/>
        <v>6</v>
      </c>
      <c r="G188" s="38">
        <f t="shared" ca="1" si="31"/>
        <v>2022</v>
      </c>
      <c r="H188" s="25"/>
      <c r="I188" s="42">
        <v>2016</v>
      </c>
      <c r="J188" s="59">
        <v>4</v>
      </c>
      <c r="K188" s="26">
        <f t="shared" ca="1" si="32"/>
        <v>2.1369815979643506E-2</v>
      </c>
      <c r="L188" s="26">
        <f t="shared" ca="1" si="33"/>
        <v>2.3490479566346707E-2</v>
      </c>
      <c r="M188" s="26">
        <f t="shared" ca="1" si="34"/>
        <v>2.9394897922548908E-2</v>
      </c>
      <c r="N188" s="26">
        <f t="shared" ca="1" si="35"/>
        <v>3.2518104677903531E-2</v>
      </c>
      <c r="T188" s="28"/>
    </row>
    <row r="189" spans="1:20" x14ac:dyDescent="0.35">
      <c r="A189" s="33" cm="1">
        <f t="array" aca="1" ref="A189" ca="1">OFFSET('Histo courbe'!$A$2,'Histo courbe'!T186-1,,,)</f>
        <v>44725</v>
      </c>
      <c r="B189" s="35">
        <f ca="1">+VLOOKUP(A189,'Histo courbe'!A:I,9,0)</f>
        <v>1.76985714285714E-2</v>
      </c>
      <c r="C189" s="35">
        <f ca="1">VLOOKUP(A189,'Histo courbe'!A:M,13,0)</f>
        <v>2.2781314285714199E-2</v>
      </c>
      <c r="D189" s="35">
        <f ca="1">VLOOKUP(A189,'Histo courbe'!A:O,15,0)</f>
        <v>2.46976131322094E-2</v>
      </c>
      <c r="E189" s="35">
        <f ca="1">VLOOKUP(A189,'Histo courbe'!A:P,16,0)</f>
        <v>2.7712848269742602E-2</v>
      </c>
      <c r="F189" s="38">
        <f t="shared" ca="1" si="30"/>
        <v>6</v>
      </c>
      <c r="G189" s="38">
        <f t="shared" ca="1" si="31"/>
        <v>2022</v>
      </c>
      <c r="H189" s="25"/>
      <c r="I189" s="42">
        <v>2016</v>
      </c>
      <c r="J189" s="59">
        <v>5</v>
      </c>
      <c r="K189" s="26">
        <f t="shared" ca="1" si="32"/>
        <v>1.9226817971002452E-2</v>
      </c>
      <c r="L189" s="26">
        <f t="shared" ca="1" si="33"/>
        <v>2.2840228655833586E-2</v>
      </c>
      <c r="M189" s="26">
        <f t="shared" ca="1" si="34"/>
        <v>2.7540266624405341E-2</v>
      </c>
      <c r="N189" s="26">
        <f t="shared" ca="1" si="35"/>
        <v>3.2019845517777472E-2</v>
      </c>
      <c r="T189" s="28"/>
    </row>
    <row r="190" spans="1:20" x14ac:dyDescent="0.35">
      <c r="A190" s="33" cm="1">
        <f t="array" aca="1" ref="A190" ca="1">OFFSET('Histo courbe'!$A$2,'Histo courbe'!T187-1,,,)</f>
        <v>44722</v>
      </c>
      <c r="B190" s="35">
        <f ca="1">+VLOOKUP(A190,'Histo courbe'!A:I,9,0)</f>
        <v>1.7767272727272701E-2</v>
      </c>
      <c r="C190" s="35">
        <f ca="1">VLOOKUP(A190,'Histo courbe'!A:M,13,0)</f>
        <v>2.28449999999999E-2</v>
      </c>
      <c r="D190" s="35">
        <f ca="1">VLOOKUP(A190,'Histo courbe'!A:O,15,0)</f>
        <v>2.57607945205479E-2</v>
      </c>
      <c r="E190" s="35">
        <f ca="1">VLOOKUP(A190,'Histo courbe'!A:P,16,0)</f>
        <v>2.7631151832460701E-2</v>
      </c>
      <c r="F190" s="38">
        <f t="shared" ca="1" si="30"/>
        <v>6</v>
      </c>
      <c r="G190" s="38">
        <f t="shared" ca="1" si="31"/>
        <v>2022</v>
      </c>
      <c r="H190" s="25"/>
      <c r="I190" s="42">
        <v>2016</v>
      </c>
      <c r="J190" s="59">
        <v>6</v>
      </c>
      <c r="K190" s="26">
        <f t="shared" ca="1" si="32"/>
        <v>1.918880275788826E-2</v>
      </c>
      <c r="L190" s="26">
        <f t="shared" ca="1" si="33"/>
        <v>2.4049635664496541E-2</v>
      </c>
      <c r="M190" s="26">
        <f t="shared" ca="1" si="34"/>
        <v>2.8531571616912259E-2</v>
      </c>
      <c r="N190" s="26">
        <f t="shared" ca="1" si="35"/>
        <v>3.196099482661191E-2</v>
      </c>
      <c r="O190" s="17">
        <f ca="1">AVERAGE(K185:K190)</f>
        <v>2.255778541945162E-2</v>
      </c>
      <c r="P190" s="17">
        <f ca="1">AVERAGE(L185:L190)</f>
        <v>2.6314161953834691E-2</v>
      </c>
      <c r="Q190" s="17">
        <f ca="1">AVERAGE(M185:M190)</f>
        <v>3.104247511762501E-2</v>
      </c>
      <c r="R190" s="17">
        <f ca="1">AVERAGE(N185:N190)</f>
        <v>3.4936954839401423E-2</v>
      </c>
      <c r="S190" s="17"/>
      <c r="T190" s="28"/>
    </row>
    <row r="191" spans="1:20" x14ac:dyDescent="0.35">
      <c r="A191" s="33" cm="1">
        <f t="array" aca="1" ref="A191" ca="1">OFFSET('Histo courbe'!$A$2,'Histo courbe'!T188-1,,,)</f>
        <v>44721</v>
      </c>
      <c r="B191" s="35">
        <f ca="1">+VLOOKUP(A191,'Histo courbe'!A:I,9,0)</f>
        <v>1.7631785714285701E-2</v>
      </c>
      <c r="C191" s="35">
        <f ca="1">VLOOKUP(A191,'Histo courbe'!A:M,13,0)</f>
        <v>2.26007142857142E-2</v>
      </c>
      <c r="D191" s="35">
        <f ca="1">VLOOKUP(A191,'Histo courbe'!A:O,15,0)</f>
        <v>2.5753012048192699E-2</v>
      </c>
      <c r="E191" s="35">
        <f ca="1">VLOOKUP(A191,'Histo courbe'!A:P,16,0)</f>
        <v>2.7615021645021599E-2</v>
      </c>
      <c r="F191" s="38">
        <f t="shared" ca="1" si="30"/>
        <v>6</v>
      </c>
      <c r="G191" s="38">
        <f t="shared" ca="1" si="31"/>
        <v>2022</v>
      </c>
      <c r="H191" s="25"/>
      <c r="I191" s="42">
        <v>2016</v>
      </c>
      <c r="J191" s="59">
        <v>7</v>
      </c>
      <c r="K191" s="26">
        <f t="shared" ca="1" si="32"/>
        <v>2.2456446203599344E-2</v>
      </c>
      <c r="L191" s="26">
        <f t="shared" ca="1" si="33"/>
        <v>2.5666368188740706E-2</v>
      </c>
      <c r="M191" s="26">
        <f t="shared" ca="1" si="34"/>
        <v>2.9075373105248097E-2</v>
      </c>
      <c r="N191" s="26">
        <f t="shared" ca="1" si="35"/>
        <v>3.2573640649426389E-2</v>
      </c>
      <c r="T191" s="28"/>
    </row>
    <row r="192" spans="1:20" x14ac:dyDescent="0.35">
      <c r="A192" s="33" cm="1">
        <f t="array" aca="1" ref="A192" ca="1">OFFSET('Histo courbe'!$A$2,'Histo courbe'!T189-1,,,)</f>
        <v>44720</v>
      </c>
      <c r="B192" s="35">
        <f ca="1">+VLOOKUP(A192,'Histo courbe'!A:I,9,0)</f>
        <v>1.7657540983606501E-2</v>
      </c>
      <c r="C192" s="35">
        <f ca="1">VLOOKUP(A192,'Histo courbe'!A:M,13,0)</f>
        <v>2.2286747252747201E-2</v>
      </c>
      <c r="D192" s="35">
        <f ca="1">VLOOKUP(A192,'Histo courbe'!A:O,15,0)</f>
        <v>2.46763561643835E-2</v>
      </c>
      <c r="E192" s="35">
        <f ca="1">VLOOKUP(A192,'Histo courbe'!A:P,16,0)</f>
        <v>2.76276933158584E-2</v>
      </c>
      <c r="F192" s="38">
        <f t="shared" ca="1" si="30"/>
        <v>6</v>
      </c>
      <c r="G192" s="38">
        <f t="shared" ca="1" si="31"/>
        <v>2022</v>
      </c>
      <c r="H192" s="25"/>
      <c r="I192" s="42">
        <v>2016</v>
      </c>
      <c r="J192" s="59">
        <v>8</v>
      </c>
      <c r="K192" s="26">
        <f t="shared" ca="1" si="32"/>
        <v>2.361507088347482E-2</v>
      </c>
      <c r="L192" s="26">
        <f t="shared" ca="1" si="33"/>
        <v>2.762333859448202E-2</v>
      </c>
      <c r="M192" s="26">
        <f t="shared" ca="1" si="34"/>
        <v>3.0919983024897114E-2</v>
      </c>
      <c r="N192" s="26">
        <f t="shared" ca="1" si="35"/>
        <v>3.3392896963663508E-2</v>
      </c>
      <c r="T192" s="28"/>
    </row>
    <row r="193" spans="1:20" x14ac:dyDescent="0.35">
      <c r="A193" s="33" cm="1">
        <f t="array" aca="1" ref="A193" ca="1">OFFSET('Histo courbe'!$A$2,'Histo courbe'!T190-1,,,)</f>
        <v>44719</v>
      </c>
      <c r="B193" s="35">
        <f ca="1">+VLOOKUP(A193,'Histo courbe'!A:I,9,0)</f>
        <v>1.7609285714285699E-2</v>
      </c>
      <c r="C193" s="35">
        <f ca="1">VLOOKUP(A193,'Histo courbe'!A:M,13,0)</f>
        <v>2.2610934065934001E-2</v>
      </c>
      <c r="D193" s="35">
        <f ca="1">VLOOKUP(A193,'Histo courbe'!A:O,15,0)</f>
        <v>2.46316666666666E-2</v>
      </c>
      <c r="E193" s="35">
        <f ca="1">VLOOKUP(A193,'Histo courbe'!A:P,16,0)</f>
        <v>2.76282165039929E-2</v>
      </c>
      <c r="F193" s="38">
        <f t="shared" ca="1" si="30"/>
        <v>6</v>
      </c>
      <c r="G193" s="38">
        <f t="shared" ca="1" si="31"/>
        <v>2022</v>
      </c>
      <c r="H193" s="25"/>
      <c r="I193" s="42">
        <v>2016</v>
      </c>
      <c r="J193" s="59">
        <v>9</v>
      </c>
      <c r="K193" s="26">
        <f t="shared" ca="1" si="32"/>
        <v>2.3652063064315325E-2</v>
      </c>
      <c r="L193" s="26">
        <f t="shared" ca="1" si="33"/>
        <v>2.8070509666824166E-2</v>
      </c>
      <c r="M193" s="26">
        <f t="shared" ca="1" si="34"/>
        <v>3.2728372150158933E-2</v>
      </c>
      <c r="N193" s="26">
        <f t="shared" ca="1" si="35"/>
        <v>3.4774180627326561E-2</v>
      </c>
      <c r="O193" s="17">
        <f ca="1">AVERAGE(K188:K193)</f>
        <v>2.1584836143320615E-2</v>
      </c>
      <c r="P193" s="17">
        <f ca="1">AVERAGE(L188:L193)</f>
        <v>2.5290093389453955E-2</v>
      </c>
      <c r="Q193" s="17">
        <f ca="1">AVERAGE(M188:M193)</f>
        <v>2.9698410740695107E-2</v>
      </c>
      <c r="R193" s="17">
        <f ca="1">AVERAGE(N188:N193)</f>
        <v>3.2873277210451565E-2</v>
      </c>
      <c r="S193" s="17"/>
      <c r="T193" s="28"/>
    </row>
    <row r="194" spans="1:20" x14ac:dyDescent="0.35">
      <c r="A194" s="33" cm="1">
        <f t="array" aca="1" ref="A194" ca="1">OFFSET('Histo courbe'!$A$2,'Histo courbe'!T191-1,,,)</f>
        <v>44718</v>
      </c>
      <c r="B194" s="35">
        <f ca="1">+VLOOKUP(A194,'Histo courbe'!A:I,9,0)</f>
        <v>1.7722142857142801E-2</v>
      </c>
      <c r="C194" s="35">
        <f ca="1">VLOOKUP(A194,'Histo courbe'!A:M,13,0)</f>
        <v>2.3466000000000001E-2</v>
      </c>
      <c r="D194" s="35">
        <f ca="1">VLOOKUP(A194,'Histo courbe'!A:O,15,0)</f>
        <v>2.46287074829931E-2</v>
      </c>
      <c r="E194" s="35">
        <f ca="1">VLOOKUP(A194,'Histo courbe'!A:P,16,0)</f>
        <v>2.7537413419913399E-2</v>
      </c>
      <c r="F194" s="38">
        <f t="shared" ca="1" si="30"/>
        <v>6</v>
      </c>
      <c r="G194" s="38">
        <f t="shared" ca="1" si="31"/>
        <v>2022</v>
      </c>
      <c r="H194" s="25"/>
      <c r="I194" s="42">
        <v>2016</v>
      </c>
      <c r="J194" s="59">
        <v>10</v>
      </c>
      <c r="K194" s="26">
        <f t="shared" ca="1" si="32"/>
        <v>2.2809900307060579E-2</v>
      </c>
      <c r="L194" s="26">
        <f t="shared" ca="1" si="33"/>
        <v>2.6698925249232057E-2</v>
      </c>
      <c r="M194" s="26">
        <f t="shared" ca="1" si="34"/>
        <v>3.1380575217541375E-2</v>
      </c>
      <c r="N194" s="26">
        <f t="shared" ca="1" si="35"/>
        <v>3.4990425758270154E-2</v>
      </c>
      <c r="T194" s="28"/>
    </row>
    <row r="195" spans="1:20" x14ac:dyDescent="0.35">
      <c r="A195" s="33" cm="1">
        <f t="array" aca="1" ref="A195" ca="1">OFFSET('Histo courbe'!$A$2,'Histo courbe'!T192-1,,,)</f>
        <v>44715</v>
      </c>
      <c r="B195" s="35">
        <f ca="1">+VLOOKUP(A195,'Histo courbe'!A:I,9,0)</f>
        <v>1.7855454545454501E-2</v>
      </c>
      <c r="C195" s="35">
        <f ca="1">VLOOKUP(A195,'Histo courbe'!A:M,13,0)</f>
        <v>2.20795375128468E-2</v>
      </c>
      <c r="D195" s="35">
        <f ca="1">VLOOKUP(A195,'Histo courbe'!A:O,15,0)</f>
        <v>2.4628686327077699E-2</v>
      </c>
      <c r="E195" s="35">
        <f ca="1">VLOOKUP(A195,'Histo courbe'!A:P,16,0)</f>
        <v>2.7605279503105502E-2</v>
      </c>
      <c r="F195" s="38">
        <f t="shared" ca="1" si="30"/>
        <v>6</v>
      </c>
      <c r="G195" s="38">
        <f t="shared" ca="1" si="31"/>
        <v>2022</v>
      </c>
      <c r="H195" s="25"/>
      <c r="I195" s="42">
        <v>2016</v>
      </c>
      <c r="J195" s="59">
        <v>11</v>
      </c>
      <c r="K195" s="26">
        <f t="shared" ca="1" si="32"/>
        <v>2.2743125038764141E-2</v>
      </c>
      <c r="L195" s="26">
        <f t="shared" ca="1" si="33"/>
        <v>2.6420898461216556E-2</v>
      </c>
      <c r="M195" s="26">
        <f t="shared" ca="1" si="34"/>
        <v>3.0304157826751495E-2</v>
      </c>
      <c r="N195" s="26">
        <f t="shared" ca="1" si="35"/>
        <v>3.4357668457310073E-2</v>
      </c>
      <c r="T195" s="28"/>
    </row>
    <row r="196" spans="1:20" ht="15" thickBot="1" x14ac:dyDescent="0.4">
      <c r="A196" s="33" cm="1">
        <f t="array" aca="1" ref="A196" ca="1">OFFSET('Histo courbe'!$A$2,'Histo courbe'!T193-1,,,)</f>
        <v>44714</v>
      </c>
      <c r="B196" s="35">
        <f ca="1">+VLOOKUP(A196,'Histo courbe'!A:I,9,0)</f>
        <v>1.7556428571428501E-2</v>
      </c>
      <c r="C196" s="35">
        <f ca="1">VLOOKUP(A196,'Histo courbe'!A:M,13,0)</f>
        <v>2.1982713257965001E-2</v>
      </c>
      <c r="D196" s="35">
        <f ca="1">VLOOKUP(A196,'Histo courbe'!A:O,15,0)</f>
        <v>2.4669685362516999E-2</v>
      </c>
      <c r="E196" s="35">
        <f ca="1">VLOOKUP(A196,'Histo courbe'!A:P,16,0)</f>
        <v>2.74044036697247E-2</v>
      </c>
      <c r="F196" s="38">
        <f t="shared" ca="1" si="30"/>
        <v>6</v>
      </c>
      <c r="G196" s="38">
        <f t="shared" ca="1" si="31"/>
        <v>2022</v>
      </c>
      <c r="H196" s="25"/>
      <c r="I196" s="42">
        <v>2016</v>
      </c>
      <c r="J196" s="59">
        <v>12</v>
      </c>
      <c r="K196" s="26">
        <f t="shared" ca="1" si="32"/>
        <v>2.3150895547564703E-2</v>
      </c>
      <c r="L196" s="26">
        <f t="shared" ca="1" si="33"/>
        <v>2.7107011485440057E-2</v>
      </c>
      <c r="M196" s="26">
        <f t="shared" ca="1" si="34"/>
        <v>3.1247343529147219E-2</v>
      </c>
      <c r="N196" s="26">
        <f t="shared" ca="1" si="35"/>
        <v>3.488695047343178E-2</v>
      </c>
      <c r="O196" s="17">
        <f ca="1">AVERAGE(K191:K196)</f>
        <v>2.307125017412982E-2</v>
      </c>
      <c r="P196" s="17">
        <f ca="1">AVERAGE(L191:L196)</f>
        <v>2.6931175274322598E-2</v>
      </c>
      <c r="Q196" s="17">
        <f ca="1">AVERAGE(M191:M196)</f>
        <v>3.0942634142290704E-2</v>
      </c>
      <c r="R196" s="17">
        <f ca="1">AVERAGE(N191:N196)</f>
        <v>3.416262715490475E-2</v>
      </c>
      <c r="S196" s="17"/>
      <c r="T196" s="28"/>
    </row>
    <row r="197" spans="1:20" x14ac:dyDescent="0.35">
      <c r="A197" s="33" cm="1">
        <f t="array" aca="1" ref="A197" ca="1">OFFSET('Histo courbe'!$A$2,'Histo courbe'!T194-1,,,)</f>
        <v>44713</v>
      </c>
      <c r="B197" s="35">
        <f ca="1">+VLOOKUP(A197,'Histo courbe'!A:I,9,0)</f>
        <v>1.7698928571428501E-2</v>
      </c>
      <c r="C197" s="35">
        <f ca="1">VLOOKUP(A197,'Histo courbe'!A:M,13,0)</f>
        <v>2.2615911808669599E-2</v>
      </c>
      <c r="D197" s="35">
        <f ca="1">VLOOKUP(A197,'Histo courbe'!A:O,15,0)</f>
        <v>2.4618675799086699E-2</v>
      </c>
      <c r="E197" s="35">
        <f ca="1">VLOOKUP(A197,'Histo courbe'!A:P,16,0)</f>
        <v>2.7144386227544899E-2</v>
      </c>
      <c r="F197" s="38">
        <f t="shared" ref="F197:F260" ca="1" si="36">+MONTH(A197)</f>
        <v>6</v>
      </c>
      <c r="G197" s="38">
        <f t="shared" ref="G197:G260" ca="1" si="37">YEAR(A197)</f>
        <v>2022</v>
      </c>
      <c r="H197" s="25"/>
      <c r="I197" s="47">
        <v>2017</v>
      </c>
      <c r="J197" s="62">
        <v>1</v>
      </c>
      <c r="K197" s="26">
        <f t="shared" ca="1" si="32"/>
        <v>2.3923775523811381E-2</v>
      </c>
      <c r="L197" s="26">
        <f t="shared" ca="1" si="33"/>
        <v>2.8354973054104605E-2</v>
      </c>
      <c r="M197" s="26">
        <f t="shared" ca="1" si="34"/>
        <v>3.2323435234563713E-2</v>
      </c>
      <c r="N197" s="26">
        <f t="shared" ca="1" si="35"/>
        <v>3.5452018697656816E-2</v>
      </c>
      <c r="T197" s="28"/>
    </row>
    <row r="198" spans="1:20" x14ac:dyDescent="0.35">
      <c r="A198" s="33" cm="1">
        <f t="array" aca="1" ref="A198" ca="1">OFFSET('Histo courbe'!$A$2,'Histo courbe'!T195-1,,,)</f>
        <v>44712</v>
      </c>
      <c r="B198" s="35">
        <f ca="1">+VLOOKUP(A198,'Histo courbe'!A:I,9,0)</f>
        <v>1.75385714285714E-2</v>
      </c>
      <c r="C198" s="35">
        <f ca="1">VLOOKUP(A198,'Histo courbe'!A:M,13,0)</f>
        <v>2.3181428571428499E-2</v>
      </c>
      <c r="D198" s="35">
        <f ca="1">VLOOKUP(A198,'Histo courbe'!A:O,15,0)</f>
        <v>2.4618675799086699E-2</v>
      </c>
      <c r="E198" s="35">
        <f ca="1">VLOOKUP(A198,'Histo courbe'!A:P,16,0)</f>
        <v>2.7144166043380699E-2</v>
      </c>
      <c r="F198" s="38">
        <f t="shared" ca="1" si="36"/>
        <v>5</v>
      </c>
      <c r="G198" s="38">
        <f t="shared" ca="1" si="37"/>
        <v>2022</v>
      </c>
      <c r="H198" s="25"/>
      <c r="I198" s="42">
        <v>2017</v>
      </c>
      <c r="J198" s="59">
        <v>2</v>
      </c>
      <c r="K198" s="26">
        <f t="shared" ca="1" si="32"/>
        <v>2.3766718477886358E-2</v>
      </c>
      <c r="L198" s="26">
        <f t="shared" ca="1" si="33"/>
        <v>2.8647499824803808E-2</v>
      </c>
      <c r="M198" s="26">
        <f t="shared" ca="1" si="34"/>
        <v>3.2952693903957338E-2</v>
      </c>
      <c r="N198" s="26">
        <f t="shared" ca="1" si="35"/>
        <v>3.596359203816947E-2</v>
      </c>
      <c r="T198" s="28"/>
    </row>
    <row r="199" spans="1:20" x14ac:dyDescent="0.35">
      <c r="A199" s="33" cm="1">
        <f t="array" aca="1" ref="A199" ca="1">OFFSET('Histo courbe'!$A$2,'Histo courbe'!T196-1,,,)</f>
        <v>44711</v>
      </c>
      <c r="B199" s="35">
        <f ca="1">+VLOOKUP(A199,'Histo courbe'!A:I,9,0)</f>
        <v>1.7635714285714199E-2</v>
      </c>
      <c r="C199" s="35">
        <f ca="1">VLOOKUP(A199,'Histo courbe'!A:M,13,0)</f>
        <v>2.2166836734693801E-2</v>
      </c>
      <c r="D199" s="35">
        <f ca="1">VLOOKUP(A199,'Histo courbe'!A:O,15,0)</f>
        <v>2.4580931506849299E-2</v>
      </c>
      <c r="E199" s="35">
        <f ca="1">VLOOKUP(A199,'Histo courbe'!A:P,16,0)</f>
        <v>2.7167747551686602E-2</v>
      </c>
      <c r="F199" s="38">
        <f t="shared" ca="1" si="36"/>
        <v>5</v>
      </c>
      <c r="G199" s="38">
        <f t="shared" ca="1" si="37"/>
        <v>2022</v>
      </c>
      <c r="H199" s="25"/>
      <c r="I199" s="42">
        <v>2017</v>
      </c>
      <c r="J199" s="59">
        <v>3</v>
      </c>
      <c r="K199" s="26">
        <f t="shared" ca="1" si="32"/>
        <v>2.2799453947495447E-2</v>
      </c>
      <c r="L199" s="26">
        <f t="shared" ca="1" si="33"/>
        <v>2.7770265336618149E-2</v>
      </c>
      <c r="M199" s="26">
        <f t="shared" ca="1" si="34"/>
        <v>3.2535562029795677E-2</v>
      </c>
      <c r="N199" s="26">
        <f t="shared" ca="1" si="35"/>
        <v>3.6031354830797641E-2</v>
      </c>
      <c r="O199" s="17">
        <f ca="1">AVERAGE(K194:K199)</f>
        <v>2.3198978140430437E-2</v>
      </c>
      <c r="P199" s="17">
        <f ca="1">AVERAGE(L194:L199)</f>
        <v>2.7499928901902535E-2</v>
      </c>
      <c r="Q199" s="17">
        <f ca="1">AVERAGE(M194:M199)</f>
        <v>3.1790627956959472E-2</v>
      </c>
      <c r="R199" s="17">
        <f ca="1">AVERAGE(N194:N199)</f>
        <v>3.5280335042605984E-2</v>
      </c>
      <c r="S199" s="17"/>
      <c r="T199" s="28"/>
    </row>
    <row r="200" spans="1:20" x14ac:dyDescent="0.35">
      <c r="A200" s="33" cm="1">
        <f t="array" aca="1" ref="A200" ca="1">OFFSET('Histo courbe'!$A$2,'Histo courbe'!T197-1,,,)</f>
        <v>44708</v>
      </c>
      <c r="B200" s="35">
        <f ca="1">+VLOOKUP(A200,'Histo courbe'!A:I,9,0)</f>
        <v>1.7482698412698401E-2</v>
      </c>
      <c r="C200" s="35">
        <f ca="1">VLOOKUP(A200,'Histo courbe'!A:M,13,0)</f>
        <v>2.21314285714285E-2</v>
      </c>
      <c r="D200" s="35">
        <f ca="1">VLOOKUP(A200,'Histo courbe'!A:O,15,0)</f>
        <v>2.4567879341864701E-2</v>
      </c>
      <c r="E200" s="35">
        <f ca="1">VLOOKUP(A200,'Histo courbe'!A:P,16,0)</f>
        <v>2.71204768125408E-2</v>
      </c>
      <c r="F200" s="38">
        <f t="shared" ca="1" si="36"/>
        <v>5</v>
      </c>
      <c r="G200" s="38">
        <f t="shared" ca="1" si="37"/>
        <v>2022</v>
      </c>
      <c r="H200" s="25"/>
      <c r="I200" s="42">
        <v>2017</v>
      </c>
      <c r="J200" s="59">
        <v>4</v>
      </c>
      <c r="K200" s="26">
        <f t="shared" ca="1" si="32"/>
        <v>2.296300579846822E-2</v>
      </c>
      <c r="L200" s="26">
        <f t="shared" ca="1" si="33"/>
        <v>2.7726461114288298E-2</v>
      </c>
      <c r="M200" s="26">
        <f t="shared" ca="1" si="34"/>
        <v>3.2618910986272689E-2</v>
      </c>
      <c r="N200" s="26">
        <f t="shared" ca="1" si="35"/>
        <v>3.5945819346275103E-2</v>
      </c>
      <c r="T200" s="28"/>
    </row>
    <row r="201" spans="1:20" x14ac:dyDescent="0.35">
      <c r="A201" s="33" cm="1">
        <f t="array" aca="1" ref="A201" ca="1">OFFSET('Histo courbe'!$A$2,'Histo courbe'!T198-1,,,)</f>
        <v>44707</v>
      </c>
      <c r="B201" s="35">
        <f ca="1">+VLOOKUP(A201,'Histo courbe'!A:I,9,0)</f>
        <v>1.7482698412698401E-2</v>
      </c>
      <c r="C201" s="35">
        <f ca="1">VLOOKUP(A201,'Histo courbe'!A:M,13,0)</f>
        <v>2.21314285714285E-2</v>
      </c>
      <c r="D201" s="35">
        <f ca="1">VLOOKUP(A201,'Histo courbe'!A:O,15,0)</f>
        <v>2.45492339261285E-2</v>
      </c>
      <c r="E201" s="35">
        <f ca="1">VLOOKUP(A201,'Histo courbe'!A:P,16,0)</f>
        <v>2.71607692307692E-2</v>
      </c>
      <c r="F201" s="38">
        <f t="shared" ca="1" si="36"/>
        <v>5</v>
      </c>
      <c r="G201" s="38">
        <f t="shared" ca="1" si="37"/>
        <v>2022</v>
      </c>
      <c r="H201" s="25"/>
      <c r="I201" s="42">
        <v>2017</v>
      </c>
      <c r="J201" s="59">
        <v>5</v>
      </c>
      <c r="K201" s="26">
        <f t="shared" ca="1" si="32"/>
        <v>2.2590040098019806E-2</v>
      </c>
      <c r="L201" s="26">
        <f t="shared" ca="1" si="33"/>
        <v>2.7887226737189571E-2</v>
      </c>
      <c r="M201" s="26">
        <f t="shared" ca="1" si="34"/>
        <v>3.2917648601398598E-2</v>
      </c>
      <c r="N201" s="26">
        <f t="shared" ca="1" si="35"/>
        <v>3.7839005875652372E-2</v>
      </c>
      <c r="T201" s="28"/>
    </row>
    <row r="202" spans="1:20" x14ac:dyDescent="0.35">
      <c r="A202" s="33" cm="1">
        <f t="array" aca="1" ref="A202" ca="1">OFFSET('Histo courbe'!$A$2,'Histo courbe'!T199-1,,,)</f>
        <v>44706</v>
      </c>
      <c r="B202" s="35">
        <f ca="1">+VLOOKUP(A202,'Histo courbe'!A:I,9,0)</f>
        <v>1.7504081632653001E-2</v>
      </c>
      <c r="C202" s="35">
        <f ca="1">VLOOKUP(A202,'Histo courbe'!A:M,13,0)</f>
        <v>2.2116896035901199E-2</v>
      </c>
      <c r="D202" s="35">
        <f ca="1">VLOOKUP(A202,'Histo courbe'!A:O,15,0)</f>
        <v>2.4558102189781002E-2</v>
      </c>
      <c r="E202" s="35">
        <f ca="1">VLOOKUP(A202,'Histo courbe'!A:P,16,0)</f>
        <v>2.7160108225108202E-2</v>
      </c>
      <c r="F202" s="38">
        <f t="shared" ca="1" si="36"/>
        <v>5</v>
      </c>
      <c r="G202" s="38">
        <f t="shared" ca="1" si="37"/>
        <v>2022</v>
      </c>
      <c r="H202" s="25"/>
      <c r="I202" s="42">
        <v>2017</v>
      </c>
      <c r="J202" s="59">
        <v>6</v>
      </c>
      <c r="K202" s="26">
        <f t="shared" ca="1" si="32"/>
        <v>2.2883012524908725E-2</v>
      </c>
      <c r="L202" s="26">
        <f t="shared" ca="1" si="33"/>
        <v>2.8036834262735896E-2</v>
      </c>
      <c r="M202" s="26">
        <f t="shared" ca="1" si="34"/>
        <v>3.3067282078915482E-2</v>
      </c>
      <c r="N202" s="26">
        <f t="shared" ca="1" si="35"/>
        <v>3.8009027717835542E-2</v>
      </c>
      <c r="O202" s="17">
        <f ca="1">AVERAGE(K197:K202)</f>
        <v>2.3154334395098324E-2</v>
      </c>
      <c r="P202" s="17">
        <f ca="1">AVERAGE(L197:L202)</f>
        <v>2.8070543388290056E-2</v>
      </c>
      <c r="Q202" s="17">
        <f ca="1">AVERAGE(M197:M202)</f>
        <v>3.2735922139150581E-2</v>
      </c>
      <c r="R202" s="17">
        <f ca="1">AVERAGE(N197:N202)</f>
        <v>3.6540136417731156E-2</v>
      </c>
      <c r="S202" s="17"/>
      <c r="T202" s="28"/>
    </row>
    <row r="203" spans="1:20" x14ac:dyDescent="0.35">
      <c r="A203" s="33" cm="1">
        <f t="array" aca="1" ref="A203" ca="1">OFFSET('Histo courbe'!$A$2,'Histo courbe'!T200-1,,,)</f>
        <v>44705</v>
      </c>
      <c r="B203" s="35">
        <f ca="1">+VLOOKUP(A203,'Histo courbe'!A:I,9,0)</f>
        <v>1.74778801843317E-2</v>
      </c>
      <c r="C203" s="35">
        <f ca="1">VLOOKUP(A203,'Histo courbe'!A:M,13,0)</f>
        <v>2.2100000000000002E-2</v>
      </c>
      <c r="D203" s="35">
        <f ca="1">VLOOKUP(A203,'Histo courbe'!A:O,15,0)</f>
        <v>2.4483239436619699E-2</v>
      </c>
      <c r="E203" s="35">
        <f ca="1">VLOOKUP(A203,'Histo courbe'!A:P,16,0)</f>
        <v>2.7082712975098198E-2</v>
      </c>
      <c r="F203" s="38">
        <f t="shared" ca="1" si="36"/>
        <v>5</v>
      </c>
      <c r="G203" s="38">
        <f t="shared" ca="1" si="37"/>
        <v>2022</v>
      </c>
      <c r="H203" s="25"/>
      <c r="I203" s="42">
        <v>2017</v>
      </c>
      <c r="J203" s="59">
        <v>7</v>
      </c>
      <c r="K203" s="26">
        <f t="shared" ca="1" si="32"/>
        <v>2.3758780777548765E-2</v>
      </c>
      <c r="L203" s="26">
        <f t="shared" ca="1" si="33"/>
        <v>2.8507189082424451E-2</v>
      </c>
      <c r="M203" s="26">
        <f t="shared" ca="1" si="34"/>
        <v>3.3475689089415603E-2</v>
      </c>
      <c r="N203" s="26">
        <f t="shared" ca="1" si="35"/>
        <v>3.8248253232083092E-2</v>
      </c>
      <c r="T203" s="28"/>
    </row>
    <row r="204" spans="1:20" x14ac:dyDescent="0.35">
      <c r="A204" s="33" cm="1">
        <f t="array" aca="1" ref="A204" ca="1">OFFSET('Histo courbe'!$A$2,'Histo courbe'!T201-1,,,)</f>
        <v>44704</v>
      </c>
      <c r="B204" s="35">
        <f ca="1">+VLOOKUP(A204,'Histo courbe'!A:I,9,0)</f>
        <v>1.75314285714285E-2</v>
      </c>
      <c r="C204" s="35">
        <f ca="1">VLOOKUP(A204,'Histo courbe'!A:M,13,0)</f>
        <v>2.2100000000000002E-2</v>
      </c>
      <c r="D204" s="35">
        <f ca="1">VLOOKUP(A204,'Histo courbe'!A:O,15,0)</f>
        <v>2.46447891566265E-2</v>
      </c>
      <c r="E204" s="35">
        <f ca="1">VLOOKUP(A204,'Histo courbe'!A:P,16,0)</f>
        <v>2.71256601731601E-2</v>
      </c>
      <c r="F204" s="38">
        <f t="shared" ca="1" si="36"/>
        <v>5</v>
      </c>
      <c r="G204" s="38">
        <f t="shared" ca="1" si="37"/>
        <v>2022</v>
      </c>
      <c r="H204" s="25"/>
      <c r="I204" s="42">
        <v>2017</v>
      </c>
      <c r="J204" s="59">
        <v>8</v>
      </c>
      <c r="K204" s="26">
        <f t="shared" ca="1" si="32"/>
        <v>2.3623707644687492E-2</v>
      </c>
      <c r="L204" s="26">
        <f t="shared" ca="1" si="33"/>
        <v>2.8430466052006085E-2</v>
      </c>
      <c r="M204" s="26">
        <f t="shared" ca="1" si="34"/>
        <v>3.355016300243481E-2</v>
      </c>
      <c r="N204" s="26">
        <f t="shared" ca="1" si="35"/>
        <v>3.8114020745012855E-2</v>
      </c>
      <c r="T204" s="28"/>
    </row>
    <row r="205" spans="1:20" x14ac:dyDescent="0.35">
      <c r="A205" s="33" cm="1">
        <f t="array" aca="1" ref="A205" ca="1">OFFSET('Histo courbe'!$A$2,'Histo courbe'!T202-1,,,)</f>
        <v>44701</v>
      </c>
      <c r="B205" s="35">
        <f ca="1">+VLOOKUP(A205,'Histo courbe'!A:I,9,0)</f>
        <v>1.7569999999999999E-2</v>
      </c>
      <c r="C205" s="35">
        <f ca="1">VLOOKUP(A205,'Histo courbe'!A:M,13,0)</f>
        <v>2.2068095238095199E-2</v>
      </c>
      <c r="D205" s="35">
        <f ca="1">VLOOKUP(A205,'Histo courbe'!A:O,15,0)</f>
        <v>2.4542640218878201E-2</v>
      </c>
      <c r="E205" s="35">
        <f ca="1">VLOOKUP(A205,'Histo courbe'!A:P,16,0)</f>
        <v>2.7056605504587099E-2</v>
      </c>
      <c r="F205" s="38">
        <f t="shared" ca="1" si="36"/>
        <v>5</v>
      </c>
      <c r="G205" s="38">
        <f t="shared" ca="1" si="37"/>
        <v>2022</v>
      </c>
      <c r="H205" s="25"/>
      <c r="I205" s="42">
        <v>2017</v>
      </c>
      <c r="J205" s="59">
        <v>9</v>
      </c>
      <c r="K205" s="26">
        <f t="shared" ca="1" si="32"/>
        <v>2.3622685378497845E-2</v>
      </c>
      <c r="L205" s="26">
        <f t="shared" ca="1" si="33"/>
        <v>2.8154621505751157E-2</v>
      </c>
      <c r="M205" s="26">
        <f t="shared" ca="1" si="34"/>
        <v>3.3082015720827175E-2</v>
      </c>
      <c r="N205" s="26">
        <f t="shared" ca="1" si="35"/>
        <v>3.7879910371955469E-2</v>
      </c>
      <c r="O205" s="17">
        <f ca="1">AVERAGE(K200:K205)</f>
        <v>2.3240205370355139E-2</v>
      </c>
      <c r="P205" s="17">
        <f ca="1">AVERAGE(L200:L205)</f>
        <v>2.8123799792399245E-2</v>
      </c>
      <c r="Q205" s="17">
        <f ca="1">AVERAGE(M200:M205)</f>
        <v>3.3118618246544058E-2</v>
      </c>
      <c r="R205" s="17">
        <f ca="1">AVERAGE(N200:N205)</f>
        <v>3.7672672881469076E-2</v>
      </c>
      <c r="S205" s="17"/>
      <c r="T205" s="28"/>
    </row>
    <row r="206" spans="1:20" x14ac:dyDescent="0.35">
      <c r="A206" s="33" cm="1">
        <f t="array" aca="1" ref="A206" ca="1">OFFSET('Histo courbe'!$A$2,'Histo courbe'!T203-1,,,)</f>
        <v>44700</v>
      </c>
      <c r="B206" s="35">
        <f ca="1">+VLOOKUP(A206,'Histo courbe'!A:I,9,0)</f>
        <v>1.7070535714285701E-2</v>
      </c>
      <c r="C206" s="35">
        <f ca="1">VLOOKUP(A206,'Histo courbe'!A:M,13,0)</f>
        <v>2.2154285714285699E-2</v>
      </c>
      <c r="D206" s="35">
        <f ca="1">VLOOKUP(A206,'Histo courbe'!A:O,15,0)</f>
        <v>2.46234020618556E-2</v>
      </c>
      <c r="E206" s="35">
        <f ca="1">VLOOKUP(A206,'Histo courbe'!A:P,16,0)</f>
        <v>2.70639318479685E-2</v>
      </c>
      <c r="F206" s="38">
        <f t="shared" ca="1" si="36"/>
        <v>5</v>
      </c>
      <c r="G206" s="38">
        <f t="shared" ca="1" si="37"/>
        <v>2022</v>
      </c>
      <c r="H206" s="25"/>
      <c r="I206" s="42">
        <v>2017</v>
      </c>
      <c r="J206" s="59">
        <v>10</v>
      </c>
      <c r="K206" s="26">
        <f t="shared" ca="1" si="32"/>
        <v>2.2931002878402662E-2</v>
      </c>
      <c r="L206" s="26">
        <f t="shared" ca="1" si="33"/>
        <v>2.7561490188846304E-2</v>
      </c>
      <c r="M206" s="26">
        <f t="shared" ca="1" si="34"/>
        <v>3.2321841392475618E-2</v>
      </c>
      <c r="N206" s="26">
        <f t="shared" ca="1" si="35"/>
        <v>3.6635634776050537E-2</v>
      </c>
      <c r="O206" s="17"/>
      <c r="P206" s="17"/>
      <c r="Q206" s="17"/>
      <c r="R206" s="17"/>
      <c r="S206" s="17"/>
      <c r="T206" s="28"/>
    </row>
    <row r="207" spans="1:20" x14ac:dyDescent="0.35">
      <c r="A207" s="33" cm="1">
        <f t="array" aca="1" ref="A207" ca="1">OFFSET('Histo courbe'!$A$2,'Histo courbe'!T204-1,,,)</f>
        <v>44699</v>
      </c>
      <c r="B207" s="35">
        <f ca="1">+VLOOKUP(A207,'Histo courbe'!A:I,9,0)</f>
        <v>1.7563025210083998E-2</v>
      </c>
      <c r="C207" s="35">
        <f ca="1">VLOOKUP(A207,'Histo courbe'!A:M,13,0)</f>
        <v>2.2071391174270701E-2</v>
      </c>
      <c r="D207" s="35">
        <f ca="1">VLOOKUP(A207,'Histo courbe'!A:O,15,0)</f>
        <v>2.4629156626505999E-2</v>
      </c>
      <c r="E207" s="35">
        <f ca="1">VLOOKUP(A207,'Histo courbe'!A:P,16,0)</f>
        <v>2.70310236220472E-2</v>
      </c>
      <c r="F207" s="38">
        <f t="shared" ca="1" si="36"/>
        <v>5</v>
      </c>
      <c r="G207" s="38">
        <f t="shared" ca="1" si="37"/>
        <v>2022</v>
      </c>
      <c r="H207" s="25"/>
      <c r="I207" s="42">
        <v>2017</v>
      </c>
      <c r="J207" s="59">
        <v>11</v>
      </c>
      <c r="K207" s="26">
        <f t="shared" ca="1" si="32"/>
        <v>2.291188537903999E-2</v>
      </c>
      <c r="L207" s="26">
        <f t="shared" ca="1" si="33"/>
        <v>2.7707439720587018E-2</v>
      </c>
      <c r="M207" s="26">
        <f t="shared" ca="1" si="34"/>
        <v>3.2637504055252467E-2</v>
      </c>
      <c r="N207" s="26">
        <f t="shared" ca="1" si="35"/>
        <v>3.6678169344200998E-2</v>
      </c>
      <c r="T207" s="28"/>
    </row>
    <row r="208" spans="1:20" ht="15" thickBot="1" x14ac:dyDescent="0.4">
      <c r="A208" s="33" cm="1">
        <f t="array" aca="1" ref="A208" ca="1">OFFSET('Histo courbe'!$A$2,'Histo courbe'!T205-1,,,)</f>
        <v>44698</v>
      </c>
      <c r="B208" s="35">
        <f ca="1">+VLOOKUP(A208,'Histo courbe'!A:I,9,0)</f>
        <v>1.75923333333333E-2</v>
      </c>
      <c r="C208" s="35">
        <f ca="1">VLOOKUP(A208,'Histo courbe'!A:M,13,0)</f>
        <v>2.22251515151515E-2</v>
      </c>
      <c r="D208" s="35">
        <f ca="1">VLOOKUP(A208,'Histo courbe'!A:O,15,0)</f>
        <v>2.46316512059369E-2</v>
      </c>
      <c r="E208" s="35">
        <f ca="1">VLOOKUP(A208,'Histo courbe'!A:P,16,0)</f>
        <v>2.7030313182811301E-2</v>
      </c>
      <c r="F208" s="38">
        <f t="shared" ca="1" si="36"/>
        <v>5</v>
      </c>
      <c r="G208" s="38">
        <f t="shared" ca="1" si="37"/>
        <v>2022</v>
      </c>
      <c r="H208" s="25"/>
      <c r="I208" s="42">
        <v>2017</v>
      </c>
      <c r="J208" s="59">
        <v>12</v>
      </c>
      <c r="K208" s="26">
        <f t="shared" ca="1" si="32"/>
        <v>2.3461963899134689E-2</v>
      </c>
      <c r="L208" s="26">
        <f t="shared" ca="1" si="33"/>
        <v>2.8294871354855748E-2</v>
      </c>
      <c r="M208" s="26">
        <f t="shared" ca="1" si="34"/>
        <v>3.3007115011328692E-2</v>
      </c>
      <c r="N208" s="26">
        <f t="shared" ca="1" si="35"/>
        <v>3.6613679371214597E-2</v>
      </c>
      <c r="O208" s="17">
        <f ca="1">AVERAGE(K203:K208)</f>
        <v>2.3385004326218577E-2</v>
      </c>
      <c r="P208" s="17">
        <f ca="1">AVERAGE(L203:L208)</f>
        <v>2.8109346317411795E-2</v>
      </c>
      <c r="Q208" s="17">
        <f ca="1">AVERAGE(M203:M208)</f>
        <v>3.3012388045289061E-2</v>
      </c>
      <c r="R208" s="17">
        <f ca="1">AVERAGE(N203:N208)</f>
        <v>3.7361611306752925E-2</v>
      </c>
      <c r="S208" s="17"/>
      <c r="T208" s="28"/>
    </row>
    <row r="209" spans="1:20" x14ac:dyDescent="0.35">
      <c r="A209" s="33" cm="1">
        <f t="array" aca="1" ref="A209" ca="1">OFFSET('Histo courbe'!$A$2,'Histo courbe'!T206-1,,,)</f>
        <v>44697</v>
      </c>
      <c r="B209" s="35">
        <f ca="1">+VLOOKUP(A209,'Histo courbe'!A:I,9,0)</f>
        <v>1.74892857142857E-2</v>
      </c>
      <c r="C209" s="35">
        <f ca="1">VLOOKUP(A209,'Histo courbe'!A:M,13,0)</f>
        <v>2.2207516828721002E-2</v>
      </c>
      <c r="D209" s="35">
        <f ca="1">VLOOKUP(A209,'Histo courbe'!A:O,15,0)</f>
        <v>2.4612323232323201E-2</v>
      </c>
      <c r="E209" s="35">
        <f ca="1">VLOOKUP(A209,'Histo courbe'!A:P,16,0)</f>
        <v>2.7028957725947499E-2</v>
      </c>
      <c r="F209" s="38">
        <f t="shared" ca="1" si="36"/>
        <v>5</v>
      </c>
      <c r="G209" s="38">
        <f t="shared" ca="1" si="37"/>
        <v>2022</v>
      </c>
      <c r="H209" s="25"/>
      <c r="I209" s="47">
        <v>2018</v>
      </c>
      <c r="J209" s="62">
        <v>1</v>
      </c>
      <c r="K209" s="58">
        <f t="shared" ca="1" si="32"/>
        <v>2.4183815139632452E-2</v>
      </c>
      <c r="L209" s="57">
        <f t="shared" ca="1" si="33"/>
        <v>2.9083135612625217E-2</v>
      </c>
      <c r="M209" s="57">
        <f t="shared" ca="1" si="34"/>
        <v>3.3604042945115931E-2</v>
      </c>
      <c r="N209" s="61">
        <f t="shared" ca="1" si="35"/>
        <v>3.7139960428896612E-2</v>
      </c>
      <c r="T209" s="28"/>
    </row>
    <row r="210" spans="1:20" x14ac:dyDescent="0.35">
      <c r="A210" s="33" cm="1">
        <f t="array" aca="1" ref="A210" ca="1">OFFSET('Histo courbe'!$A$2,'Histo courbe'!T207-1,,,)</f>
        <v>44694</v>
      </c>
      <c r="B210" s="35">
        <f ca="1">+VLOOKUP(A210,'Histo courbe'!A:I,9,0)</f>
        <v>1.77E-2</v>
      </c>
      <c r="C210" s="35">
        <f ca="1">VLOOKUP(A210,'Histo courbe'!A:M,13,0)</f>
        <v>2.13785714285714E-2</v>
      </c>
      <c r="D210" s="35">
        <f ca="1">VLOOKUP(A210,'Histo courbe'!A:O,15,0)</f>
        <v>2.4631004497751099E-2</v>
      </c>
      <c r="E210" s="35">
        <f ca="1">VLOOKUP(A210,'Histo courbe'!A:P,16,0)</f>
        <v>2.7052234042553101E-2</v>
      </c>
      <c r="F210" s="38">
        <f t="shared" ca="1" si="36"/>
        <v>5</v>
      </c>
      <c r="G210" s="38">
        <f t="shared" ca="1" si="37"/>
        <v>2022</v>
      </c>
      <c r="H210" s="25"/>
      <c r="I210" s="42">
        <v>2018</v>
      </c>
      <c r="J210" s="59">
        <v>2</v>
      </c>
      <c r="K210" s="56">
        <f t="shared" ca="1" si="32"/>
        <v>2.376521084236758E-2</v>
      </c>
      <c r="L210" s="55">
        <f t="shared" ca="1" si="33"/>
        <v>2.8239789642854961E-2</v>
      </c>
      <c r="M210" s="55">
        <f t="shared" ca="1" si="34"/>
        <v>3.2994863445007253E-2</v>
      </c>
      <c r="N210" s="60">
        <f t="shared" ca="1" si="35"/>
        <v>3.7342514315993836E-2</v>
      </c>
      <c r="T210" s="28"/>
    </row>
    <row r="211" spans="1:20" x14ac:dyDescent="0.35">
      <c r="A211" s="33" cm="1">
        <f t="array" aca="1" ref="A211" ca="1">OFFSET('Histo courbe'!$A$2,'Histo courbe'!T208-1,,,)</f>
        <v>44693</v>
      </c>
      <c r="B211" s="35">
        <f ca="1">+VLOOKUP(A211,'Histo courbe'!A:I,9,0)</f>
        <v>1.7325494505494501E-2</v>
      </c>
      <c r="C211" s="35">
        <f ca="1">VLOOKUP(A211,'Histo courbe'!A:M,13,0)</f>
        <v>2.2116043956043899E-2</v>
      </c>
      <c r="D211" s="35">
        <f ca="1">VLOOKUP(A211,'Histo courbe'!A:O,15,0)</f>
        <v>2.45985410334346E-2</v>
      </c>
      <c r="E211" s="35">
        <f ca="1">VLOOKUP(A211,'Histo courbe'!A:P,16,0)</f>
        <v>2.70124115334207E-2</v>
      </c>
      <c r="F211" s="38">
        <f t="shared" ca="1" si="36"/>
        <v>5</v>
      </c>
      <c r="G211" s="38">
        <f t="shared" ca="1" si="37"/>
        <v>2022</v>
      </c>
      <c r="H211" s="25"/>
      <c r="I211" s="42">
        <v>2018</v>
      </c>
      <c r="J211" s="59">
        <v>3</v>
      </c>
      <c r="K211" s="56">
        <f t="shared" ca="1" si="32"/>
        <v>2.3218723602445399E-2</v>
      </c>
      <c r="L211" s="55">
        <f t="shared" ca="1" si="33"/>
        <v>2.7691406725818605E-2</v>
      </c>
      <c r="M211" s="55">
        <f t="shared" ca="1" si="34"/>
        <v>3.2598857942384589E-2</v>
      </c>
      <c r="N211" s="39">
        <f t="shared" ca="1" si="35"/>
        <v>3.6773951776463427E-2</v>
      </c>
      <c r="O211" s="17">
        <f ca="1">AVERAGE(K206:K211)</f>
        <v>2.3412100290170462E-2</v>
      </c>
      <c r="P211" s="17">
        <f ca="1">AVERAGE(L206:L211)</f>
        <v>2.8096355540931307E-2</v>
      </c>
      <c r="Q211" s="17">
        <f ca="1">AVERAGE(M206:M211)</f>
        <v>3.2860704131927425E-2</v>
      </c>
      <c r="R211" s="17">
        <f ca="1">AVERAGE(N206:N211)</f>
        <v>3.6863985002136668E-2</v>
      </c>
      <c r="S211" s="17"/>
      <c r="T211" s="28"/>
    </row>
    <row r="212" spans="1:20" x14ac:dyDescent="0.35">
      <c r="A212" s="33" cm="1">
        <f t="array" aca="1" ref="A212" ca="1">OFFSET('Histo courbe'!$A$2,'Histo courbe'!T209-1,,,)</f>
        <v>44692</v>
      </c>
      <c r="B212" s="35">
        <f ca="1">+VLOOKUP(A212,'Histo courbe'!A:I,9,0)</f>
        <v>1.6720725806451599E-2</v>
      </c>
      <c r="C212" s="35">
        <f ca="1">VLOOKUP(A212,'Histo courbe'!A:M,13,0)</f>
        <v>2.21110204081632E-2</v>
      </c>
      <c r="D212" s="35">
        <f ca="1">VLOOKUP(A212,'Histo courbe'!A:O,15,0)</f>
        <v>2.4574355062413299E-2</v>
      </c>
      <c r="E212" s="35">
        <f ca="1">VLOOKUP(A212,'Histo courbe'!A:P,16,0)</f>
        <v>2.70120939334637E-2</v>
      </c>
      <c r="F212" s="38">
        <f t="shared" ca="1" si="36"/>
        <v>5</v>
      </c>
      <c r="G212" s="38">
        <f t="shared" ca="1" si="37"/>
        <v>2022</v>
      </c>
      <c r="H212" s="25"/>
      <c r="I212" s="42">
        <v>2018</v>
      </c>
      <c r="J212" s="59">
        <v>4</v>
      </c>
      <c r="K212" s="56">
        <f t="shared" ca="1" si="32"/>
        <v>2.3380700363098968E-2</v>
      </c>
      <c r="L212" s="55">
        <f t="shared" ca="1" si="33"/>
        <v>2.7652982870265803E-2</v>
      </c>
      <c r="M212" s="55">
        <f t="shared" ca="1" si="34"/>
        <v>3.2711695703605971E-2</v>
      </c>
      <c r="N212" s="39">
        <f t="shared" ca="1" si="35"/>
        <v>3.6579970865009893E-2</v>
      </c>
      <c r="T212" s="28"/>
    </row>
    <row r="213" spans="1:20" x14ac:dyDescent="0.35">
      <c r="A213" s="33" cm="1">
        <f t="array" aca="1" ref="A213" ca="1">OFFSET('Histo courbe'!$A$2,'Histo courbe'!T210-1,,,)</f>
        <v>44691</v>
      </c>
      <c r="B213" s="35">
        <f ca="1">+VLOOKUP(A213,'Histo courbe'!A:I,9,0)</f>
        <v>1.6937500000000001E-2</v>
      </c>
      <c r="C213" s="35">
        <f ca="1">VLOOKUP(A213,'Histo courbe'!A:M,13,0)</f>
        <v>2.21315714285714E-2</v>
      </c>
      <c r="D213" s="35">
        <f ca="1">VLOOKUP(A213,'Histo courbe'!A:O,15,0)</f>
        <v>2.5508219895287901E-2</v>
      </c>
      <c r="E213" s="35">
        <f ca="1">VLOOKUP(A213,'Histo courbe'!A:P,16,0)</f>
        <v>2.70204696673189E-2</v>
      </c>
      <c r="F213" s="38">
        <f t="shared" ca="1" si="36"/>
        <v>5</v>
      </c>
      <c r="G213" s="38">
        <f t="shared" ca="1" si="37"/>
        <v>2022</v>
      </c>
      <c r="H213" s="25"/>
      <c r="I213" s="42">
        <v>2018</v>
      </c>
      <c r="J213" s="59">
        <v>5</v>
      </c>
      <c r="K213" s="56">
        <f t="shared" ca="1" si="32"/>
        <v>2.381826676951276E-2</v>
      </c>
      <c r="L213" s="55">
        <f t="shared" ca="1" si="33"/>
        <v>2.7675831430409758E-2</v>
      </c>
      <c r="M213" s="55">
        <f t="shared" ca="1" si="34"/>
        <v>3.2591225985315442E-2</v>
      </c>
      <c r="N213" s="39">
        <f t="shared" ca="1" si="35"/>
        <v>3.658935982572991E-2</v>
      </c>
      <c r="T213" s="28"/>
    </row>
    <row r="214" spans="1:20" x14ac:dyDescent="0.35">
      <c r="A214" s="33" cm="1">
        <f t="array" aca="1" ref="A214" ca="1">OFFSET('Histo courbe'!$A$2,'Histo courbe'!T211-1,,,)</f>
        <v>44690</v>
      </c>
      <c r="B214" s="35">
        <f ca="1">+VLOOKUP(A214,'Histo courbe'!A:I,9,0)</f>
        <v>1.68820512820512E-2</v>
      </c>
      <c r="C214" s="35">
        <f ca="1">VLOOKUP(A214,'Histo courbe'!A:M,13,0)</f>
        <v>2.15423354373309E-2</v>
      </c>
      <c r="D214" s="35">
        <f ca="1">VLOOKUP(A214,'Histo courbe'!A:O,15,0)</f>
        <v>2.4906068152031401E-2</v>
      </c>
      <c r="E214" s="35">
        <f ca="1">VLOOKUP(A214,'Histo courbe'!A:P,16,0)</f>
        <v>2.7018845401174101E-2</v>
      </c>
      <c r="F214" s="38">
        <f t="shared" ca="1" si="36"/>
        <v>5</v>
      </c>
      <c r="G214" s="38">
        <f t="shared" ca="1" si="37"/>
        <v>2022</v>
      </c>
      <c r="H214" s="25"/>
      <c r="I214" s="42">
        <v>2018</v>
      </c>
      <c r="J214" s="59">
        <v>6</v>
      </c>
      <c r="K214" s="56">
        <f t="shared" ca="1" si="32"/>
        <v>2.387434340371599E-2</v>
      </c>
      <c r="L214" s="55">
        <f t="shared" ca="1" si="33"/>
        <v>2.7881185116851809E-2</v>
      </c>
      <c r="M214" s="55">
        <f t="shared" ca="1" si="34"/>
        <v>3.2651566982087585E-2</v>
      </c>
      <c r="N214" s="39">
        <f t="shared" ca="1" si="35"/>
        <v>3.6581215367203095E-2</v>
      </c>
      <c r="O214" s="17">
        <f ca="1">AVERAGE(K209:K214)</f>
        <v>2.3706843353462192E-2</v>
      </c>
      <c r="P214" s="17">
        <f ca="1">AVERAGE(L209:L214)</f>
        <v>2.8037388566471023E-2</v>
      </c>
      <c r="Q214" s="17">
        <f ca="1">AVERAGE(M209:M214)</f>
        <v>3.2858708833919455E-2</v>
      </c>
      <c r="R214" s="17">
        <f ca="1">AVERAGE(N209:N214)</f>
        <v>3.6834495429882798E-2</v>
      </c>
      <c r="S214" s="17"/>
      <c r="T214" s="28"/>
    </row>
    <row r="215" spans="1:20" x14ac:dyDescent="0.35">
      <c r="A215" s="33" cm="1">
        <f t="array" aca="1" ref="A215" ca="1">OFFSET('Histo courbe'!$A$2,'Histo courbe'!T212-1,,,)</f>
        <v>44687</v>
      </c>
      <c r="B215" s="35">
        <f ca="1">+VLOOKUP(A215,'Histo courbe'!A:I,9,0)</f>
        <v>1.686E-2</v>
      </c>
      <c r="C215" s="35">
        <f ca="1">VLOOKUP(A215,'Histo courbe'!A:M,13,0)</f>
        <v>2.18513464696223E-2</v>
      </c>
      <c r="D215" s="35">
        <f ca="1">VLOOKUP(A215,'Histo courbe'!A:O,15,0)</f>
        <v>2.62850602409638E-2</v>
      </c>
      <c r="E215" s="35">
        <f ca="1">VLOOKUP(A215,'Histo courbe'!A:P,16,0)</f>
        <v>2.6961666666666599E-2</v>
      </c>
      <c r="F215" s="38">
        <f t="shared" ca="1" si="36"/>
        <v>5</v>
      </c>
      <c r="G215" s="38">
        <f t="shared" ca="1" si="37"/>
        <v>2022</v>
      </c>
      <c r="H215" s="25"/>
      <c r="I215" s="42">
        <v>2018</v>
      </c>
      <c r="J215" s="59">
        <v>7</v>
      </c>
      <c r="K215" s="56">
        <f t="shared" ca="1" si="32"/>
        <v>2.4020115912594332E-2</v>
      </c>
      <c r="L215" s="55">
        <f t="shared" ca="1" si="33"/>
        <v>2.78658338498111E-2</v>
      </c>
      <c r="M215" s="55">
        <f t="shared" ca="1" si="34"/>
        <v>3.2715346149544904E-2</v>
      </c>
      <c r="N215" s="39">
        <f t="shared" ca="1" si="35"/>
        <v>3.6527924147104013E-2</v>
      </c>
      <c r="T215" s="28"/>
    </row>
    <row r="216" spans="1:20" x14ac:dyDescent="0.35">
      <c r="A216" s="33" cm="1">
        <f t="array" aca="1" ref="A216" ca="1">OFFSET('Histo courbe'!$A$2,'Histo courbe'!T213-1,,,)</f>
        <v>44686</v>
      </c>
      <c r="B216" s="35">
        <f ca="1">+VLOOKUP(A216,'Histo courbe'!A:I,9,0)</f>
        <v>1.6893928571428501E-2</v>
      </c>
      <c r="C216" s="35">
        <f ca="1">VLOOKUP(A216,'Histo courbe'!A:M,13,0)</f>
        <v>2.2111428571428501E-2</v>
      </c>
      <c r="D216" s="35">
        <f ca="1">VLOOKUP(A216,'Histo courbe'!A:O,15,0)</f>
        <v>2.5280969855832201E-2</v>
      </c>
      <c r="E216" s="35">
        <f ca="1">VLOOKUP(A216,'Histo courbe'!A:P,16,0)</f>
        <v>2.6961666666666599E-2</v>
      </c>
      <c r="F216" s="38">
        <f t="shared" ca="1" si="36"/>
        <v>5</v>
      </c>
      <c r="G216" s="38">
        <f t="shared" ca="1" si="37"/>
        <v>2022</v>
      </c>
      <c r="H216" s="25"/>
      <c r="I216" s="42">
        <v>2018</v>
      </c>
      <c r="J216" s="59">
        <v>8</v>
      </c>
      <c r="K216" s="56">
        <f t="shared" ca="1" si="32"/>
        <v>2.4113096082328207E-2</v>
      </c>
      <c r="L216" s="55">
        <f t="shared" ca="1" si="33"/>
        <v>2.8127609285078983E-2</v>
      </c>
      <c r="M216" s="55">
        <f t="shared" ca="1" si="34"/>
        <v>3.2891764710596523E-2</v>
      </c>
      <c r="N216" s="39">
        <f t="shared" ca="1" si="35"/>
        <v>3.664226527452482E-2</v>
      </c>
      <c r="T216" s="28"/>
    </row>
    <row r="217" spans="1:20" x14ac:dyDescent="0.35">
      <c r="A217" s="33" cm="1">
        <f t="array" aca="1" ref="A217" ca="1">OFFSET('Histo courbe'!$A$2,'Histo courbe'!T214-1,,,)</f>
        <v>44685</v>
      </c>
      <c r="B217" s="35">
        <f ca="1">+VLOOKUP(A217,'Histo courbe'!A:I,9,0)</f>
        <v>1.69357142857142E-2</v>
      </c>
      <c r="C217" s="35">
        <f ca="1">VLOOKUP(A217,'Histo courbe'!A:M,13,0)</f>
        <v>2.2329142857142801E-2</v>
      </c>
      <c r="D217" s="35">
        <f ca="1">VLOOKUP(A217,'Histo courbe'!A:O,15,0)</f>
        <v>2.5388060288335498E-2</v>
      </c>
      <c r="E217" s="35">
        <f ca="1">VLOOKUP(A217,'Histo courbe'!A:P,16,0)</f>
        <v>2.6958855685131101E-2</v>
      </c>
      <c r="F217" s="38">
        <f t="shared" ca="1" si="36"/>
        <v>5</v>
      </c>
      <c r="G217" s="38">
        <f t="shared" ca="1" si="37"/>
        <v>2022</v>
      </c>
      <c r="H217" s="25"/>
      <c r="I217" s="42">
        <v>2018</v>
      </c>
      <c r="J217" s="59">
        <v>9</v>
      </c>
      <c r="K217" s="56">
        <f t="shared" ca="1" si="32"/>
        <v>2.4391221577022629E-2</v>
      </c>
      <c r="L217" s="55">
        <f t="shared" ca="1" si="33"/>
        <v>2.8396367627445601E-2</v>
      </c>
      <c r="M217" s="55">
        <f t="shared" ca="1" si="34"/>
        <v>3.3042321594345447E-2</v>
      </c>
      <c r="N217" s="39">
        <f t="shared" ca="1" si="35"/>
        <v>3.6618551184995698E-2</v>
      </c>
      <c r="O217" s="17">
        <f ca="1">AVERAGE(K212:K217)</f>
        <v>2.3932957351378809E-2</v>
      </c>
      <c r="P217" s="17">
        <f ca="1">AVERAGE(L212:L217)</f>
        <v>2.7933301696643844E-2</v>
      </c>
      <c r="Q217" s="17">
        <f ca="1">AVERAGE(M212:M217)</f>
        <v>3.2767320187582639E-2</v>
      </c>
      <c r="R217" s="17">
        <f ca="1">AVERAGE(N212:N217)</f>
        <v>3.6589881110761245E-2</v>
      </c>
      <c r="S217" s="17"/>
      <c r="T217" s="28"/>
    </row>
    <row r="218" spans="1:20" x14ac:dyDescent="0.35">
      <c r="A218" s="33" cm="1">
        <f t="array" aca="1" ref="A218" ca="1">OFFSET('Histo courbe'!$A$2,'Histo courbe'!T215-1,,,)</f>
        <v>44680</v>
      </c>
      <c r="B218" s="35">
        <f ca="1">+VLOOKUP(A218,'Histo courbe'!A:I,9,0)</f>
        <v>1.6858749999999999E-2</v>
      </c>
      <c r="C218" s="35">
        <f ca="1">VLOOKUP(A218,'Histo courbe'!A:M,13,0)</f>
        <v>2.2114945054945E-2</v>
      </c>
      <c r="D218" s="35">
        <f ca="1">VLOOKUP(A218,'Histo courbe'!A:O,15,0)</f>
        <v>2.5563669724770598E-2</v>
      </c>
      <c r="E218" s="35">
        <f ca="1">VLOOKUP(A218,'Histo courbe'!A:P,16,0)</f>
        <v>2.7049274193548301E-2</v>
      </c>
      <c r="F218" s="38">
        <f t="shared" ca="1" si="36"/>
        <v>4</v>
      </c>
      <c r="G218" s="38">
        <f t="shared" ca="1" si="37"/>
        <v>2022</v>
      </c>
      <c r="H218" s="25"/>
      <c r="I218" s="42">
        <v>2018</v>
      </c>
      <c r="J218" s="59">
        <v>10</v>
      </c>
      <c r="K218" s="56">
        <f t="shared" ca="1" si="32"/>
        <v>2.4579759846828687E-2</v>
      </c>
      <c r="L218" s="55">
        <f t="shared" ca="1" si="33"/>
        <v>2.8594819439795294E-2</v>
      </c>
      <c r="M218" s="55">
        <f t="shared" ca="1" si="34"/>
        <v>3.3298655251889499E-2</v>
      </c>
      <c r="N218" s="39">
        <f t="shared" ca="1" si="35"/>
        <v>3.6580643688880532E-2</v>
      </c>
      <c r="T218" s="28"/>
    </row>
    <row r="219" spans="1:20" x14ac:dyDescent="0.35">
      <c r="A219" s="33" cm="1">
        <f t="array" aca="1" ref="A219" ca="1">OFFSET('Histo courbe'!$A$2,'Histo courbe'!T216-1,,,)</f>
        <v>44679</v>
      </c>
      <c r="B219" s="35">
        <f ca="1">+VLOOKUP(A219,'Histo courbe'!A:I,9,0)</f>
        <v>1.6729999999999998E-2</v>
      </c>
      <c r="C219" s="35">
        <f ca="1">VLOOKUP(A219,'Histo courbe'!A:M,13,0)</f>
        <v>2.2125824175824101E-2</v>
      </c>
      <c r="D219" s="35">
        <f ca="1">VLOOKUP(A219,'Histo courbe'!A:O,15,0)</f>
        <v>2.5107486910994702E-2</v>
      </c>
      <c r="E219" s="35">
        <f ca="1">VLOOKUP(A219,'Histo courbe'!A:P,16,0)</f>
        <v>2.6872961992136301E-2</v>
      </c>
      <c r="F219" s="38">
        <f t="shared" ca="1" si="36"/>
        <v>4</v>
      </c>
      <c r="G219" s="38">
        <f t="shared" ca="1" si="37"/>
        <v>2022</v>
      </c>
      <c r="H219" s="25"/>
      <c r="I219" s="42">
        <v>2018</v>
      </c>
      <c r="J219" s="59">
        <v>11</v>
      </c>
      <c r="K219" s="56">
        <f t="shared" ca="1" si="32"/>
        <v>2.4533427716351086E-2</v>
      </c>
      <c r="L219" s="55">
        <f t="shared" ca="1" si="33"/>
        <v>2.850748264483749E-2</v>
      </c>
      <c r="M219" s="55">
        <f t="shared" ca="1" si="34"/>
        <v>3.3684660935627921E-2</v>
      </c>
      <c r="N219" s="39">
        <f t="shared" ca="1" si="35"/>
        <v>3.7124241386541065E-2</v>
      </c>
      <c r="O219" s="17"/>
      <c r="P219" s="17"/>
      <c r="Q219" s="17"/>
      <c r="R219" s="17"/>
      <c r="S219" s="17"/>
      <c r="T219" s="28"/>
    </row>
    <row r="220" spans="1:20" ht="15" thickBot="1" x14ac:dyDescent="0.4">
      <c r="A220" s="33" cm="1">
        <f t="array" aca="1" ref="A220" ca="1">OFFSET('Histo courbe'!$A$2,'Histo courbe'!T217-1,,,)</f>
        <v>44678</v>
      </c>
      <c r="B220" s="35">
        <f ca="1">+VLOOKUP(A220,'Histo courbe'!A:I,9,0)</f>
        <v>1.6584999999999999E-2</v>
      </c>
      <c r="C220" s="35">
        <f ca="1">VLOOKUP(A220,'Histo courbe'!A:M,13,0)</f>
        <v>2.2109428571428499E-2</v>
      </c>
      <c r="D220" s="35">
        <f ca="1">VLOOKUP(A220,'Histo courbe'!A:O,15,0)</f>
        <v>2.51096846011131E-2</v>
      </c>
      <c r="E220" s="35">
        <f ca="1">VLOOKUP(A220,'Histo courbe'!A:P,16,0)</f>
        <v>2.6845026178010399E-2</v>
      </c>
      <c r="F220" s="38">
        <f t="shared" ca="1" si="36"/>
        <v>4</v>
      </c>
      <c r="G220" s="38">
        <f t="shared" ca="1" si="37"/>
        <v>2022</v>
      </c>
      <c r="H220" s="25"/>
      <c r="I220" s="42">
        <v>2018</v>
      </c>
      <c r="J220" s="59">
        <v>12</v>
      </c>
      <c r="K220" s="54">
        <f t="shared" ca="1" si="32"/>
        <v>2.4596045317816145E-2</v>
      </c>
      <c r="L220" s="53">
        <f t="shared" ca="1" si="33"/>
        <v>2.8634182108246128E-2</v>
      </c>
      <c r="M220" s="53">
        <f t="shared" ca="1" si="34"/>
        <v>3.3732774617558192E-2</v>
      </c>
      <c r="N220" s="48">
        <f t="shared" ca="1" si="35"/>
        <v>3.7229422711753876E-2</v>
      </c>
      <c r="O220" s="17">
        <f ca="1">AVERAGE(K215:K220)</f>
        <v>2.4372277742156848E-2</v>
      </c>
      <c r="P220" s="17">
        <f ca="1">AVERAGE(L215:L220)</f>
        <v>2.8354382492535763E-2</v>
      </c>
      <c r="Q220" s="17">
        <f ca="1">AVERAGE(M215:M220)</f>
        <v>3.3227587209927079E-2</v>
      </c>
      <c r="R220" s="17">
        <f ca="1">AVERAGE(N215:N220)</f>
        <v>3.6787174732300004E-2</v>
      </c>
      <c r="S220" s="17"/>
      <c r="T220" s="28"/>
    </row>
    <row r="221" spans="1:20" x14ac:dyDescent="0.35">
      <c r="A221" s="33" cm="1">
        <f t="array" aca="1" ref="A221" ca="1">OFFSET('Histo courbe'!$A$2,'Histo courbe'!T218-1,,,)</f>
        <v>44677</v>
      </c>
      <c r="B221" s="35">
        <f ca="1">+VLOOKUP(A221,'Histo courbe'!A:I,9,0)</f>
        <v>1.6580000000000001E-2</v>
      </c>
      <c r="C221" s="35">
        <f ca="1">VLOOKUP(A221,'Histo courbe'!A:M,13,0)</f>
        <v>2.1660944558521501E-2</v>
      </c>
      <c r="D221" s="35">
        <f ca="1">VLOOKUP(A221,'Histo courbe'!A:O,15,0)</f>
        <v>2.43358791208791E-2</v>
      </c>
      <c r="E221" s="35">
        <f ca="1">VLOOKUP(A221,'Histo courbe'!A:P,16,0)</f>
        <v>2.6843307086614102E-2</v>
      </c>
      <c r="F221" s="38">
        <f t="shared" ca="1" si="36"/>
        <v>4</v>
      </c>
      <c r="G221" s="38">
        <f t="shared" ca="1" si="37"/>
        <v>2022</v>
      </c>
      <c r="H221" s="25"/>
      <c r="I221" s="47">
        <v>2019</v>
      </c>
      <c r="J221" s="46">
        <v>1</v>
      </c>
      <c r="K221" s="58">
        <f t="shared" ca="1" si="32"/>
        <v>2.3438837597365095E-2</v>
      </c>
      <c r="L221" s="57">
        <f t="shared" ca="1" si="33"/>
        <v>2.8498687928725199E-2</v>
      </c>
      <c r="M221" s="57">
        <f t="shared" ca="1" si="34"/>
        <v>3.3535230637219943E-2</v>
      </c>
      <c r="N221" s="43">
        <f t="shared" ca="1" si="35"/>
        <v>3.7077962054528374E-2</v>
      </c>
      <c r="T221" s="28"/>
    </row>
    <row r="222" spans="1:20" x14ac:dyDescent="0.35">
      <c r="A222" s="33" cm="1">
        <f t="array" aca="1" ref="A222" ca="1">OFFSET('Histo courbe'!$A$2,'Histo courbe'!T219-1,,,)</f>
        <v>44676</v>
      </c>
      <c r="B222" s="35">
        <f ca="1">+VLOOKUP(A222,'Histo courbe'!A:I,9,0)</f>
        <v>1.6678035714285701E-2</v>
      </c>
      <c r="C222" s="35">
        <f ca="1">VLOOKUP(A222,'Histo courbe'!A:M,13,0)</f>
        <v>2.1662307692307599E-2</v>
      </c>
      <c r="D222" s="35">
        <f ca="1">VLOOKUP(A222,'Histo courbe'!A:O,15,0)</f>
        <v>2.43358791208791E-2</v>
      </c>
      <c r="E222" s="35">
        <f ca="1">VLOOKUP(A222,'Histo courbe'!A:P,16,0)</f>
        <v>2.6842988204455999E-2</v>
      </c>
      <c r="F222" s="38">
        <f t="shared" ca="1" si="36"/>
        <v>4</v>
      </c>
      <c r="G222" s="38">
        <f t="shared" ca="1" si="37"/>
        <v>2022</v>
      </c>
      <c r="H222" s="25"/>
      <c r="I222" s="42">
        <v>2019</v>
      </c>
      <c r="J222">
        <v>2</v>
      </c>
      <c r="K222" s="56">
        <f t="shared" ca="1" si="32"/>
        <v>2.3088680224867722E-2</v>
      </c>
      <c r="L222" s="55">
        <f t="shared" ca="1" si="33"/>
        <v>2.7626452139674056E-2</v>
      </c>
      <c r="M222" s="55">
        <f t="shared" ca="1" si="34"/>
        <v>3.1924449314371037E-2</v>
      </c>
      <c r="N222" s="39">
        <f t="shared" ca="1" si="35"/>
        <v>3.619488699737753E-2</v>
      </c>
      <c r="O222" s="26"/>
      <c r="P222" s="26"/>
      <c r="Q222" s="26"/>
      <c r="R222" s="26"/>
      <c r="S222" s="26"/>
      <c r="T222" s="28"/>
    </row>
    <row r="223" spans="1:20" ht="15" thickBot="1" x14ac:dyDescent="0.4">
      <c r="A223" s="33" cm="1">
        <f t="array" aca="1" ref="A223" ca="1">OFFSET('Histo courbe'!$A$2,'Histo courbe'!T220-1,,,)</f>
        <v>44673</v>
      </c>
      <c r="B223" s="35">
        <f ca="1">+VLOOKUP(A223,'Histo courbe'!A:I,9,0)</f>
        <v>1.6646000000000001E-2</v>
      </c>
      <c r="C223" s="35">
        <f ca="1">VLOOKUP(A223,'Histo courbe'!A:M,13,0)</f>
        <v>2.13286263736263E-2</v>
      </c>
      <c r="D223" s="35">
        <f ca="1">VLOOKUP(A223,'Histo courbe'!A:O,15,0)</f>
        <v>2.4282910381543898E-2</v>
      </c>
      <c r="E223" s="35">
        <f ca="1">VLOOKUP(A223,'Histo courbe'!A:P,16,0)</f>
        <v>2.6836788990825599E-2</v>
      </c>
      <c r="F223" s="38">
        <f t="shared" ca="1" si="36"/>
        <v>4</v>
      </c>
      <c r="G223" s="38">
        <f t="shared" ca="1" si="37"/>
        <v>2022</v>
      </c>
      <c r="H223" s="25"/>
      <c r="I223" s="42">
        <v>2019</v>
      </c>
      <c r="J223">
        <v>3</v>
      </c>
      <c r="K223" s="56">
        <f t="shared" ca="1" si="32"/>
        <v>2.3345065396813997E-2</v>
      </c>
      <c r="L223" s="55">
        <f t="shared" ca="1" si="33"/>
        <v>2.6890369776404417E-2</v>
      </c>
      <c r="M223" s="55">
        <f t="shared" ca="1" si="34"/>
        <v>3.1211023091962612E-2</v>
      </c>
      <c r="N223" s="39">
        <f t="shared" ca="1" si="35"/>
        <v>3.5424660501565279E-2</v>
      </c>
      <c r="O223" s="17">
        <f ca="1">AVERAGE(K218:K223)</f>
        <v>2.3930302683340454E-2</v>
      </c>
      <c r="P223" s="17">
        <f ca="1">AVERAGE(L218:L223)</f>
        <v>2.812533233961376E-2</v>
      </c>
      <c r="Q223" s="17">
        <f ca="1">AVERAGE(M218:M223)</f>
        <v>3.289779897477154E-2</v>
      </c>
      <c r="R223" s="17">
        <f ca="1">AVERAGE(N218:N223)</f>
        <v>3.6605302890107778E-2</v>
      </c>
      <c r="S223" s="17"/>
      <c r="T223" s="28"/>
    </row>
    <row r="224" spans="1:20" x14ac:dyDescent="0.35">
      <c r="A224" s="33" cm="1">
        <f t="array" aca="1" ref="A224" ca="1">OFFSET('Histo courbe'!$A$2,'Histo courbe'!T221-1,,,)</f>
        <v>44672</v>
      </c>
      <c r="B224" s="35">
        <f ca="1">+VLOOKUP(A224,'Histo courbe'!A:I,9,0)</f>
        <v>1.66421428571428E-2</v>
      </c>
      <c r="C224" s="35">
        <f ca="1">VLOOKUP(A224,'Histo courbe'!A:M,13,0)</f>
        <v>2.1994476190476099E-2</v>
      </c>
      <c r="D224" s="35">
        <f ca="1">VLOOKUP(A224,'Histo courbe'!A:O,15,0)</f>
        <v>2.44377747252747E-2</v>
      </c>
      <c r="E224" s="35">
        <f ca="1">VLOOKUP(A224,'Histo courbe'!A:P,16,0)</f>
        <v>2.6834763779527499E-2</v>
      </c>
      <c r="F224" s="38">
        <f t="shared" ca="1" si="36"/>
        <v>4</v>
      </c>
      <c r="G224" s="38">
        <f t="shared" ca="1" si="37"/>
        <v>2022</v>
      </c>
      <c r="H224" s="25"/>
      <c r="I224" s="47">
        <v>2019</v>
      </c>
      <c r="J224" s="46">
        <v>4</v>
      </c>
      <c r="K224" s="58">
        <f t="shared" ca="1" si="32"/>
        <v>2.3675559248283466E-2</v>
      </c>
      <c r="L224" s="57">
        <f t="shared" ca="1" si="33"/>
        <v>2.6475081341146785E-2</v>
      </c>
      <c r="M224" s="57">
        <f t="shared" ca="1" si="34"/>
        <v>3.096631394634727E-2</v>
      </c>
      <c r="N224" s="43">
        <f t="shared" ca="1" si="35"/>
        <v>3.4894300519397278E-2</v>
      </c>
      <c r="T224" s="28"/>
    </row>
    <row r="225" spans="1:20" x14ac:dyDescent="0.35">
      <c r="A225" s="33" cm="1">
        <f t="array" aca="1" ref="A225" ca="1">OFFSET('Histo courbe'!$A$2,'Histo courbe'!T222-1,,,)</f>
        <v>44671</v>
      </c>
      <c r="B225" s="35">
        <f ca="1">+VLOOKUP(A225,'Histo courbe'!A:I,9,0)</f>
        <v>1.6561546961325901E-2</v>
      </c>
      <c r="C225" s="35">
        <f ca="1">VLOOKUP(A225,'Histo courbe'!A:M,13,0)</f>
        <v>2.1380857142857101E-2</v>
      </c>
      <c r="D225" s="35">
        <f ca="1">VLOOKUP(A225,'Histo courbe'!A:O,15,0)</f>
        <v>2.4284721663313202E-2</v>
      </c>
      <c r="E225" s="35">
        <f ca="1">VLOOKUP(A225,'Histo courbe'!A:P,16,0)</f>
        <v>2.6834456094364301E-2</v>
      </c>
      <c r="F225" s="38">
        <f t="shared" ca="1" si="36"/>
        <v>4</v>
      </c>
      <c r="G225" s="38">
        <f t="shared" ca="1" si="37"/>
        <v>2022</v>
      </c>
      <c r="H225" s="25"/>
      <c r="I225" s="42">
        <v>2019</v>
      </c>
      <c r="J225">
        <v>5</v>
      </c>
      <c r="K225" s="56">
        <f t="shared" ca="1" si="32"/>
        <v>2.3306009837474186E-2</v>
      </c>
      <c r="L225" s="55">
        <f t="shared" ca="1" si="33"/>
        <v>2.5898206810221647E-2</v>
      </c>
      <c r="M225" s="55">
        <f t="shared" ca="1" si="34"/>
        <v>3.0009985921414486E-2</v>
      </c>
      <c r="N225" s="39">
        <f t="shared" ca="1" si="35"/>
        <v>3.3965992663226141E-2</v>
      </c>
      <c r="T225" s="28"/>
    </row>
    <row r="226" spans="1:20" ht="15" thickBot="1" x14ac:dyDescent="0.4">
      <c r="A226" s="33" cm="1">
        <f t="array" aca="1" ref="A226" ca="1">OFFSET('Histo courbe'!$A$2,'Histo courbe'!T223-1,,,)</f>
        <v>44670</v>
      </c>
      <c r="B226" s="35">
        <f ca="1">+VLOOKUP(A226,'Histo courbe'!A:I,9,0)</f>
        <v>1.6631964285714201E-2</v>
      </c>
      <c r="C226" s="35">
        <f ca="1">VLOOKUP(A226,'Histo courbe'!A:M,13,0)</f>
        <v>2.1380857142857101E-2</v>
      </c>
      <c r="D226" s="35">
        <f ca="1">VLOOKUP(A226,'Histo courbe'!A:O,15,0)</f>
        <v>2.4322515090543201E-2</v>
      </c>
      <c r="E226" s="35">
        <f ca="1">VLOOKUP(A226,'Histo courbe'!A:P,16,0)</f>
        <v>2.6831948051947999E-2</v>
      </c>
      <c r="F226" s="38">
        <f t="shared" ca="1" si="36"/>
        <v>4</v>
      </c>
      <c r="G226" s="38">
        <f t="shared" ca="1" si="37"/>
        <v>2022</v>
      </c>
      <c r="H226" s="25"/>
      <c r="I226" s="52">
        <v>2019</v>
      </c>
      <c r="J226" s="51">
        <v>6</v>
      </c>
      <c r="K226" s="54">
        <f t="shared" ca="1" si="32"/>
        <v>2.3332844317566149E-2</v>
      </c>
      <c r="L226" s="53">
        <f t="shared" ca="1" si="33"/>
        <v>2.5808695683623154E-2</v>
      </c>
      <c r="M226" s="53">
        <f t="shared" ca="1" si="34"/>
        <v>2.9711111676308941E-2</v>
      </c>
      <c r="N226" s="48">
        <f t="shared" ca="1" si="35"/>
        <v>3.3729548332091963E-2</v>
      </c>
      <c r="O226" s="17">
        <f ca="1">AVERAGE(K221:K226)</f>
        <v>2.3364499437061769E-2</v>
      </c>
      <c r="P226" s="17">
        <f ca="1">AVERAGE(L221:L226)</f>
        <v>2.6866248946632542E-2</v>
      </c>
      <c r="Q226" s="17">
        <f ca="1">AVERAGE(M221:M226)</f>
        <v>3.1226352431270712E-2</v>
      </c>
      <c r="R226" s="17">
        <f ca="1">AVERAGE(N221:N226)</f>
        <v>3.521455851136443E-2</v>
      </c>
      <c r="S226" s="17"/>
      <c r="T226" s="28"/>
    </row>
    <row r="227" spans="1:20" x14ac:dyDescent="0.35">
      <c r="A227" s="33" cm="1">
        <f t="array" aca="1" ref="A227" ca="1">OFFSET('Histo courbe'!$A$2,'Histo courbe'!T224-1,,,)</f>
        <v>44669</v>
      </c>
      <c r="B227" s="35">
        <f ca="1">+VLOOKUP(A227,'Histo courbe'!A:I,9,0)</f>
        <v>1.6669285714285699E-2</v>
      </c>
      <c r="C227" s="35">
        <f ca="1">VLOOKUP(A227,'Histo courbe'!A:M,13,0)</f>
        <v>2.1387142857142799E-2</v>
      </c>
      <c r="D227" s="35">
        <f ca="1">VLOOKUP(A227,'Histo courbe'!A:O,15,0)</f>
        <v>2.44238420585625E-2</v>
      </c>
      <c r="E227" s="35">
        <f ca="1">VLOOKUP(A227,'Histo courbe'!A:P,16,0)</f>
        <v>2.6818631921824099E-2</v>
      </c>
      <c r="F227" s="38">
        <f t="shared" ca="1" si="36"/>
        <v>4</v>
      </c>
      <c r="G227" s="38">
        <f t="shared" ca="1" si="37"/>
        <v>2022</v>
      </c>
      <c r="H227" s="25"/>
      <c r="I227" s="47">
        <v>2019</v>
      </c>
      <c r="J227" s="46">
        <v>7</v>
      </c>
      <c r="K227" s="45">
        <f t="shared" ca="1" si="32"/>
        <v>2.3449886867082551E-2</v>
      </c>
      <c r="L227" s="44">
        <f t="shared" ca="1" si="33"/>
        <v>2.5813668418355064E-2</v>
      </c>
      <c r="M227" s="44">
        <f t="shared" ca="1" si="34"/>
        <v>2.96904682892709E-2</v>
      </c>
      <c r="N227" s="43">
        <f t="shared" ca="1" si="35"/>
        <v>3.3697113006226395E-2</v>
      </c>
      <c r="T227" s="28"/>
    </row>
    <row r="228" spans="1:20" x14ac:dyDescent="0.35">
      <c r="A228" s="33" cm="1">
        <f t="array" aca="1" ref="A228" ca="1">OFFSET('Histo courbe'!$A$2,'Histo courbe'!T225-1,,,)</f>
        <v>44666</v>
      </c>
      <c r="B228" s="35">
        <f ca="1">+VLOOKUP(A228,'Histo courbe'!A:I,9,0)</f>
        <v>1.6445454545454499E-2</v>
      </c>
      <c r="C228" s="35">
        <f ca="1">VLOOKUP(A228,'Histo courbe'!A:M,13,0)</f>
        <v>2.1660274725274702E-2</v>
      </c>
      <c r="D228" s="35">
        <f ca="1">VLOOKUP(A228,'Histo courbe'!A:O,15,0)</f>
        <v>2.4268241758241701E-2</v>
      </c>
      <c r="E228" s="35">
        <f ca="1">VLOOKUP(A228,'Histo courbe'!A:P,16,0)</f>
        <v>2.68172727272727E-2</v>
      </c>
      <c r="F228" s="38">
        <f t="shared" ca="1" si="36"/>
        <v>4</v>
      </c>
      <c r="G228" s="38">
        <f t="shared" ca="1" si="37"/>
        <v>2022</v>
      </c>
      <c r="H228" s="25"/>
      <c r="I228" s="42">
        <v>2019</v>
      </c>
      <c r="J228">
        <v>8</v>
      </c>
      <c r="K228" s="41">
        <f t="shared" ca="1" si="32"/>
        <v>2.3495541842816763E-2</v>
      </c>
      <c r="L228" s="40">
        <f t="shared" ca="1" si="33"/>
        <v>2.5782042052466661E-2</v>
      </c>
      <c r="M228" s="40">
        <f t="shared" ca="1" si="34"/>
        <v>2.970917563919042E-2</v>
      </c>
      <c r="N228" s="39">
        <f t="shared" ca="1" si="35"/>
        <v>3.3545214597419638E-2</v>
      </c>
      <c r="O228" s="26"/>
      <c r="P228" s="26"/>
      <c r="Q228" s="26"/>
      <c r="R228" s="26"/>
      <c r="S228" s="26"/>
      <c r="T228" s="28"/>
    </row>
    <row r="229" spans="1:20" ht="15" thickBot="1" x14ac:dyDescent="0.4">
      <c r="A229" s="33" cm="1">
        <f t="array" aca="1" ref="A229" ca="1">OFFSET('Histo courbe'!$A$2,'Histo courbe'!T226-1,,,)</f>
        <v>44665</v>
      </c>
      <c r="B229" s="35">
        <f ca="1">+VLOOKUP(A229,'Histo courbe'!A:I,9,0)</f>
        <v>1.64257142857142E-2</v>
      </c>
      <c r="C229" s="35">
        <f ca="1">VLOOKUP(A229,'Histo courbe'!A:M,13,0)</f>
        <v>2.1696142857142799E-2</v>
      </c>
      <c r="D229" s="35">
        <f ca="1">VLOOKUP(A229,'Histo courbe'!A:O,15,0)</f>
        <v>2.4276648351648299E-2</v>
      </c>
      <c r="E229" s="35">
        <f ca="1">VLOOKUP(A229,'Histo courbe'!A:P,16,0)</f>
        <v>2.68100131061598E-2</v>
      </c>
      <c r="F229" s="38">
        <f t="shared" ca="1" si="36"/>
        <v>4</v>
      </c>
      <c r="G229" s="38">
        <f t="shared" ca="1" si="37"/>
        <v>2022</v>
      </c>
      <c r="H229" s="25"/>
      <c r="I229" s="52">
        <v>2019</v>
      </c>
      <c r="J229" s="51">
        <v>9</v>
      </c>
      <c r="K229" s="50">
        <f t="shared" ca="1" si="32"/>
        <v>2.3300863483434239E-2</v>
      </c>
      <c r="L229" s="49">
        <f t="shared" ca="1" si="33"/>
        <v>2.5695713202198819E-2</v>
      </c>
      <c r="M229" s="49">
        <f t="shared" ca="1" si="34"/>
        <v>2.9647662314772661E-2</v>
      </c>
      <c r="N229" s="48">
        <f t="shared" ca="1" si="35"/>
        <v>3.3506880948106076E-2</v>
      </c>
      <c r="O229" s="17">
        <f ca="1">AVERAGE(K224:K229)</f>
        <v>2.3426784266109557E-2</v>
      </c>
      <c r="P229" s="17">
        <f ca="1">AVERAGE(L224:L229)</f>
        <v>2.5912234584668691E-2</v>
      </c>
      <c r="Q229" s="17">
        <f ca="1">AVERAGE(M224:M229)</f>
        <v>2.9955786297884115E-2</v>
      </c>
      <c r="R229" s="17">
        <f ca="1">AVERAGE(N224:N229)</f>
        <v>3.388984167774458E-2</v>
      </c>
      <c r="S229" s="17"/>
      <c r="T229" s="28"/>
    </row>
    <row r="230" spans="1:20" x14ac:dyDescent="0.35">
      <c r="A230" s="33" cm="1">
        <f t="array" aca="1" ref="A230" ca="1">OFFSET('Histo courbe'!$A$2,'Histo courbe'!T227-1,,,)</f>
        <v>44664</v>
      </c>
      <c r="B230" s="35">
        <f ca="1">+VLOOKUP(A230,'Histo courbe'!A:I,9,0)</f>
        <v>1.6533095238095201E-2</v>
      </c>
      <c r="C230" s="35">
        <f ca="1">VLOOKUP(A230,'Histo courbe'!A:M,13,0)</f>
        <v>2.1727472527472501E-2</v>
      </c>
      <c r="D230" s="35">
        <f ca="1">VLOOKUP(A230,'Histo courbe'!A:O,15,0)</f>
        <v>2.44302484472049E-2</v>
      </c>
      <c r="E230" s="35">
        <f ca="1">VLOOKUP(A230,'Histo courbe'!A:P,16,0)</f>
        <v>2.6807952755905501E-2</v>
      </c>
      <c r="F230" s="38">
        <f t="shared" ca="1" si="36"/>
        <v>4</v>
      </c>
      <c r="G230" s="38">
        <f t="shared" ca="1" si="37"/>
        <v>2022</v>
      </c>
      <c r="H230" s="25"/>
      <c r="I230" s="42">
        <v>2019</v>
      </c>
      <c r="J230">
        <v>10</v>
      </c>
      <c r="K230" s="41">
        <f t="shared" ca="1" si="32"/>
        <v>2.3232279290420127E-2</v>
      </c>
      <c r="L230" s="40">
        <f t="shared" ca="1" si="33"/>
        <v>2.516792343096393E-2</v>
      </c>
      <c r="M230" s="40">
        <f t="shared" ca="1" si="34"/>
        <v>2.8777247979127459E-2</v>
      </c>
      <c r="N230" s="39">
        <f t="shared" ca="1" si="35"/>
        <v>3.2089405176687805E-2</v>
      </c>
      <c r="T230" s="28"/>
    </row>
    <row r="231" spans="1:20" x14ac:dyDescent="0.35">
      <c r="A231" s="33" cm="1">
        <f t="array" aca="1" ref="A231" ca="1">OFFSET('Histo courbe'!$A$2,'Histo courbe'!T228-1,,,)</f>
        <v>44663</v>
      </c>
      <c r="B231" s="35">
        <f ca="1">+VLOOKUP(A231,'Histo courbe'!A:I,9,0)</f>
        <v>1.6494285714285701E-2</v>
      </c>
      <c r="C231" s="35">
        <f ca="1">VLOOKUP(A231,'Histo courbe'!A:M,13,0)</f>
        <v>2.158626450116E-2</v>
      </c>
      <c r="D231" s="35">
        <f ca="1">VLOOKUP(A231,'Histo courbe'!A:O,15,0)</f>
        <v>2.42397802197802E-2</v>
      </c>
      <c r="E231" s="35">
        <f ca="1">VLOOKUP(A231,'Histo courbe'!A:P,16,0)</f>
        <v>2.6807356020942402E-2</v>
      </c>
      <c r="F231" s="38">
        <f t="shared" ca="1" si="36"/>
        <v>4</v>
      </c>
      <c r="G231" s="38">
        <f t="shared" ca="1" si="37"/>
        <v>2022</v>
      </c>
      <c r="H231" s="25"/>
      <c r="I231" s="42">
        <v>2019</v>
      </c>
      <c r="J231">
        <v>11</v>
      </c>
      <c r="K231" s="41">
        <f t="shared" ca="1" si="32"/>
        <v>2.3191553487943259E-2</v>
      </c>
      <c r="L231" s="40">
        <f t="shared" ca="1" si="33"/>
        <v>2.4745681898762934E-2</v>
      </c>
      <c r="M231" s="40">
        <f t="shared" ca="1" si="34"/>
        <v>2.7946219449580683E-2</v>
      </c>
      <c r="N231" s="39">
        <f t="shared" ca="1" si="35"/>
        <v>3.0929472817701822E-2</v>
      </c>
      <c r="T231" s="28"/>
    </row>
    <row r="232" spans="1:20" ht="15" thickBot="1" x14ac:dyDescent="0.4">
      <c r="A232" s="33" cm="1">
        <f t="array" aca="1" ref="A232" ca="1">OFFSET('Histo courbe'!$A$2,'Histo courbe'!T229-1,,,)</f>
        <v>44662</v>
      </c>
      <c r="B232" s="35">
        <f ca="1">+VLOOKUP(A232,'Histo courbe'!A:I,9,0)</f>
        <v>1.6439642857142799E-2</v>
      </c>
      <c r="C232" s="35">
        <f ca="1">VLOOKUP(A232,'Histo courbe'!A:M,13,0)</f>
        <v>2.13729496402877E-2</v>
      </c>
      <c r="D232" s="35">
        <f ca="1">VLOOKUP(A232,'Histo courbe'!A:O,15,0)</f>
        <v>2.4188269617706201E-2</v>
      </c>
      <c r="E232" s="35">
        <f ca="1">VLOOKUP(A232,'Histo courbe'!A:P,16,0)</f>
        <v>2.6806474442988198E-2</v>
      </c>
      <c r="F232" s="38">
        <f t="shared" ca="1" si="36"/>
        <v>4</v>
      </c>
      <c r="G232" s="38">
        <f t="shared" ca="1" si="37"/>
        <v>2022</v>
      </c>
      <c r="H232" s="25"/>
      <c r="I232" s="52">
        <v>2019</v>
      </c>
      <c r="J232" s="51">
        <v>12</v>
      </c>
      <c r="K232" s="50">
        <f t="shared" ca="1" si="32"/>
        <v>2.319623392219031E-2</v>
      </c>
      <c r="L232" s="49">
        <f t="shared" ca="1" si="33"/>
        <v>2.4218688307401925E-2</v>
      </c>
      <c r="M232" s="49">
        <f t="shared" ca="1" si="34"/>
        <v>2.7239750797859851E-2</v>
      </c>
      <c r="N232" s="48">
        <f t="shared" ca="1" si="35"/>
        <v>3.0127499793985536E-2</v>
      </c>
      <c r="O232" s="17">
        <f ca="1">AVERAGE(K227:K232)</f>
        <v>2.3311059815647878E-2</v>
      </c>
      <c r="P232" s="17">
        <f ca="1">AVERAGE(L227:L232)</f>
        <v>2.5237286218358222E-2</v>
      </c>
      <c r="Q232" s="17">
        <f ca="1">AVERAGE(M227:M232)</f>
        <v>2.8835087411633657E-2</v>
      </c>
      <c r="R232" s="17">
        <f ca="1">AVERAGE(N227:N232)</f>
        <v>3.2315931056687876E-2</v>
      </c>
      <c r="S232" s="17"/>
      <c r="T232" s="28"/>
    </row>
    <row r="233" spans="1:20" x14ac:dyDescent="0.35">
      <c r="A233" s="33" cm="1">
        <f t="array" aca="1" ref="A233" ca="1">OFFSET('Histo courbe'!$A$2,'Histo courbe'!T230-1,,,)</f>
        <v>44659</v>
      </c>
      <c r="B233" s="35">
        <f ca="1">+VLOOKUP(A233,'Histo courbe'!A:I,9,0)</f>
        <v>1.6346428571428501E-2</v>
      </c>
      <c r="C233" s="35">
        <f ca="1">VLOOKUP(A233,'Histo courbe'!A:M,13,0)</f>
        <v>2.1356058339566102E-2</v>
      </c>
      <c r="D233" s="35">
        <f ca="1">VLOOKUP(A233,'Histo courbe'!A:O,15,0)</f>
        <v>2.41275104022191E-2</v>
      </c>
      <c r="E233" s="35">
        <f ca="1">VLOOKUP(A233,'Histo courbe'!A:P,16,0)</f>
        <v>2.6803069466882001E-2</v>
      </c>
      <c r="F233" s="38">
        <f t="shared" ca="1" si="36"/>
        <v>4</v>
      </c>
      <c r="G233" s="38">
        <f t="shared" ca="1" si="37"/>
        <v>2022</v>
      </c>
      <c r="H233" s="25"/>
      <c r="I233" s="47">
        <v>2020</v>
      </c>
      <c r="J233" s="46">
        <v>1</v>
      </c>
      <c r="K233" s="45">
        <f t="shared" ca="1" si="32"/>
        <v>2.3211344527044462E-2</v>
      </c>
      <c r="L233" s="44">
        <f t="shared" ca="1" si="33"/>
        <v>2.4291381504073204E-2</v>
      </c>
      <c r="M233" s="44">
        <f t="shared" ca="1" si="34"/>
        <v>2.6539188201545202E-2</v>
      </c>
      <c r="N233" s="43">
        <f t="shared" ca="1" si="35"/>
        <v>2.9620912755598874E-2</v>
      </c>
      <c r="T233" s="28"/>
    </row>
    <row r="234" spans="1:20" x14ac:dyDescent="0.35">
      <c r="A234" s="33" cm="1">
        <f t="array" aca="1" ref="A234" ca="1">OFFSET('Histo courbe'!$A$2,'Histo courbe'!T231-1,,,)</f>
        <v>44658</v>
      </c>
      <c r="B234" s="35">
        <f ca="1">+VLOOKUP(A234,'Histo courbe'!A:I,9,0)</f>
        <v>1.6346428571428501E-2</v>
      </c>
      <c r="C234" s="35">
        <f ca="1">VLOOKUP(A234,'Histo courbe'!A:M,13,0)</f>
        <v>2.1680109890109801E-2</v>
      </c>
      <c r="D234" s="35">
        <f ca="1">VLOOKUP(A234,'Histo courbe'!A:O,15,0)</f>
        <v>2.42466317169069E-2</v>
      </c>
      <c r="E234" s="35">
        <f ca="1">VLOOKUP(A234,'Histo courbe'!A:P,16,0)</f>
        <v>2.6802962662337601E-2</v>
      </c>
      <c r="F234" s="38">
        <f t="shared" ca="1" si="36"/>
        <v>4</v>
      </c>
      <c r="G234" s="38">
        <f t="shared" ca="1" si="37"/>
        <v>2022</v>
      </c>
      <c r="H234" s="25"/>
      <c r="I234" s="42">
        <v>2020</v>
      </c>
      <c r="J234">
        <v>2</v>
      </c>
      <c r="K234" s="41">
        <f t="shared" ca="1" si="32"/>
        <v>2.3508350242876137E-2</v>
      </c>
      <c r="L234" s="40">
        <f t="shared" ca="1" si="33"/>
        <v>2.4845450487861541E-2</v>
      </c>
      <c r="M234" s="40">
        <f t="shared" ca="1" si="34"/>
        <v>2.6722748792866451E-2</v>
      </c>
      <c r="N234" s="39">
        <f t="shared" ca="1" si="35"/>
        <v>2.9313789712295361E-2</v>
      </c>
      <c r="T234" s="28"/>
    </row>
    <row r="235" spans="1:20" ht="15" thickBot="1" x14ac:dyDescent="0.4">
      <c r="A235" s="33" cm="1">
        <f t="array" aca="1" ref="A235" ca="1">OFFSET('Histo courbe'!$A$2,'Histo courbe'!T232-1,,,)</f>
        <v>44657</v>
      </c>
      <c r="B235" s="35">
        <f ca="1">+VLOOKUP(A235,'Histo courbe'!A:I,9,0)</f>
        <v>1.6343296703296699E-2</v>
      </c>
      <c r="C235" s="35">
        <f ca="1">VLOOKUP(A235,'Histo courbe'!A:M,13,0)</f>
        <v>2.1686583011583001E-2</v>
      </c>
      <c r="D235" s="35">
        <f ca="1">VLOOKUP(A235,'Histo courbe'!A:O,15,0)</f>
        <v>2.4193287671232799E-2</v>
      </c>
      <c r="E235" s="35">
        <f ca="1">VLOOKUP(A235,'Histo courbe'!A:P,16,0)</f>
        <v>2.6795874206578099E-2</v>
      </c>
      <c r="F235" s="38">
        <f t="shared" ca="1" si="36"/>
        <v>4</v>
      </c>
      <c r="G235" s="38">
        <f t="shared" ca="1" si="37"/>
        <v>2022</v>
      </c>
      <c r="H235" s="25"/>
      <c r="I235" s="52">
        <v>2020</v>
      </c>
      <c r="J235" s="51">
        <v>3</v>
      </c>
      <c r="K235" s="50">
        <f t="shared" ca="1" si="32"/>
        <v>2.357208845577502E-2</v>
      </c>
      <c r="L235" s="49">
        <f t="shared" ca="1" si="33"/>
        <v>2.5045211655405322E-2</v>
      </c>
      <c r="M235" s="49">
        <f t="shared" ca="1" si="34"/>
        <v>2.719092774276851E-2</v>
      </c>
      <c r="N235" s="48">
        <f t="shared" ca="1" si="35"/>
        <v>2.925221278849938E-2</v>
      </c>
      <c r="O235" s="17">
        <f ca="1">AVERAGE(K230:K235)</f>
        <v>2.3318641654374885E-2</v>
      </c>
      <c r="P235" s="17">
        <f ca="1">AVERAGE(L230:L235)</f>
        <v>2.4719056214078144E-2</v>
      </c>
      <c r="Q235" s="17">
        <f ca="1">AVERAGE(M230:M235)</f>
        <v>2.7402680493958026E-2</v>
      </c>
      <c r="R235" s="17">
        <f ca="1">AVERAGE(N230:N235)</f>
        <v>3.0222215507461462E-2</v>
      </c>
      <c r="S235" s="17"/>
      <c r="T235" s="28"/>
    </row>
    <row r="236" spans="1:20" x14ac:dyDescent="0.35">
      <c r="A236" s="33" cm="1">
        <f t="array" aca="1" ref="A236" ca="1">OFFSET('Histo courbe'!$A$2,'Histo courbe'!T233-1,,,)</f>
        <v>44656</v>
      </c>
      <c r="B236" s="35">
        <f ca="1">+VLOOKUP(A236,'Histo courbe'!A:I,9,0)</f>
        <v>1.6313647058823499E-2</v>
      </c>
      <c r="C236" s="35">
        <f ca="1">VLOOKUP(A236,'Histo courbe'!A:M,13,0)</f>
        <v>2.1652952380952301E-2</v>
      </c>
      <c r="D236" s="35">
        <f ca="1">VLOOKUP(A236,'Histo courbe'!A:O,15,0)</f>
        <v>2.42085058977719E-2</v>
      </c>
      <c r="E236" s="35">
        <f ca="1">VLOOKUP(A236,'Histo courbe'!A:P,16,0)</f>
        <v>2.6795874206578099E-2</v>
      </c>
      <c r="F236" s="38">
        <f t="shared" ca="1" si="36"/>
        <v>4</v>
      </c>
      <c r="G236" s="38">
        <f t="shared" ca="1" si="37"/>
        <v>2022</v>
      </c>
      <c r="H236" s="25"/>
      <c r="I236" s="47">
        <v>2020</v>
      </c>
      <c r="J236" s="46">
        <v>4</v>
      </c>
      <c r="K236" s="45">
        <f t="shared" ca="1" si="32"/>
        <v>2.3097916187168978E-2</v>
      </c>
      <c r="L236" s="44">
        <f t="shared" ca="1" si="33"/>
        <v>2.5435573952367587E-2</v>
      </c>
      <c r="M236" s="44">
        <f t="shared" ca="1" si="34"/>
        <v>2.742244673031469E-2</v>
      </c>
      <c r="N236" s="43">
        <f t="shared" ca="1" si="35"/>
        <v>2.9430107078068625E-2</v>
      </c>
      <c r="T236" s="28"/>
    </row>
    <row r="237" spans="1:20" x14ac:dyDescent="0.35">
      <c r="A237" s="33" cm="1">
        <f t="array" aca="1" ref="A237" ca="1">OFFSET('Histo courbe'!$A$2,'Histo courbe'!T234-1,,,)</f>
        <v>44655</v>
      </c>
      <c r="B237" s="35">
        <f ca="1">+VLOOKUP(A237,'Histo courbe'!A:I,9,0)</f>
        <v>1.651625E-2</v>
      </c>
      <c r="C237" s="35">
        <f ca="1">VLOOKUP(A237,'Histo courbe'!A:M,13,0)</f>
        <v>2.15790109890109E-2</v>
      </c>
      <c r="D237" s="35">
        <f ca="1">VLOOKUP(A237,'Histo courbe'!A:O,15,0)</f>
        <v>2.4114042838018698E-2</v>
      </c>
      <c r="E237" s="35">
        <f ca="1">VLOOKUP(A237,'Histo courbe'!A:P,16,0)</f>
        <v>2.6795874206578099E-2</v>
      </c>
      <c r="F237" s="38">
        <f t="shared" ca="1" si="36"/>
        <v>4</v>
      </c>
      <c r="G237" s="38">
        <f t="shared" ca="1" si="37"/>
        <v>2022</v>
      </c>
      <c r="H237" s="25"/>
      <c r="I237" s="42">
        <v>2020</v>
      </c>
      <c r="J237">
        <v>5</v>
      </c>
      <c r="K237" s="41">
        <f t="shared" ca="1" si="32"/>
        <v>2.2200824163920763E-2</v>
      </c>
      <c r="L237" s="40">
        <f t="shared" ca="1" si="33"/>
        <v>2.4780614873902623E-2</v>
      </c>
      <c r="M237" s="40">
        <f t="shared" ca="1" si="34"/>
        <v>2.8322614511767617E-2</v>
      </c>
      <c r="N237" s="39">
        <f t="shared" ca="1" si="35"/>
        <v>2.9786379011897155E-2</v>
      </c>
      <c r="T237" s="28"/>
    </row>
    <row r="238" spans="1:20" ht="15" thickBot="1" x14ac:dyDescent="0.4">
      <c r="A238" s="33" cm="1">
        <f t="array" aca="1" ref="A238" ca="1">OFFSET('Histo courbe'!$A$2,'Histo courbe'!T235-1,,,)</f>
        <v>44652</v>
      </c>
      <c r="B238" s="35">
        <f ca="1">+VLOOKUP(A238,'Histo courbe'!A:I,9,0)</f>
        <v>1.644E-2</v>
      </c>
      <c r="C238" s="35">
        <f ca="1">VLOOKUP(A238,'Histo courbe'!A:M,13,0)</f>
        <v>2.15790109890109E-2</v>
      </c>
      <c r="D238" s="35">
        <f ca="1">VLOOKUP(A238,'Histo courbe'!A:O,15,0)</f>
        <v>2.41920576671035E-2</v>
      </c>
      <c r="E238" s="35">
        <f ca="1">VLOOKUP(A238,'Histo courbe'!A:P,16,0)</f>
        <v>2.6797903225806399E-2</v>
      </c>
      <c r="F238" s="38">
        <f t="shared" ca="1" si="36"/>
        <v>4</v>
      </c>
      <c r="G238" s="38">
        <f t="shared" ca="1" si="37"/>
        <v>2022</v>
      </c>
      <c r="H238" s="25"/>
      <c r="I238" s="52">
        <v>2020</v>
      </c>
      <c r="J238" s="51">
        <v>6</v>
      </c>
      <c r="K238" s="50">
        <f t="shared" ca="1" si="32"/>
        <v>2.0021277964573741E-2</v>
      </c>
      <c r="L238" s="49">
        <f t="shared" ca="1" si="33"/>
        <v>2.3423570322110919E-2</v>
      </c>
      <c r="M238" s="49">
        <f t="shared" ca="1" si="34"/>
        <v>2.7268920367801378E-2</v>
      </c>
      <c r="N238" s="48">
        <f t="shared" ca="1" si="35"/>
        <v>2.8875679304992099E-2</v>
      </c>
      <c r="O238" s="17">
        <f t="shared" ref="O238:O270" ca="1" si="38">AVERAGE(K233:K238)</f>
        <v>2.2601966923559851E-2</v>
      </c>
      <c r="P238" s="17">
        <f t="shared" ref="P238:P270" ca="1" si="39">AVERAGE(L233:L238)</f>
        <v>2.4636967132620202E-2</v>
      </c>
      <c r="Q238" s="17">
        <f t="shared" ref="Q238:Q270" ca="1" si="40">AVERAGE(M233:M238)</f>
        <v>2.7244474391177307E-2</v>
      </c>
      <c r="R238" s="17">
        <f t="shared" ref="R238:R270" ca="1" si="41">AVERAGE(N233:N238)</f>
        <v>2.937984677522525E-2</v>
      </c>
      <c r="S238" s="17"/>
      <c r="T238" s="28"/>
    </row>
    <row r="239" spans="1:20" x14ac:dyDescent="0.35">
      <c r="A239" s="33" cm="1">
        <f t="array" aca="1" ref="A239" ca="1">OFFSET('Histo courbe'!$A$2,'Histo courbe'!T236-1,,,)</f>
        <v>44651</v>
      </c>
      <c r="B239" s="35">
        <f ca="1">+VLOOKUP(A239,'Histo courbe'!A:I,9,0)</f>
        <v>1.6448487394957901E-2</v>
      </c>
      <c r="C239" s="35">
        <f ca="1">VLOOKUP(A239,'Histo courbe'!A:M,13,0)</f>
        <v>2.1203584905660301E-2</v>
      </c>
      <c r="D239" s="35">
        <f ca="1">VLOOKUP(A239,'Histo courbe'!A:O,15,0)</f>
        <v>2.41911180124223E-2</v>
      </c>
      <c r="E239" s="35">
        <f ca="1">VLOOKUP(A239,'Histo courbe'!A:P,16,0)</f>
        <v>2.6766134792626701E-2</v>
      </c>
      <c r="F239" s="38">
        <f t="shared" ca="1" si="36"/>
        <v>3</v>
      </c>
      <c r="G239" s="38">
        <f t="shared" ca="1" si="37"/>
        <v>2022</v>
      </c>
      <c r="H239" s="25"/>
      <c r="I239" s="47">
        <v>2020</v>
      </c>
      <c r="J239" s="46">
        <v>7</v>
      </c>
      <c r="K239" s="45">
        <f t="shared" ca="1" si="32"/>
        <v>1.6531763933850151E-2</v>
      </c>
      <c r="L239" s="44">
        <f t="shared" ca="1" si="33"/>
        <v>2.0344816391321515E-2</v>
      </c>
      <c r="M239" s="44">
        <f t="shared" ca="1" si="34"/>
        <v>2.3967007736893076E-2</v>
      </c>
      <c r="N239" s="43">
        <f t="shared" ca="1" si="35"/>
        <v>2.643095534996313E-2</v>
      </c>
      <c r="O239" s="17">
        <f t="shared" ca="1" si="38"/>
        <v>2.1488703491360797E-2</v>
      </c>
      <c r="P239" s="17">
        <f t="shared" ca="1" si="39"/>
        <v>2.3979206280494918E-2</v>
      </c>
      <c r="Q239" s="17">
        <f t="shared" ca="1" si="40"/>
        <v>2.681577764706862E-2</v>
      </c>
      <c r="R239" s="17">
        <f t="shared" ca="1" si="41"/>
        <v>2.8848187207619291E-2</v>
      </c>
      <c r="S239" s="17"/>
      <c r="T239" s="28"/>
    </row>
    <row r="240" spans="1:20" x14ac:dyDescent="0.35">
      <c r="A240" s="33" cm="1">
        <f t="array" aca="1" ref="A240" ca="1">OFFSET('Histo courbe'!$A$2,'Histo courbe'!T237-1,,,)</f>
        <v>44650</v>
      </c>
      <c r="B240" s="35">
        <f ca="1">+VLOOKUP(A240,'Histo courbe'!A:I,9,0)</f>
        <v>1.6373571428571401E-2</v>
      </c>
      <c r="C240" s="35">
        <f ca="1">VLOOKUP(A240,'Histo courbe'!A:M,13,0)</f>
        <v>2.1201886792452801E-2</v>
      </c>
      <c r="D240" s="35">
        <f ca="1">VLOOKUP(A240,'Histo courbe'!A:O,15,0)</f>
        <v>2.4190906593406499E-2</v>
      </c>
      <c r="E240" s="35">
        <f ca="1">VLOOKUP(A240,'Histo courbe'!A:P,16,0)</f>
        <v>2.67528833551769E-2</v>
      </c>
      <c r="F240" s="38">
        <f t="shared" ca="1" si="36"/>
        <v>3</v>
      </c>
      <c r="G240" s="38">
        <f t="shared" ca="1" si="37"/>
        <v>2022</v>
      </c>
      <c r="H240" s="25"/>
      <c r="I240" s="42">
        <v>2020</v>
      </c>
      <c r="J240">
        <v>8</v>
      </c>
      <c r="K240" s="41">
        <f t="shared" ca="1" si="32"/>
        <v>1.6930848794628379E-2</v>
      </c>
      <c r="L240" s="40">
        <f t="shared" ca="1" si="33"/>
        <v>2.0652712037913142E-2</v>
      </c>
      <c r="M240" s="40">
        <f t="shared" ca="1" si="34"/>
        <v>2.4024695620578487E-2</v>
      </c>
      <c r="N240" s="39">
        <f t="shared" ca="1" si="35"/>
        <v>2.6492953628899436E-2</v>
      </c>
      <c r="O240" s="17">
        <f t="shared" ca="1" si="38"/>
        <v>2.0392453249986172E-2</v>
      </c>
      <c r="P240" s="17">
        <f t="shared" ca="1" si="39"/>
        <v>2.3280416538836852E-2</v>
      </c>
      <c r="Q240" s="17">
        <f t="shared" ca="1" si="40"/>
        <v>2.6366102118353964E-2</v>
      </c>
      <c r="R240" s="17">
        <f t="shared" ca="1" si="41"/>
        <v>2.837804786038664E-2</v>
      </c>
      <c r="S240" s="17"/>
      <c r="T240" s="28"/>
    </row>
    <row r="241" spans="1:20" x14ac:dyDescent="0.35">
      <c r="A241" s="33" cm="1">
        <f t="array" aca="1" ref="A241" ca="1">OFFSET('Histo courbe'!$A$2,'Histo courbe'!T238-1,,,)</f>
        <v>44649</v>
      </c>
      <c r="B241" s="35">
        <f ca="1">+VLOOKUP(A241,'Histo courbe'!A:I,9,0)</f>
        <v>1.63528571428571E-2</v>
      </c>
      <c r="C241" s="35">
        <f ca="1">VLOOKUP(A241,'Histo courbe'!A:M,13,0)</f>
        <v>2.1143131868131802E-2</v>
      </c>
      <c r="D241" s="35">
        <f ca="1">VLOOKUP(A241,'Histo courbe'!A:O,15,0)</f>
        <v>2.4182142857142801E-2</v>
      </c>
      <c r="E241" s="35">
        <f ca="1">VLOOKUP(A241,'Histo courbe'!A:P,16,0)</f>
        <v>2.6766854838709601E-2</v>
      </c>
      <c r="F241" s="38">
        <f t="shared" ca="1" si="36"/>
        <v>3</v>
      </c>
      <c r="G241" s="38">
        <f t="shared" ca="1" si="37"/>
        <v>2022</v>
      </c>
      <c r="H241" s="25"/>
      <c r="I241" s="42">
        <v>2020</v>
      </c>
      <c r="J241">
        <v>9</v>
      </c>
      <c r="K241" s="41">
        <f t="shared" ca="1" si="32"/>
        <v>1.6848505997967087E-2</v>
      </c>
      <c r="L241" s="40">
        <f t="shared" ca="1" si="33"/>
        <v>2.0896389529053545E-2</v>
      </c>
      <c r="M241" s="40">
        <f t="shared" ca="1" si="34"/>
        <v>2.4347230297154691E-2</v>
      </c>
      <c r="N241" s="39">
        <f t="shared" ca="1" si="35"/>
        <v>2.6648140946361778E-2</v>
      </c>
      <c r="O241" s="17">
        <f t="shared" ca="1" si="38"/>
        <v>1.9271856173684852E-2</v>
      </c>
      <c r="P241" s="17">
        <f t="shared" ca="1" si="39"/>
        <v>2.2588946184444889E-2</v>
      </c>
      <c r="Q241" s="17">
        <f t="shared" ca="1" si="40"/>
        <v>2.5892152544084987E-2</v>
      </c>
      <c r="R241" s="17">
        <f t="shared" ca="1" si="41"/>
        <v>2.7944035886697041E-2</v>
      </c>
      <c r="S241" s="17"/>
      <c r="T241" s="28"/>
    </row>
    <row r="242" spans="1:20" x14ac:dyDescent="0.35">
      <c r="A242" s="33" cm="1">
        <f t="array" aca="1" ref="A242" ca="1">OFFSET('Histo courbe'!$A$2,'Histo courbe'!T239-1,,,)</f>
        <v>44648</v>
      </c>
      <c r="B242" s="35">
        <f ca="1">+VLOOKUP(A242,'Histo courbe'!A:I,9,0)</f>
        <v>1.62868131868131E-2</v>
      </c>
      <c r="C242" s="35">
        <f ca="1">VLOOKUP(A242,'Histo courbe'!A:M,13,0)</f>
        <v>2.12035939849624E-2</v>
      </c>
      <c r="D242" s="35">
        <f ca="1">VLOOKUP(A242,'Histo courbe'!A:O,15,0)</f>
        <v>2.41983617300131E-2</v>
      </c>
      <c r="E242" s="35">
        <f ca="1">VLOOKUP(A242,'Histo courbe'!A:P,16,0)</f>
        <v>2.67506290956749E-2</v>
      </c>
      <c r="F242" s="38">
        <f t="shared" ca="1" si="36"/>
        <v>3</v>
      </c>
      <c r="G242" s="38">
        <f t="shared" ca="1" si="37"/>
        <v>2022</v>
      </c>
      <c r="H242" s="25"/>
      <c r="I242" s="42">
        <v>2020</v>
      </c>
      <c r="J242">
        <v>10</v>
      </c>
      <c r="K242" s="41">
        <f t="shared" ca="1" si="32"/>
        <v>1.6478577916208707E-2</v>
      </c>
      <c r="L242" s="40">
        <f t="shared" ca="1" si="33"/>
        <v>2.0909440051820181E-2</v>
      </c>
      <c r="M242" s="40">
        <f t="shared" ca="1" si="34"/>
        <v>2.4484770862385062E-2</v>
      </c>
      <c r="N242" s="39">
        <f t="shared" ca="1" si="35"/>
        <v>2.7016608251033421E-2</v>
      </c>
      <c r="O242" s="17">
        <f t="shared" ca="1" si="38"/>
        <v>1.8168633128524805E-2</v>
      </c>
      <c r="P242" s="17">
        <f t="shared" ca="1" si="39"/>
        <v>2.1834590534353656E-2</v>
      </c>
      <c r="Q242" s="17">
        <f t="shared" ca="1" si="40"/>
        <v>2.5402539899430056E-2</v>
      </c>
      <c r="R242" s="17">
        <f t="shared" ca="1" si="41"/>
        <v>2.7541786082191169E-2</v>
      </c>
      <c r="S242" s="17"/>
      <c r="T242" s="28"/>
    </row>
    <row r="243" spans="1:20" x14ac:dyDescent="0.35">
      <c r="A243" s="33" cm="1">
        <f t="array" aca="1" ref="A243" ca="1">OFFSET('Histo courbe'!$A$2,'Histo courbe'!T240-1,,,)</f>
        <v>44645</v>
      </c>
      <c r="B243" s="35">
        <f ca="1">+VLOOKUP(A243,'Histo courbe'!A:I,9,0)</f>
        <v>1.627E-2</v>
      </c>
      <c r="C243" s="35">
        <f ca="1">VLOOKUP(A243,'Histo courbe'!A:M,13,0)</f>
        <v>2.1552445054945E-2</v>
      </c>
      <c r="D243" s="35">
        <f ca="1">VLOOKUP(A243,'Histo courbe'!A:O,15,0)</f>
        <v>2.4058438356164301E-2</v>
      </c>
      <c r="E243" s="35">
        <f ca="1">VLOOKUP(A243,'Histo courbe'!A:P,16,0)</f>
        <v>2.67650967741935E-2</v>
      </c>
      <c r="F243" s="38">
        <f t="shared" ca="1" si="36"/>
        <v>3</v>
      </c>
      <c r="G243" s="38">
        <f t="shared" ca="1" si="37"/>
        <v>2022</v>
      </c>
      <c r="H243" s="25"/>
      <c r="I243" s="42">
        <v>2020</v>
      </c>
      <c r="J243">
        <v>11</v>
      </c>
      <c r="K243" s="41">
        <f t="shared" ca="1" si="32"/>
        <v>1.7662263284784766E-2</v>
      </c>
      <c r="L243" s="40">
        <f t="shared" ca="1" si="33"/>
        <v>2.1716391968773913E-2</v>
      </c>
      <c r="M243" s="40">
        <f t="shared" ca="1" si="34"/>
        <v>2.4914097969647352E-2</v>
      </c>
      <c r="N243" s="39">
        <f t="shared" ca="1" si="35"/>
        <v>2.8017419408057114E-2</v>
      </c>
      <c r="O243" s="17">
        <f t="shared" ca="1" si="38"/>
        <v>1.7412206315335469E-2</v>
      </c>
      <c r="P243" s="17">
        <f t="shared" ca="1" si="39"/>
        <v>2.1323886716832205E-2</v>
      </c>
      <c r="Q243" s="17">
        <f t="shared" ca="1" si="40"/>
        <v>2.4834453809076673E-2</v>
      </c>
      <c r="R243" s="17">
        <f t="shared" ca="1" si="41"/>
        <v>2.7246959481551161E-2</v>
      </c>
      <c r="S243" s="17"/>
      <c r="T243" s="28"/>
    </row>
    <row r="244" spans="1:20" x14ac:dyDescent="0.35">
      <c r="A244" s="33" cm="1">
        <f t="array" aca="1" ref="A244" ca="1">OFFSET('Histo courbe'!$A$2,'Histo courbe'!T241-1,,,)</f>
        <v>44644</v>
      </c>
      <c r="B244" s="35">
        <f ca="1">+VLOOKUP(A244,'Histo courbe'!A:I,9,0)</f>
        <v>1.64778571428571E-2</v>
      </c>
      <c r="C244" s="35">
        <f ca="1">VLOOKUP(A244,'Histo courbe'!A:M,13,0)</f>
        <v>2.1497142857142802E-2</v>
      </c>
      <c r="D244" s="35">
        <f ca="1">VLOOKUP(A244,'Histo courbe'!A:O,15,0)</f>
        <v>2.3973816689466399E-2</v>
      </c>
      <c r="E244" s="35">
        <f ca="1">VLOOKUP(A244,'Histo courbe'!A:P,16,0)</f>
        <v>2.6761559633027499E-2</v>
      </c>
      <c r="F244" s="38">
        <f t="shared" ca="1" si="36"/>
        <v>3</v>
      </c>
      <c r="G244" s="38">
        <f t="shared" ca="1" si="37"/>
        <v>2022</v>
      </c>
      <c r="H244" s="25"/>
      <c r="I244" s="42">
        <v>2020</v>
      </c>
      <c r="J244">
        <v>12</v>
      </c>
      <c r="K244" s="41">
        <f t="shared" ca="1" si="32"/>
        <v>1.7571868252852306E-2</v>
      </c>
      <c r="L244" s="40">
        <f t="shared" ca="1" si="33"/>
        <v>2.1798095672437758E-2</v>
      </c>
      <c r="M244" s="40">
        <f t="shared" ca="1" si="34"/>
        <v>2.5004319279643604E-2</v>
      </c>
      <c r="N244" s="39">
        <f t="shared" ca="1" si="35"/>
        <v>2.7709254554069709E-2</v>
      </c>
      <c r="O244" s="17">
        <f t="shared" ca="1" si="38"/>
        <v>1.7003971363381901E-2</v>
      </c>
      <c r="P244" s="17">
        <f t="shared" ca="1" si="39"/>
        <v>2.1052974275220005E-2</v>
      </c>
      <c r="Q244" s="17">
        <f t="shared" ca="1" si="40"/>
        <v>2.4457020294383711E-2</v>
      </c>
      <c r="R244" s="17">
        <f t="shared" ca="1" si="41"/>
        <v>2.7052555356397428E-2</v>
      </c>
    </row>
    <row r="245" spans="1:20" x14ac:dyDescent="0.35">
      <c r="A245" s="33" cm="1">
        <f t="array" aca="1" ref="A245" ca="1">OFFSET('Histo courbe'!$A$2,'Histo courbe'!T242-1,,,)</f>
        <v>44643</v>
      </c>
      <c r="B245" s="35">
        <f ca="1">+VLOOKUP(A245,'Histo courbe'!A:I,9,0)</f>
        <v>1.6272207792207699E-2</v>
      </c>
      <c r="C245" s="35">
        <f ca="1">VLOOKUP(A245,'Histo courbe'!A:M,13,0)</f>
        <v>2.1396753246753199E-2</v>
      </c>
      <c r="D245" s="35">
        <f ca="1">VLOOKUP(A245,'Histo courbe'!A:O,15,0)</f>
        <v>2.4076604823747599E-2</v>
      </c>
      <c r="E245" s="35">
        <f ca="1">VLOOKUP(A245,'Histo courbe'!A:P,16,0)</f>
        <v>2.67836566186107E-2</v>
      </c>
      <c r="F245" s="38">
        <f t="shared" ca="1" si="36"/>
        <v>3</v>
      </c>
      <c r="G245" s="38">
        <f t="shared" ca="1" si="37"/>
        <v>2022</v>
      </c>
      <c r="H245" s="25"/>
      <c r="I245" s="42">
        <v>2021</v>
      </c>
      <c r="J245">
        <v>1</v>
      </c>
      <c r="K245" s="41">
        <f t="shared" ref="K245:K270" ca="1" si="42">AVERAGEIFS($B:$B,$F:$F,$J245,$G:$G,$I245)</f>
        <v>1.5671291083075512E-2</v>
      </c>
      <c r="L245" s="40">
        <f t="shared" ref="L245:L270" ca="1" si="43">AVERAGEIFS($C:$C,$F:$F,$J245,$G:$G,$I245)</f>
        <v>2.0003936056292429E-2</v>
      </c>
      <c r="M245" s="40">
        <f t="shared" ref="M245:M270" ca="1" si="44">AVERAGEIFS($D:$D,$F:$F,$J245,$G:$G,$I245)</f>
        <v>2.3671712958134111E-2</v>
      </c>
      <c r="N245" s="39">
        <f t="shared" ref="N245:N270" ca="1" si="45">AVERAGEIFS($E:$E,$F:$F,$J245,$G:$G,$I245)</f>
        <v>2.6912347304606232E-2</v>
      </c>
      <c r="O245" s="17">
        <f t="shared" ca="1" si="38"/>
        <v>1.6860559221586125E-2</v>
      </c>
      <c r="P245" s="17">
        <f t="shared" ca="1" si="39"/>
        <v>2.0996160886048498E-2</v>
      </c>
      <c r="Q245" s="17">
        <f t="shared" ca="1" si="40"/>
        <v>2.4407804497923888E-2</v>
      </c>
      <c r="R245" s="17">
        <f t="shared" ca="1" si="41"/>
        <v>2.713278734883795E-2</v>
      </c>
    </row>
    <row r="246" spans="1:20" x14ac:dyDescent="0.35">
      <c r="A246" s="33" cm="1">
        <f t="array" aca="1" ref="A246" ca="1">OFFSET('Histo courbe'!$A$2,'Histo courbe'!T243-1,,,)</f>
        <v>44642</v>
      </c>
      <c r="B246" s="35">
        <f ca="1">+VLOOKUP(A246,'Histo courbe'!A:I,9,0)</f>
        <v>1.6272207792207699E-2</v>
      </c>
      <c r="C246" s="35">
        <f ca="1">VLOOKUP(A246,'Histo courbe'!A:M,13,0)</f>
        <v>2.1384615384615301E-2</v>
      </c>
      <c r="D246" s="35">
        <f ca="1">VLOOKUP(A246,'Histo courbe'!A:O,15,0)</f>
        <v>2.3966164383561601E-2</v>
      </c>
      <c r="E246" s="35">
        <f ca="1">VLOOKUP(A246,'Histo courbe'!A:P,16,0)</f>
        <v>2.6782595019659201E-2</v>
      </c>
      <c r="F246" s="38">
        <f t="shared" ca="1" si="36"/>
        <v>3</v>
      </c>
      <c r="G246" s="38">
        <f t="shared" ca="1" si="37"/>
        <v>2022</v>
      </c>
      <c r="H246" s="25"/>
      <c r="I246" s="42">
        <v>2021</v>
      </c>
      <c r="J246">
        <v>2</v>
      </c>
      <c r="K246" s="41">
        <f t="shared" ca="1" si="42"/>
        <v>1.5464995220286545E-2</v>
      </c>
      <c r="L246" s="40">
        <f t="shared" ca="1" si="43"/>
        <v>1.9216835122459235E-2</v>
      </c>
      <c r="M246" s="40">
        <f t="shared" ca="1" si="44"/>
        <v>2.3038694507354639E-2</v>
      </c>
      <c r="N246" s="39">
        <f t="shared" ca="1" si="45"/>
        <v>2.6329180676076841E-2</v>
      </c>
      <c r="O246" s="17">
        <f t="shared" ca="1" si="38"/>
        <v>1.6616250292529156E-2</v>
      </c>
      <c r="P246" s="17">
        <f t="shared" ca="1" si="39"/>
        <v>2.0756848066806177E-2</v>
      </c>
      <c r="Q246" s="17">
        <f t="shared" ca="1" si="40"/>
        <v>2.4243470979053244E-2</v>
      </c>
      <c r="R246" s="17">
        <f t="shared" ca="1" si="41"/>
        <v>2.7105491856700848E-2</v>
      </c>
    </row>
    <row r="247" spans="1:20" x14ac:dyDescent="0.35">
      <c r="A247" s="33" cm="1">
        <f t="array" aca="1" ref="A247" ca="1">OFFSET('Histo courbe'!$A$2,'Histo courbe'!T244-1,,,)</f>
        <v>44641</v>
      </c>
      <c r="B247" s="35">
        <f ca="1">+VLOOKUP(A247,'Histo courbe'!A:I,9,0)</f>
        <v>1.6498181818181801E-2</v>
      </c>
      <c r="C247" s="35">
        <f ca="1">VLOOKUP(A247,'Histo courbe'!A:M,13,0)</f>
        <v>2.17018088386433E-2</v>
      </c>
      <c r="D247" s="35">
        <f ca="1">VLOOKUP(A247,'Histo courbe'!A:O,15,0)</f>
        <v>2.40307847082494E-2</v>
      </c>
      <c r="E247" s="35">
        <f ca="1">VLOOKUP(A247,'Histo courbe'!A:P,16,0)</f>
        <v>2.67581669928245E-2</v>
      </c>
      <c r="F247" s="38">
        <f t="shared" ca="1" si="36"/>
        <v>3</v>
      </c>
      <c r="G247" s="38">
        <f t="shared" ca="1" si="37"/>
        <v>2022</v>
      </c>
      <c r="H247" s="25"/>
      <c r="I247" s="42">
        <v>2021</v>
      </c>
      <c r="J247">
        <v>3</v>
      </c>
      <c r="K247" s="41">
        <f t="shared" ca="1" si="42"/>
        <v>1.5378018503059754E-2</v>
      </c>
      <c r="L247" s="40">
        <f t="shared" ca="1" si="43"/>
        <v>1.9368825524931733E-2</v>
      </c>
      <c r="M247" s="40">
        <f t="shared" ca="1" si="44"/>
        <v>2.3218409848919676E-2</v>
      </c>
      <c r="N247" s="39">
        <f t="shared" ca="1" si="45"/>
        <v>2.6168792196753377E-2</v>
      </c>
      <c r="O247" s="17">
        <f t="shared" ca="1" si="38"/>
        <v>1.6371169043377935E-2</v>
      </c>
      <c r="P247" s="17">
        <f t="shared" ca="1" si="39"/>
        <v>2.0502254066119208E-2</v>
      </c>
      <c r="Q247" s="17">
        <f t="shared" ca="1" si="40"/>
        <v>2.4055334237680737E-2</v>
      </c>
      <c r="R247" s="17">
        <f t="shared" ca="1" si="41"/>
        <v>2.7025600398432784E-2</v>
      </c>
    </row>
    <row r="248" spans="1:20" x14ac:dyDescent="0.35">
      <c r="A248" s="33" cm="1">
        <f t="array" aca="1" ref="A248" ca="1">OFFSET('Histo courbe'!$A$2,'Histo courbe'!T245-1,,,)</f>
        <v>44638</v>
      </c>
      <c r="B248" s="35">
        <f ca="1">+VLOOKUP(A248,'Histo courbe'!A:I,9,0)</f>
        <v>1.6480000000000002E-2</v>
      </c>
      <c r="C248" s="35">
        <f ca="1">VLOOKUP(A248,'Histo courbe'!A:M,13,0)</f>
        <v>2.0969340659340599E-2</v>
      </c>
      <c r="D248" s="35">
        <f ca="1">VLOOKUP(A248,'Histo courbe'!A:O,15,0)</f>
        <v>2.4025919137466299E-2</v>
      </c>
      <c r="E248" s="35">
        <f ca="1">VLOOKUP(A248,'Histo courbe'!A:P,16,0)</f>
        <v>2.66825688073394E-2</v>
      </c>
      <c r="F248" s="38">
        <f t="shared" ca="1" si="36"/>
        <v>3</v>
      </c>
      <c r="G248" s="38">
        <f t="shared" ca="1" si="37"/>
        <v>2022</v>
      </c>
      <c r="H248" s="25"/>
      <c r="I248" s="42">
        <v>2021</v>
      </c>
      <c r="J248">
        <v>4</v>
      </c>
      <c r="K248" s="41">
        <f t="shared" ca="1" si="42"/>
        <v>1.551894868833183E-2</v>
      </c>
      <c r="L248" s="40">
        <f t="shared" ca="1" si="43"/>
        <v>1.9662484678631322E-2</v>
      </c>
      <c r="M248" s="40">
        <f t="shared" ca="1" si="44"/>
        <v>2.3477904023693933E-2</v>
      </c>
      <c r="N248" s="39">
        <f t="shared" ca="1" si="45"/>
        <v>2.6251013992276841E-2</v>
      </c>
      <c r="O248" s="17">
        <f t="shared" ca="1" si="38"/>
        <v>1.6211230838731785E-2</v>
      </c>
      <c r="P248" s="17">
        <f t="shared" ca="1" si="39"/>
        <v>2.0294428170587731E-2</v>
      </c>
      <c r="Q248" s="17">
        <f t="shared" ca="1" si="40"/>
        <v>2.3887523097898888E-2</v>
      </c>
      <c r="R248" s="17">
        <f t="shared" ca="1" si="41"/>
        <v>2.6898001355306688E-2</v>
      </c>
    </row>
    <row r="249" spans="1:20" x14ac:dyDescent="0.35">
      <c r="A249" s="33" cm="1">
        <f t="array" aca="1" ref="A249" ca="1">OFFSET('Histo courbe'!$A$2,'Histo courbe'!T246-1,,,)</f>
        <v>44637</v>
      </c>
      <c r="B249" s="35">
        <f ca="1">+VLOOKUP(A249,'Histo courbe'!A:I,9,0)</f>
        <v>1.6411369047619001E-2</v>
      </c>
      <c r="C249" s="35">
        <f ca="1">VLOOKUP(A249,'Histo courbe'!A:M,13,0)</f>
        <v>2.0880049261083701E-2</v>
      </c>
      <c r="D249" s="35">
        <f ca="1">VLOOKUP(A249,'Histo courbe'!A:O,15,0)</f>
        <v>2.4307710843373399E-2</v>
      </c>
      <c r="E249" s="35">
        <f ca="1">VLOOKUP(A249,'Histo courbe'!A:P,16,0)</f>
        <v>2.67420779220779E-2</v>
      </c>
      <c r="F249" s="38">
        <f t="shared" ca="1" si="36"/>
        <v>3</v>
      </c>
      <c r="G249" s="38">
        <f t="shared" ca="1" si="37"/>
        <v>2022</v>
      </c>
      <c r="H249" s="25"/>
      <c r="I249" s="42">
        <v>2021</v>
      </c>
      <c r="J249">
        <v>5</v>
      </c>
      <c r="K249" s="41">
        <f t="shared" ca="1" si="42"/>
        <v>1.5470216961947071E-2</v>
      </c>
      <c r="L249" s="40">
        <f t="shared" ca="1" si="43"/>
        <v>1.9517912051628009E-2</v>
      </c>
      <c r="M249" s="40">
        <f t="shared" ca="1" si="44"/>
        <v>2.3272135624962716E-2</v>
      </c>
      <c r="N249" s="39">
        <f t="shared" ca="1" si="45"/>
        <v>2.6127439551503567E-2</v>
      </c>
      <c r="O249" s="17">
        <f t="shared" ca="1" si="38"/>
        <v>1.5845889784925505E-2</v>
      </c>
      <c r="P249" s="17">
        <f t="shared" ca="1" si="39"/>
        <v>1.9928014851063415E-2</v>
      </c>
      <c r="Q249" s="17">
        <f t="shared" ca="1" si="40"/>
        <v>2.3613862707118113E-2</v>
      </c>
      <c r="R249" s="17">
        <f t="shared" ca="1" si="41"/>
        <v>2.6583004712547761E-2</v>
      </c>
    </row>
    <row r="250" spans="1:20" x14ac:dyDescent="0.35">
      <c r="A250" s="33" cm="1">
        <f t="array" aca="1" ref="A250" ca="1">OFFSET('Histo courbe'!$A$2,'Histo courbe'!T247-1,,,)</f>
        <v>44636</v>
      </c>
      <c r="B250" s="35">
        <f ca="1">+VLOOKUP(A250,'Histo courbe'!A:I,9,0)</f>
        <v>1.6479945054944999E-2</v>
      </c>
      <c r="C250" s="35">
        <f ca="1">VLOOKUP(A250,'Histo courbe'!A:M,13,0)</f>
        <v>2.0857692307692299E-2</v>
      </c>
      <c r="D250" s="35">
        <f ca="1">VLOOKUP(A250,'Histo courbe'!A:O,15,0)</f>
        <v>2.43253571428571E-2</v>
      </c>
      <c r="E250" s="35">
        <f ca="1">VLOOKUP(A250,'Histo courbe'!A:P,16,0)</f>
        <v>2.6853017492711299E-2</v>
      </c>
      <c r="F250" s="38">
        <f t="shared" ca="1" si="36"/>
        <v>3</v>
      </c>
      <c r="G250" s="38">
        <f t="shared" ca="1" si="37"/>
        <v>2022</v>
      </c>
      <c r="H250" s="25"/>
      <c r="I250" s="42">
        <v>2021</v>
      </c>
      <c r="J250">
        <v>6</v>
      </c>
      <c r="K250" s="41">
        <f t="shared" ca="1" si="42"/>
        <v>1.5417754375525793E-2</v>
      </c>
      <c r="L250" s="40">
        <f t="shared" ca="1" si="43"/>
        <v>1.9716385553014068E-2</v>
      </c>
      <c r="M250" s="40">
        <f t="shared" ca="1" si="44"/>
        <v>2.3300611648226457E-2</v>
      </c>
      <c r="N250" s="39">
        <f t="shared" ca="1" si="45"/>
        <v>2.6038994718373006E-2</v>
      </c>
      <c r="O250" s="17">
        <f t="shared" ca="1" si="38"/>
        <v>1.5486870805371084E-2</v>
      </c>
      <c r="P250" s="17">
        <f t="shared" ca="1" si="39"/>
        <v>1.9581063164492801E-2</v>
      </c>
      <c r="Q250" s="17">
        <f t="shared" ca="1" si="40"/>
        <v>2.3329911435215258E-2</v>
      </c>
      <c r="R250" s="17">
        <f t="shared" ca="1" si="41"/>
        <v>2.6304628073264977E-2</v>
      </c>
    </row>
    <row r="251" spans="1:20" x14ac:dyDescent="0.35">
      <c r="A251" s="33" cm="1">
        <f t="array" aca="1" ref="A251" ca="1">OFFSET('Histo courbe'!$A$2,'Histo courbe'!T248-1,,,)</f>
        <v>44635</v>
      </c>
      <c r="B251" s="35">
        <f ca="1">+VLOOKUP(A251,'Histo courbe'!A:I,9,0)</f>
        <v>1.63400833333333E-2</v>
      </c>
      <c r="C251" s="35">
        <f ca="1">VLOOKUP(A251,'Histo courbe'!A:M,13,0)</f>
        <v>2.0856153846153799E-2</v>
      </c>
      <c r="D251" s="35">
        <f ca="1">VLOOKUP(A251,'Histo courbe'!A:O,15,0)</f>
        <v>2.4944454303460501E-2</v>
      </c>
      <c r="E251" s="35">
        <f ca="1">VLOOKUP(A251,'Histo courbe'!A:P,16,0)</f>
        <v>2.66661224489795E-2</v>
      </c>
      <c r="F251" s="38">
        <f t="shared" ca="1" si="36"/>
        <v>3</v>
      </c>
      <c r="G251" s="38">
        <f t="shared" ca="1" si="37"/>
        <v>2022</v>
      </c>
      <c r="H251" s="25"/>
      <c r="I251" s="42">
        <v>2021</v>
      </c>
      <c r="J251">
        <v>7</v>
      </c>
      <c r="K251" s="41">
        <f t="shared" ca="1" si="42"/>
        <v>1.5587942626396047E-2</v>
      </c>
      <c r="L251" s="40">
        <f t="shared" ca="1" si="43"/>
        <v>1.9987089401009971E-2</v>
      </c>
      <c r="M251" s="40">
        <f t="shared" ca="1" si="44"/>
        <v>2.3270921253724059E-2</v>
      </c>
      <c r="N251" s="39">
        <f t="shared" ca="1" si="45"/>
        <v>2.6037627010927555E-2</v>
      </c>
      <c r="O251" s="17">
        <f t="shared" ca="1" si="38"/>
        <v>1.5472979395924508E-2</v>
      </c>
      <c r="P251" s="17">
        <f t="shared" ca="1" si="39"/>
        <v>1.9578255388612392E-2</v>
      </c>
      <c r="Q251" s="17">
        <f t="shared" ca="1" si="40"/>
        <v>2.3263112817813583E-2</v>
      </c>
      <c r="R251" s="17">
        <f t="shared" ca="1" si="41"/>
        <v>2.6158841357651865E-2</v>
      </c>
    </row>
    <row r="252" spans="1:20" x14ac:dyDescent="0.35">
      <c r="A252" s="33" cm="1">
        <f t="array" aca="1" ref="A252" ca="1">OFFSET('Histo courbe'!$A$2,'Histo courbe'!T249-1,,,)</f>
        <v>44634</v>
      </c>
      <c r="B252" s="35">
        <f ca="1">+VLOOKUP(A252,'Histo courbe'!A:I,9,0)</f>
        <v>1.6553116883116802E-2</v>
      </c>
      <c r="C252" s="35">
        <f ca="1">VLOOKUP(A252,'Histo courbe'!A:M,13,0)</f>
        <v>2.087E-2</v>
      </c>
      <c r="D252" s="35">
        <f ca="1">VLOOKUP(A252,'Histo courbe'!A:O,15,0)</f>
        <v>2.4939911268855301E-2</v>
      </c>
      <c r="E252" s="35">
        <f ca="1">VLOOKUP(A252,'Histo courbe'!A:P,16,0)</f>
        <v>2.6716569579287999E-2</v>
      </c>
      <c r="F252" s="38">
        <f t="shared" ca="1" si="36"/>
        <v>3</v>
      </c>
      <c r="G252" s="38">
        <f t="shared" ca="1" si="37"/>
        <v>2022</v>
      </c>
      <c r="H252" s="25"/>
      <c r="I252" s="42">
        <v>2021</v>
      </c>
      <c r="J252">
        <v>8</v>
      </c>
      <c r="K252" s="41">
        <f t="shared" ca="1" si="42"/>
        <v>1.5718200618083624E-2</v>
      </c>
      <c r="L252" s="40">
        <f t="shared" ca="1" si="43"/>
        <v>2.0276280983607408E-2</v>
      </c>
      <c r="M252" s="40">
        <f t="shared" ca="1" si="44"/>
        <v>2.3445347223240383E-2</v>
      </c>
      <c r="N252" s="39">
        <f t="shared" ca="1" si="45"/>
        <v>2.6142903042158584E-2</v>
      </c>
      <c r="O252" s="17">
        <f t="shared" ca="1" si="38"/>
        <v>1.5515180295557355E-2</v>
      </c>
      <c r="P252" s="17">
        <f t="shared" ca="1" si="39"/>
        <v>1.9754829698803753E-2</v>
      </c>
      <c r="Q252" s="17">
        <f t="shared" ca="1" si="40"/>
        <v>2.3330888270461203E-2</v>
      </c>
      <c r="R252" s="17">
        <f t="shared" ca="1" si="41"/>
        <v>2.6127795085332153E-2</v>
      </c>
    </row>
    <row r="253" spans="1:20" x14ac:dyDescent="0.35">
      <c r="A253" s="33" cm="1">
        <f t="array" aca="1" ref="A253" ca="1">OFFSET('Histo courbe'!$A$2,'Histo courbe'!T250-1,,,)</f>
        <v>44631</v>
      </c>
      <c r="B253" s="35">
        <f ca="1">+VLOOKUP(A253,'Histo courbe'!A:I,9,0)</f>
        <v>1.6400000000000001E-2</v>
      </c>
      <c r="C253" s="35">
        <f ca="1">VLOOKUP(A253,'Histo courbe'!A:M,13,0)</f>
        <v>2.0840000000000001E-2</v>
      </c>
      <c r="D253" s="35">
        <f ca="1">VLOOKUP(A253,'Histo courbe'!A:O,15,0)</f>
        <v>2.4939911268855301E-2</v>
      </c>
      <c r="E253" s="35">
        <f ca="1">VLOOKUP(A253,'Histo courbe'!A:P,16,0)</f>
        <v>2.7316330275229301E-2</v>
      </c>
      <c r="F253" s="38">
        <f t="shared" ca="1" si="36"/>
        <v>3</v>
      </c>
      <c r="G253" s="38">
        <f t="shared" ca="1" si="37"/>
        <v>2022</v>
      </c>
      <c r="H253" s="25"/>
      <c r="I253" s="42">
        <v>2021</v>
      </c>
      <c r="J253">
        <v>9</v>
      </c>
      <c r="K253" s="41">
        <f t="shared" ca="1" si="42"/>
        <v>1.5711769644879896E-2</v>
      </c>
      <c r="L253" s="40">
        <f t="shared" ca="1" si="43"/>
        <v>2.0311902440198624E-2</v>
      </c>
      <c r="M253" s="40">
        <f t="shared" ca="1" si="44"/>
        <v>2.3678299018647528E-2</v>
      </c>
      <c r="N253" s="39">
        <f t="shared" ca="1" si="45"/>
        <v>2.6190156791116106E-2</v>
      </c>
      <c r="O253" s="17">
        <f t="shared" ca="1" si="38"/>
        <v>1.5570805485860711E-2</v>
      </c>
      <c r="P253" s="17">
        <f t="shared" ca="1" si="39"/>
        <v>1.9912009184681567E-2</v>
      </c>
      <c r="Q253" s="17">
        <f t="shared" ca="1" si="40"/>
        <v>2.3407536465415841E-2</v>
      </c>
      <c r="R253" s="17">
        <f t="shared" ca="1" si="41"/>
        <v>2.6131355851059277E-2</v>
      </c>
    </row>
    <row r="254" spans="1:20" x14ac:dyDescent="0.35">
      <c r="A254" s="33" cm="1">
        <f t="array" aca="1" ref="A254" ca="1">OFFSET('Histo courbe'!$A$2,'Histo courbe'!T251-1,,,)</f>
        <v>44630</v>
      </c>
      <c r="B254" s="35">
        <f ca="1">+VLOOKUP(A254,'Histo courbe'!A:I,9,0)</f>
        <v>1.6232380952380901E-2</v>
      </c>
      <c r="C254" s="35">
        <f ca="1">VLOOKUP(A254,'Histo courbe'!A:M,13,0)</f>
        <v>2.08384615384615E-2</v>
      </c>
      <c r="D254" s="35">
        <f ca="1">VLOOKUP(A254,'Histo courbe'!A:O,15,0)</f>
        <v>2.3939205479452001E-2</v>
      </c>
      <c r="E254" s="35">
        <f ca="1">VLOOKUP(A254,'Histo courbe'!A:P,16,0)</f>
        <v>2.73185980479148E-2</v>
      </c>
      <c r="F254" s="38">
        <f t="shared" ca="1" si="36"/>
        <v>3</v>
      </c>
      <c r="G254" s="38">
        <f t="shared" ca="1" si="37"/>
        <v>2022</v>
      </c>
      <c r="H254" s="25"/>
      <c r="I254" s="42">
        <v>2021</v>
      </c>
      <c r="J254">
        <v>10</v>
      </c>
      <c r="K254" s="41">
        <f t="shared" ca="1" si="42"/>
        <v>1.5743174840265377E-2</v>
      </c>
      <c r="L254" s="40">
        <f t="shared" ca="1" si="43"/>
        <v>2.0274310141859857E-2</v>
      </c>
      <c r="M254" s="40">
        <f t="shared" ca="1" si="44"/>
        <v>2.3647293435417591E-2</v>
      </c>
      <c r="N254" s="39">
        <f t="shared" ca="1" si="45"/>
        <v>2.6262775417016923E-2</v>
      </c>
      <c r="O254" s="17">
        <f t="shared" ca="1" si="38"/>
        <v>1.5608176511182967E-2</v>
      </c>
      <c r="P254" s="17">
        <f t="shared" ca="1" si="39"/>
        <v>2.0013980095219656E-2</v>
      </c>
      <c r="Q254" s="17">
        <f t="shared" ca="1" si="40"/>
        <v>2.3435768034036453E-2</v>
      </c>
      <c r="R254" s="17">
        <f t="shared" ca="1" si="41"/>
        <v>2.6133316088515962E-2</v>
      </c>
    </row>
    <row r="255" spans="1:20" x14ac:dyDescent="0.35">
      <c r="A255" s="33" cm="1">
        <f t="array" aca="1" ref="A255" ca="1">OFFSET('Histo courbe'!$A$2,'Histo courbe'!T252-1,,,)</f>
        <v>44629</v>
      </c>
      <c r="B255" s="35">
        <f ca="1">+VLOOKUP(A255,'Histo courbe'!A:I,9,0)</f>
        <v>1.62150793650793E-2</v>
      </c>
      <c r="C255" s="35">
        <f ca="1">VLOOKUP(A255,'Histo courbe'!A:M,13,0)</f>
        <v>2.0788154761904699E-2</v>
      </c>
      <c r="D255" s="35">
        <f ca="1">VLOOKUP(A255,'Histo courbe'!A:O,15,0)</f>
        <v>2.3929123287671199E-2</v>
      </c>
      <c r="E255" s="35">
        <f ca="1">VLOOKUP(A255,'Histo courbe'!A:P,16,0)</f>
        <v>2.6713985649054101E-2</v>
      </c>
      <c r="F255" s="38">
        <f t="shared" ca="1" si="36"/>
        <v>3</v>
      </c>
      <c r="G255" s="38">
        <f t="shared" ca="1" si="37"/>
        <v>2022</v>
      </c>
      <c r="H255" s="25"/>
      <c r="I255" s="42">
        <v>2021</v>
      </c>
      <c r="J255">
        <v>11</v>
      </c>
      <c r="K255" s="41">
        <f t="shared" ca="1" si="42"/>
        <v>1.5678973504853165E-2</v>
      </c>
      <c r="L255" s="40">
        <f t="shared" ca="1" si="43"/>
        <v>1.9983190463277862E-2</v>
      </c>
      <c r="M255" s="40">
        <f t="shared" ca="1" si="44"/>
        <v>2.3289745929388365E-2</v>
      </c>
      <c r="N255" s="39">
        <f t="shared" ca="1" si="45"/>
        <v>2.6149606406190212E-2</v>
      </c>
      <c r="O255" s="17">
        <f t="shared" ca="1" si="38"/>
        <v>1.5642969268333987E-2</v>
      </c>
      <c r="P255" s="17">
        <f t="shared" ca="1" si="39"/>
        <v>2.00915264971613E-2</v>
      </c>
      <c r="Q255" s="17">
        <f t="shared" ca="1" si="40"/>
        <v>2.3438703084774064E-2</v>
      </c>
      <c r="R255" s="17">
        <f t="shared" ca="1" si="41"/>
        <v>2.6137010564297066E-2</v>
      </c>
    </row>
    <row r="256" spans="1:20" x14ac:dyDescent="0.35">
      <c r="A256" s="33" cm="1">
        <f t="array" aca="1" ref="A256" ca="1">OFFSET('Histo courbe'!$A$2,'Histo courbe'!T253-1,,,)</f>
        <v>44628</v>
      </c>
      <c r="B256" s="35">
        <f ca="1">+VLOOKUP(A256,'Histo courbe'!A:I,9,0)</f>
        <v>1.6241884057971001E-2</v>
      </c>
      <c r="C256" s="35">
        <f ca="1">VLOOKUP(A256,'Histo courbe'!A:M,13,0)</f>
        <v>2.08541758241758E-2</v>
      </c>
      <c r="D256" s="35">
        <f ca="1">VLOOKUP(A256,'Histo courbe'!A:O,15,0)</f>
        <v>2.3914076015727301E-2</v>
      </c>
      <c r="E256" s="35">
        <f ca="1">VLOOKUP(A256,'Histo courbe'!A:P,16,0)</f>
        <v>2.6522217847769002E-2</v>
      </c>
      <c r="F256" s="38">
        <f t="shared" ca="1" si="36"/>
        <v>3</v>
      </c>
      <c r="G256" s="38">
        <f t="shared" ca="1" si="37"/>
        <v>2022</v>
      </c>
      <c r="H256" s="25"/>
      <c r="I256" s="42">
        <v>2021</v>
      </c>
      <c r="J256">
        <v>12</v>
      </c>
      <c r="K256" s="41">
        <f t="shared" ca="1" si="42"/>
        <v>1.5894131376401485E-2</v>
      </c>
      <c r="L256" s="40">
        <f t="shared" ca="1" si="43"/>
        <v>1.9940572445361984E-2</v>
      </c>
      <c r="M256" s="40">
        <f t="shared" ca="1" si="44"/>
        <v>2.3294960449187375E-2</v>
      </c>
      <c r="N256" s="39">
        <f t="shared" ca="1" si="45"/>
        <v>2.5779233831442819E-2</v>
      </c>
      <c r="O256" s="17">
        <f t="shared" ca="1" si="38"/>
        <v>1.5722365435146598E-2</v>
      </c>
      <c r="P256" s="17">
        <f t="shared" ca="1" si="39"/>
        <v>2.0128890979219285E-2</v>
      </c>
      <c r="Q256" s="17">
        <f t="shared" ca="1" si="40"/>
        <v>2.3437761218267555E-2</v>
      </c>
      <c r="R256" s="17">
        <f t="shared" ca="1" si="41"/>
        <v>2.6093717083142034E-2</v>
      </c>
    </row>
    <row r="257" spans="1:18" x14ac:dyDescent="0.35">
      <c r="A257" s="33" cm="1">
        <f t="array" aca="1" ref="A257" ca="1">OFFSET('Histo courbe'!$A$2,'Histo courbe'!T254-1,,,)</f>
        <v>44627</v>
      </c>
      <c r="B257" s="35">
        <f ca="1">+VLOOKUP(A257,'Histo courbe'!A:I,9,0)</f>
        <v>1.6302857142857102E-2</v>
      </c>
      <c r="C257" s="35">
        <f ca="1">VLOOKUP(A257,'Histo courbe'!A:M,13,0)</f>
        <v>2.0898351648351601E-2</v>
      </c>
      <c r="D257" s="35">
        <f ca="1">VLOOKUP(A257,'Histo courbe'!A:O,15,0)</f>
        <v>2.39062200532386E-2</v>
      </c>
      <c r="E257" s="35">
        <f ca="1">VLOOKUP(A257,'Histo courbe'!A:P,16,0)</f>
        <v>2.6503420707732601E-2</v>
      </c>
      <c r="F257" s="38">
        <f t="shared" ca="1" si="36"/>
        <v>3</v>
      </c>
      <c r="G257" s="38">
        <f t="shared" ca="1" si="37"/>
        <v>2022</v>
      </c>
      <c r="H257" s="25"/>
      <c r="I257" s="42">
        <v>2022</v>
      </c>
      <c r="J257">
        <v>1</v>
      </c>
      <c r="K257" s="41">
        <f t="shared" ca="1" si="42"/>
        <v>1.6158667225765106E-2</v>
      </c>
      <c r="L257" s="40">
        <f t="shared" ca="1" si="43"/>
        <v>2.0404947898445054E-2</v>
      </c>
      <c r="M257" s="40">
        <f t="shared" ca="1" si="44"/>
        <v>2.3372617581771334E-2</v>
      </c>
      <c r="N257" s="39">
        <f t="shared" ca="1" si="45"/>
        <v>2.5952208613534943E-2</v>
      </c>
      <c r="O257" s="17">
        <f t="shared" ca="1" si="38"/>
        <v>1.5817486201708111E-2</v>
      </c>
      <c r="P257" s="17">
        <f t="shared" ca="1" si="39"/>
        <v>2.0198534062125132E-2</v>
      </c>
      <c r="Q257" s="17">
        <f t="shared" ca="1" si="40"/>
        <v>2.3454710606275426E-2</v>
      </c>
      <c r="R257" s="17">
        <f t="shared" ca="1" si="41"/>
        <v>2.60794806835766E-2</v>
      </c>
    </row>
    <row r="258" spans="1:18" x14ac:dyDescent="0.35">
      <c r="A258" s="33" cm="1">
        <f t="array" aca="1" ref="A258" ca="1">OFFSET('Histo courbe'!$A$2,'Histo courbe'!T255-1,,,)</f>
        <v>44624</v>
      </c>
      <c r="B258" s="35">
        <f ca="1">+VLOOKUP(A258,'Histo courbe'!A:I,9,0)</f>
        <v>1.6282499999999998E-2</v>
      </c>
      <c r="C258" s="35">
        <f ca="1">VLOOKUP(A258,'Histo courbe'!A:M,13,0)</f>
        <v>2.0854945054945E-2</v>
      </c>
      <c r="D258" s="35">
        <f ca="1">VLOOKUP(A258,'Histo courbe'!A:O,15,0)</f>
        <v>2.3915332741792299E-2</v>
      </c>
      <c r="E258" s="35">
        <f ca="1">VLOOKUP(A258,'Histo courbe'!A:P,16,0)</f>
        <v>2.67170967741935E-2</v>
      </c>
      <c r="F258" s="38">
        <f t="shared" ca="1" si="36"/>
        <v>3</v>
      </c>
      <c r="G258" s="38">
        <f t="shared" ca="1" si="37"/>
        <v>2022</v>
      </c>
      <c r="H258" s="25"/>
      <c r="I258" s="42">
        <v>2022</v>
      </c>
      <c r="J258">
        <f t="shared" ref="J258:J268" si="46">J257+1</f>
        <v>2</v>
      </c>
      <c r="K258" s="41">
        <f t="shared" ca="1" si="42"/>
        <v>1.640737187175928E-2</v>
      </c>
      <c r="L258" s="40">
        <f t="shared" ca="1" si="43"/>
        <v>2.0830442989458749E-2</v>
      </c>
      <c r="M258" s="40">
        <f t="shared" ca="1" si="44"/>
        <v>2.3915623177363367E-2</v>
      </c>
      <c r="N258" s="39">
        <f t="shared" ca="1" si="45"/>
        <v>2.6616286835375362E-2</v>
      </c>
      <c r="O258" s="17">
        <f t="shared" ca="1" si="38"/>
        <v>1.5932348077320715E-2</v>
      </c>
      <c r="P258" s="17">
        <f t="shared" ca="1" si="39"/>
        <v>2.0290894396433685E-2</v>
      </c>
      <c r="Q258" s="17">
        <f t="shared" ca="1" si="40"/>
        <v>2.3533089931962594E-2</v>
      </c>
      <c r="R258" s="17">
        <f t="shared" ca="1" si="41"/>
        <v>2.6158377982446062E-2</v>
      </c>
    </row>
    <row r="259" spans="1:18" x14ac:dyDescent="0.35">
      <c r="A259" s="33" cm="1">
        <f t="array" aca="1" ref="A259" ca="1">OFFSET('Histo courbe'!$A$2,'Histo courbe'!T256-1,,,)</f>
        <v>44623</v>
      </c>
      <c r="B259" s="35">
        <f ca="1">+VLOOKUP(A259,'Histo courbe'!A:I,9,0)</f>
        <v>1.6311803278688499E-2</v>
      </c>
      <c r="C259" s="35">
        <f ca="1">VLOOKUP(A259,'Histo courbe'!A:M,13,0)</f>
        <v>2.0879615384615299E-2</v>
      </c>
      <c r="D259" s="35">
        <f ca="1">VLOOKUP(A259,'Histo courbe'!A:O,15,0)</f>
        <v>2.38891215616681E-2</v>
      </c>
      <c r="E259" s="35">
        <f ca="1">VLOOKUP(A259,'Histo courbe'!A:P,16,0)</f>
        <v>2.6492258064516098E-2</v>
      </c>
      <c r="F259" s="38">
        <f t="shared" ca="1" si="36"/>
        <v>3</v>
      </c>
      <c r="G259" s="38">
        <f t="shared" ca="1" si="37"/>
        <v>2022</v>
      </c>
      <c r="H259" s="25"/>
      <c r="I259" s="42">
        <v>2022</v>
      </c>
      <c r="J259">
        <f t="shared" si="46"/>
        <v>3</v>
      </c>
      <c r="K259" s="41">
        <f t="shared" ca="1" si="42"/>
        <v>1.6349003663294958E-2</v>
      </c>
      <c r="L259" s="40">
        <f t="shared" ca="1" si="43"/>
        <v>2.106026796927353E-2</v>
      </c>
      <c r="M259" s="40">
        <f t="shared" ca="1" si="44"/>
        <v>2.4159444295595259E-2</v>
      </c>
      <c r="N259" s="39">
        <f t="shared" ca="1" si="45"/>
        <v>2.67528202143851E-2</v>
      </c>
      <c r="O259" s="17">
        <f t="shared" ca="1" si="38"/>
        <v>1.6038553747056563E-2</v>
      </c>
      <c r="P259" s="17">
        <f t="shared" ca="1" si="39"/>
        <v>2.0415621984612838E-2</v>
      </c>
      <c r="Q259" s="17">
        <f t="shared" ca="1" si="40"/>
        <v>2.361328081145388E-2</v>
      </c>
      <c r="R259" s="17">
        <f t="shared" ca="1" si="41"/>
        <v>2.6252155219657559E-2</v>
      </c>
    </row>
    <row r="260" spans="1:18" x14ac:dyDescent="0.35">
      <c r="A260" s="33" cm="1">
        <f t="array" aca="1" ref="A260" ca="1">OFFSET('Histo courbe'!$A$2,'Histo courbe'!T257-1,,,)</f>
        <v>44622</v>
      </c>
      <c r="B260" s="35">
        <f ca="1">+VLOOKUP(A260,'Histo courbe'!A:I,9,0)</f>
        <v>1.62772580645161E-2</v>
      </c>
      <c r="C260" s="35">
        <f ca="1">VLOOKUP(A260,'Histo courbe'!A:M,13,0)</f>
        <v>2.08651648351648E-2</v>
      </c>
      <c r="D260" s="35">
        <f ca="1">VLOOKUP(A260,'Histo courbe'!A:O,15,0)</f>
        <v>2.3935137362637301E-2</v>
      </c>
      <c r="E260" s="35">
        <f ca="1">VLOOKUP(A260,'Histo courbe'!A:P,16,0)</f>
        <v>2.64901382488479E-2</v>
      </c>
      <c r="F260" s="38">
        <f t="shared" ca="1" si="36"/>
        <v>3</v>
      </c>
      <c r="G260" s="38">
        <f t="shared" ca="1" si="37"/>
        <v>2022</v>
      </c>
      <c r="H260" s="25"/>
      <c r="I260" s="42">
        <v>2022</v>
      </c>
      <c r="J260">
        <f t="shared" si="46"/>
        <v>4</v>
      </c>
      <c r="K260" s="41">
        <f t="shared" ca="1" si="42"/>
        <v>1.653461757516304E-2</v>
      </c>
      <c r="L260" s="40">
        <f t="shared" ca="1" si="43"/>
        <v>2.1653439981502702E-2</v>
      </c>
      <c r="M260" s="40">
        <f t="shared" ca="1" si="44"/>
        <v>2.4413789904081343E-2</v>
      </c>
      <c r="N260" s="39">
        <f t="shared" ca="1" si="45"/>
        <v>2.6830989215299222E-2</v>
      </c>
      <c r="O260" s="17">
        <f t="shared" ca="1" si="38"/>
        <v>1.6170460869539507E-2</v>
      </c>
      <c r="P260" s="17">
        <f t="shared" ca="1" si="39"/>
        <v>2.0645476957886644E-2</v>
      </c>
      <c r="Q260" s="17">
        <f t="shared" ca="1" si="40"/>
        <v>2.3741030222897846E-2</v>
      </c>
      <c r="R260" s="17">
        <f t="shared" ca="1" si="41"/>
        <v>2.634685751937128E-2</v>
      </c>
    </row>
    <row r="261" spans="1:18" x14ac:dyDescent="0.35">
      <c r="A261" s="33" cm="1">
        <f t="array" aca="1" ref="A261" ca="1">OFFSET('Histo courbe'!$A$2,'Histo courbe'!T258-1,,,)</f>
        <v>44621</v>
      </c>
      <c r="B261" s="35">
        <f ca="1">+VLOOKUP(A261,'Histo courbe'!A:I,9,0)</f>
        <v>1.62466233766233E-2</v>
      </c>
      <c r="C261" s="35">
        <f ca="1">VLOOKUP(A261,'Histo courbe'!A:M,13,0)</f>
        <v>2.0849095238095201E-2</v>
      </c>
      <c r="D261" s="35">
        <f ca="1">VLOOKUP(A261,'Histo courbe'!A:O,15,0)</f>
        <v>2.3887400177462201E-2</v>
      </c>
      <c r="E261" s="35">
        <f ca="1">VLOOKUP(A261,'Histo courbe'!A:P,16,0)</f>
        <v>2.6692885944700401E-2</v>
      </c>
      <c r="F261" s="38">
        <f t="shared" ref="F261:F324" ca="1" si="47">+MONTH(A261)</f>
        <v>3</v>
      </c>
      <c r="G261" s="38">
        <f t="shared" ref="G261:G324" ca="1" si="48">YEAR(A261)</f>
        <v>2022</v>
      </c>
      <c r="H261" s="25"/>
      <c r="I261" s="42">
        <v>2022</v>
      </c>
      <c r="J261">
        <f t="shared" si="46"/>
        <v>5</v>
      </c>
      <c r="K261" s="41">
        <f t="shared" ca="1" si="42"/>
        <v>1.7309683367561217E-2</v>
      </c>
      <c r="L261" s="40">
        <f t="shared" ca="1" si="43"/>
        <v>2.2111295975613954E-2</v>
      </c>
      <c r="M261" s="40">
        <f t="shared" ca="1" si="44"/>
        <v>2.4810715186425303E-2</v>
      </c>
      <c r="N261" s="39">
        <f t="shared" ca="1" si="45"/>
        <v>2.7058535824575007E-2</v>
      </c>
      <c r="O261" s="17">
        <f t="shared" ca="1" si="38"/>
        <v>1.6442245846657516E-2</v>
      </c>
      <c r="P261" s="17">
        <f t="shared" ca="1" si="39"/>
        <v>2.1000161209942664E-2</v>
      </c>
      <c r="Q261" s="17">
        <f t="shared" ca="1" si="40"/>
        <v>2.3994525099070668E-2</v>
      </c>
      <c r="R261" s="17">
        <f t="shared" ca="1" si="41"/>
        <v>2.6498345755768746E-2</v>
      </c>
    </row>
    <row r="262" spans="1:18" x14ac:dyDescent="0.35">
      <c r="A262" s="33" cm="1">
        <f t="array" aca="1" ref="A262" ca="1">OFFSET('Histo courbe'!$A$2,'Histo courbe'!T259-1,,,)</f>
        <v>44620</v>
      </c>
      <c r="B262" s="35">
        <f ca="1">+VLOOKUP(A262,'Histo courbe'!A:I,9,0)</f>
        <v>1.6314166666666598E-2</v>
      </c>
      <c r="C262" s="35">
        <f ca="1">VLOOKUP(A262,'Histo courbe'!A:M,13,0)</f>
        <v>2.0871318681318599E-2</v>
      </c>
      <c r="D262" s="35">
        <f ca="1">VLOOKUP(A262,'Histo courbe'!A:O,15,0)</f>
        <v>2.3912650602409598E-2</v>
      </c>
      <c r="E262" s="35">
        <f ca="1">VLOOKUP(A262,'Histo courbe'!A:P,16,0)</f>
        <v>2.6723603896103801E-2</v>
      </c>
      <c r="F262" s="38">
        <f t="shared" ca="1" si="47"/>
        <v>2</v>
      </c>
      <c r="G262" s="38">
        <f t="shared" ca="1" si="48"/>
        <v>2022</v>
      </c>
      <c r="H262" s="25"/>
      <c r="I262" s="42">
        <v>2022</v>
      </c>
      <c r="J262">
        <f t="shared" si="46"/>
        <v>6</v>
      </c>
      <c r="K262" s="41">
        <f t="shared" ca="1" si="42"/>
        <v>1.7709755668169423E-2</v>
      </c>
      <c r="L262" s="40">
        <f t="shared" ca="1" si="43"/>
        <v>2.2878671509229873E-2</v>
      </c>
      <c r="M262" s="40">
        <f t="shared" ca="1" si="44"/>
        <v>2.4819894905137828E-2</v>
      </c>
      <c r="N262" s="39">
        <f t="shared" ca="1" si="45"/>
        <v>2.7621803354910403E-2</v>
      </c>
      <c r="O262" s="17">
        <f t="shared" ca="1" si="38"/>
        <v>1.6744849895285505E-2</v>
      </c>
      <c r="P262" s="17">
        <f t="shared" ca="1" si="39"/>
        <v>2.1489844387253976E-2</v>
      </c>
      <c r="Q262" s="17">
        <f t="shared" ca="1" si="40"/>
        <v>2.424868084172907E-2</v>
      </c>
      <c r="R262" s="17">
        <f t="shared" ca="1" si="41"/>
        <v>2.6805440676346673E-2</v>
      </c>
    </row>
    <row r="263" spans="1:18" x14ac:dyDescent="0.35">
      <c r="A263" s="33" cm="1">
        <f t="array" aca="1" ref="A263" ca="1">OFFSET('Histo courbe'!$A$2,'Histo courbe'!T260-1,,,)</f>
        <v>44617</v>
      </c>
      <c r="B263" s="35">
        <f ca="1">+VLOOKUP(A263,'Histo courbe'!A:I,9,0)</f>
        <v>1.6309999999999901E-2</v>
      </c>
      <c r="C263" s="35">
        <f ca="1">VLOOKUP(A263,'Histo courbe'!A:M,13,0)</f>
        <v>2.0840714285714199E-2</v>
      </c>
      <c r="D263" s="35">
        <f ca="1">VLOOKUP(A263,'Histo courbe'!A:O,15,0)</f>
        <v>2.40168152031454E-2</v>
      </c>
      <c r="E263" s="35">
        <f ca="1">VLOOKUP(A263,'Histo courbe'!A:P,16,0)</f>
        <v>2.6734645161290298E-2</v>
      </c>
      <c r="F263" s="38">
        <f t="shared" ca="1" si="47"/>
        <v>2</v>
      </c>
      <c r="G263" s="38">
        <f t="shared" ca="1" si="48"/>
        <v>2022</v>
      </c>
      <c r="H263" s="25"/>
      <c r="I263" s="42">
        <v>2022</v>
      </c>
      <c r="J263">
        <f t="shared" si="46"/>
        <v>7</v>
      </c>
      <c r="K263" s="41">
        <f t="shared" ca="1" si="42"/>
        <v>1.8556535794256417E-2</v>
      </c>
      <c r="L263" s="40">
        <f t="shared" ca="1" si="43"/>
        <v>2.276466750156984E-2</v>
      </c>
      <c r="M263" s="40">
        <f t="shared" ca="1" si="44"/>
        <v>2.5302949575397877E-2</v>
      </c>
      <c r="N263" s="39">
        <f t="shared" ca="1" si="45"/>
        <v>2.7897566725810053E-2</v>
      </c>
      <c r="O263" s="17">
        <f t="shared" ca="1" si="38"/>
        <v>1.7144494656700728E-2</v>
      </c>
      <c r="P263" s="17">
        <f t="shared" ca="1" si="39"/>
        <v>2.1883130987774776E-2</v>
      </c>
      <c r="Q263" s="17">
        <f t="shared" ca="1" si="40"/>
        <v>2.4570402840666833E-2</v>
      </c>
      <c r="R263" s="17">
        <f t="shared" ca="1" si="41"/>
        <v>2.7129667028392524E-2</v>
      </c>
    </row>
    <row r="264" spans="1:18" x14ac:dyDescent="0.35">
      <c r="A264" s="33" cm="1">
        <f t="array" aca="1" ref="A264" ca="1">OFFSET('Histo courbe'!$A$2,'Histo courbe'!T261-1,,,)</f>
        <v>44616</v>
      </c>
      <c r="B264" s="35">
        <f ca="1">+VLOOKUP(A264,'Histo courbe'!A:I,9,0)</f>
        <v>1.6423701298701202E-2</v>
      </c>
      <c r="C264" s="35">
        <f ca="1">VLOOKUP(A264,'Histo courbe'!A:M,13,0)</f>
        <v>2.0856153846153799E-2</v>
      </c>
      <c r="D264" s="35">
        <f ca="1">VLOOKUP(A264,'Histo courbe'!A:O,15,0)</f>
        <v>2.3882948885976401E-2</v>
      </c>
      <c r="E264" s="35">
        <f ca="1">VLOOKUP(A264,'Histo courbe'!A:P,16,0)</f>
        <v>2.6738287488908601E-2</v>
      </c>
      <c r="F264" s="38">
        <f t="shared" ca="1" si="47"/>
        <v>2</v>
      </c>
      <c r="G264" s="38">
        <f t="shared" ca="1" si="48"/>
        <v>2022</v>
      </c>
      <c r="H264" s="25"/>
      <c r="I264" s="42">
        <v>2022</v>
      </c>
      <c r="J264">
        <f t="shared" si="46"/>
        <v>8</v>
      </c>
      <c r="K264" s="41">
        <f t="shared" ca="1" si="42"/>
        <v>2.0040855887074931E-2</v>
      </c>
      <c r="L264" s="40">
        <f t="shared" ca="1" si="43"/>
        <v>2.2277930686267565E-2</v>
      </c>
      <c r="M264" s="40">
        <f t="shared" ca="1" si="44"/>
        <v>2.4746265441534146E-2</v>
      </c>
      <c r="N264" s="39">
        <f t="shared" ca="1" si="45"/>
        <v>2.797038687489237E-2</v>
      </c>
      <c r="O264" s="17">
        <f t="shared" ca="1" si="38"/>
        <v>1.775007532592E-2</v>
      </c>
      <c r="P264" s="17">
        <f t="shared" ca="1" si="39"/>
        <v>2.2124378937242908E-2</v>
      </c>
      <c r="Q264" s="17">
        <f t="shared" ca="1" si="40"/>
        <v>2.4708843218028628E-2</v>
      </c>
      <c r="R264" s="17">
        <f t="shared" ca="1" si="41"/>
        <v>2.7355350368312031E-2</v>
      </c>
    </row>
    <row r="265" spans="1:18" x14ac:dyDescent="0.35">
      <c r="A265" s="33" cm="1">
        <f t="array" aca="1" ref="A265" ca="1">OFFSET('Histo courbe'!$A$2,'Histo courbe'!T262-1,,,)</f>
        <v>44615</v>
      </c>
      <c r="B265" s="35">
        <f ca="1">+VLOOKUP(A265,'Histo courbe'!A:I,9,0)</f>
        <v>1.6416912751677799E-2</v>
      </c>
      <c r="C265" s="35">
        <f ca="1">VLOOKUP(A265,'Histo courbe'!A:M,13,0)</f>
        <v>2.08553296703296E-2</v>
      </c>
      <c r="D265" s="35">
        <f ca="1">VLOOKUP(A265,'Histo courbe'!A:O,15,0)</f>
        <v>2.38792771084337E-2</v>
      </c>
      <c r="E265" s="35">
        <f ca="1">VLOOKUP(A265,'Histo courbe'!A:P,16,0)</f>
        <v>2.6763811953352701E-2</v>
      </c>
      <c r="F265" s="38">
        <f t="shared" ca="1" si="47"/>
        <v>2</v>
      </c>
      <c r="G265" s="38">
        <f t="shared" ca="1" si="48"/>
        <v>2022</v>
      </c>
      <c r="H265" s="25"/>
      <c r="I265" s="42">
        <v>2022</v>
      </c>
      <c r="J265">
        <f t="shared" si="46"/>
        <v>9</v>
      </c>
      <c r="K265" s="41">
        <f t="shared" ca="1" si="42"/>
        <v>2.1789605329970284E-2</v>
      </c>
      <c r="L265" s="40">
        <f t="shared" ca="1" si="43"/>
        <v>2.4856866235628262E-2</v>
      </c>
      <c r="M265" s="40">
        <f t="shared" ca="1" si="44"/>
        <v>2.596386634062002E-2</v>
      </c>
      <c r="N265" s="39">
        <f t="shared" ca="1" si="45"/>
        <v>2.9212332009481833E-2</v>
      </c>
      <c r="O265" s="17">
        <f t="shared" ca="1" si="38"/>
        <v>1.8656842270365886E-2</v>
      </c>
      <c r="P265" s="17">
        <f t="shared" ca="1" si="39"/>
        <v>2.27571453149687E-2</v>
      </c>
      <c r="Q265" s="17">
        <f t="shared" ca="1" si="40"/>
        <v>2.5009580225532752E-2</v>
      </c>
      <c r="R265" s="17">
        <f t="shared" ca="1" si="41"/>
        <v>2.7765269000828149E-2</v>
      </c>
    </row>
    <row r="266" spans="1:18" x14ac:dyDescent="0.35">
      <c r="A266" s="33" cm="1">
        <f t="array" aca="1" ref="A266" ca="1">OFFSET('Histo courbe'!$A$2,'Histo courbe'!T263-1,,,)</f>
        <v>44614</v>
      </c>
      <c r="B266" s="35">
        <f ca="1">+VLOOKUP(A266,'Histo courbe'!A:I,9,0)</f>
        <v>1.6285182926829199E-2</v>
      </c>
      <c r="C266" s="35">
        <f ca="1">VLOOKUP(A266,'Histo courbe'!A:M,13,0)</f>
        <v>2.086E-2</v>
      </c>
      <c r="D266" s="35">
        <f ca="1">VLOOKUP(A266,'Histo courbe'!A:O,15,0)</f>
        <v>2.3938116343490301E-2</v>
      </c>
      <c r="E266" s="35">
        <f ca="1">VLOOKUP(A266,'Histo courbe'!A:P,16,0)</f>
        <v>2.67349165227403E-2</v>
      </c>
      <c r="F266" s="38">
        <f t="shared" ca="1" si="47"/>
        <v>2</v>
      </c>
      <c r="G266" s="38">
        <f t="shared" ca="1" si="48"/>
        <v>2022</v>
      </c>
      <c r="H266" s="25"/>
      <c r="I266" s="42">
        <v>2022</v>
      </c>
      <c r="J266">
        <f t="shared" si="46"/>
        <v>10</v>
      </c>
      <c r="K266" s="41">
        <f t="shared" ca="1" si="42"/>
        <v>2.3749675831817564E-2</v>
      </c>
      <c r="L266" s="40">
        <f t="shared" ca="1" si="43"/>
        <v>2.8161069145295304E-2</v>
      </c>
      <c r="M266" s="40">
        <f t="shared" ca="1" si="44"/>
        <v>3.1625706560494606E-2</v>
      </c>
      <c r="N266" s="39">
        <f t="shared" ca="1" si="45"/>
        <v>3.3974487388424839E-2</v>
      </c>
      <c r="O266" s="17">
        <f t="shared" ca="1" si="38"/>
        <v>1.9859351979808305E-2</v>
      </c>
      <c r="P266" s="17">
        <f t="shared" ca="1" si="39"/>
        <v>2.3841750175600796E-2</v>
      </c>
      <c r="Q266" s="17">
        <f t="shared" ca="1" si="40"/>
        <v>2.6211566334934964E-2</v>
      </c>
      <c r="R266" s="17">
        <f t="shared" ca="1" si="41"/>
        <v>2.8955852029682417E-2</v>
      </c>
    </row>
    <row r="267" spans="1:18" x14ac:dyDescent="0.35">
      <c r="A267" s="33" cm="1">
        <f t="array" aca="1" ref="A267" ca="1">OFFSET('Histo courbe'!$A$2,'Histo courbe'!T264-1,,,)</f>
        <v>44613</v>
      </c>
      <c r="B267" s="35">
        <f ca="1">+VLOOKUP(A267,'Histo courbe'!A:I,9,0)</f>
        <v>1.6250728476821099E-2</v>
      </c>
      <c r="C267" s="35">
        <f ca="1">VLOOKUP(A267,'Histo courbe'!A:M,13,0)</f>
        <v>2.0940941558441499E-2</v>
      </c>
      <c r="D267" s="35">
        <f ca="1">VLOOKUP(A267,'Histo courbe'!A:O,15,0)</f>
        <v>2.3782320590207899E-2</v>
      </c>
      <c r="E267" s="35">
        <f ca="1">VLOOKUP(A267,'Histo courbe'!A:P,16,0)</f>
        <v>2.6761552478134099E-2</v>
      </c>
      <c r="F267" s="38">
        <f t="shared" ca="1" si="47"/>
        <v>2</v>
      </c>
      <c r="G267" s="38">
        <f t="shared" ca="1" si="48"/>
        <v>2022</v>
      </c>
      <c r="H267" s="25"/>
      <c r="I267" s="42">
        <v>2022</v>
      </c>
      <c r="J267">
        <f t="shared" si="46"/>
        <v>11</v>
      </c>
      <c r="K267" s="41">
        <f t="shared" ca="1" si="42"/>
        <v>2.7588916055311004E-2</v>
      </c>
      <c r="L267" s="40">
        <f t="shared" ca="1" si="43"/>
        <v>2.8005713324639376E-2</v>
      </c>
      <c r="M267" s="40">
        <f t="shared" ca="1" si="44"/>
        <v>3.1636158260528298E-2</v>
      </c>
      <c r="N267" s="39">
        <f t="shared" ca="1" si="45"/>
        <v>3.3793595696665388E-2</v>
      </c>
      <c r="O267" s="17">
        <f t="shared" ca="1" si="38"/>
        <v>2.1572557427766603E-2</v>
      </c>
      <c r="P267" s="17">
        <f t="shared" ca="1" si="39"/>
        <v>2.4824153067105035E-2</v>
      </c>
      <c r="Q267" s="17">
        <f t="shared" ca="1" si="40"/>
        <v>2.7349140180618795E-2</v>
      </c>
      <c r="R267" s="17">
        <f t="shared" ca="1" si="41"/>
        <v>3.007836200836415E-2</v>
      </c>
    </row>
    <row r="268" spans="1:18" x14ac:dyDescent="0.35">
      <c r="A268" s="33" cm="1">
        <f t="array" aca="1" ref="A268" ca="1">OFFSET('Histo courbe'!$A$2,'Histo courbe'!T265-1,,,)</f>
        <v>44610</v>
      </c>
      <c r="B268" s="35">
        <f ca="1">+VLOOKUP(A268,'Histo courbe'!A:I,9,0)</f>
        <v>1.6535000000000001E-2</v>
      </c>
      <c r="C268" s="35">
        <f ca="1">VLOOKUP(A268,'Histo courbe'!A:M,13,0)</f>
        <v>2.0933432539682498E-2</v>
      </c>
      <c r="D268" s="35">
        <f ca="1">VLOOKUP(A268,'Histo courbe'!A:O,15,0)</f>
        <v>2.37908891928864E-2</v>
      </c>
      <c r="E268" s="35">
        <f ca="1">VLOOKUP(A268,'Histo courbe'!A:P,16,0)</f>
        <v>2.7363636363636298E-2</v>
      </c>
      <c r="F268" s="38">
        <f t="shared" ca="1" si="47"/>
        <v>2</v>
      </c>
      <c r="G268" s="38">
        <f t="shared" ca="1" si="48"/>
        <v>2022</v>
      </c>
      <c r="H268" s="25"/>
      <c r="I268" s="42">
        <v>2022</v>
      </c>
      <c r="J268">
        <f t="shared" si="46"/>
        <v>12</v>
      </c>
      <c r="K268" s="41">
        <f t="shared" ca="1" si="42"/>
        <v>2.9585800388594197E-2</v>
      </c>
      <c r="L268" s="40">
        <f t="shared" ca="1" si="43"/>
        <v>2.9415597225942249E-2</v>
      </c>
      <c r="M268" s="40">
        <f t="shared" ca="1" si="44"/>
        <v>3.1979733663587806E-2</v>
      </c>
      <c r="N268" s="39">
        <f t="shared" ca="1" si="45"/>
        <v>3.3964752365287405E-2</v>
      </c>
      <c r="O268" s="17">
        <f t="shared" ca="1" si="38"/>
        <v>2.3551898214504069E-2</v>
      </c>
      <c r="P268" s="17">
        <f t="shared" ca="1" si="39"/>
        <v>2.5913640686557101E-2</v>
      </c>
      <c r="Q268" s="17">
        <f t="shared" ca="1" si="40"/>
        <v>2.8542446640360458E-2</v>
      </c>
      <c r="R268" s="17">
        <f t="shared" ca="1" si="41"/>
        <v>3.1135520176760311E-2</v>
      </c>
    </row>
    <row r="269" spans="1:18" x14ac:dyDescent="0.35">
      <c r="A269" s="33" cm="1">
        <f t="array" aca="1" ref="A269" ca="1">OFFSET('Histo courbe'!$A$2,'Histo courbe'!T266-1,,,)</f>
        <v>44609</v>
      </c>
      <c r="B269" s="35">
        <f ca="1">+VLOOKUP(A269,'Histo courbe'!A:I,9,0)</f>
        <v>1.6121836734693799E-2</v>
      </c>
      <c r="C269" s="35">
        <f ca="1">VLOOKUP(A269,'Histo courbe'!A:M,13,0)</f>
        <v>2.05140109890109E-2</v>
      </c>
      <c r="D269" s="35">
        <f ca="1">VLOOKUP(A269,'Histo courbe'!A:O,15,0)</f>
        <v>2.40075354609929E-2</v>
      </c>
      <c r="E269" s="35">
        <f ca="1">VLOOKUP(A269,'Histo courbe'!A:P,16,0)</f>
        <v>2.6720204081632601E-2</v>
      </c>
      <c r="F269" s="38">
        <f t="shared" ca="1" si="47"/>
        <v>2</v>
      </c>
      <c r="G269" s="38">
        <f t="shared" ca="1" si="48"/>
        <v>2022</v>
      </c>
      <c r="H269" s="25"/>
      <c r="I269" s="42">
        <v>2023</v>
      </c>
      <c r="J269">
        <v>1</v>
      </c>
      <c r="K269" s="41">
        <f t="shared" ca="1" si="42"/>
        <v>3.5081677394250589E-2</v>
      </c>
      <c r="L269" s="40">
        <f t="shared" ca="1" si="43"/>
        <v>3.7625247244933852E-2</v>
      </c>
      <c r="M269" s="40">
        <f t="shared" ca="1" si="44"/>
        <v>4.0462940226490191E-2</v>
      </c>
      <c r="N269" s="39">
        <f t="shared" ca="1" si="45"/>
        <v>4.3230517391409304E-2</v>
      </c>
      <c r="O269" s="17">
        <f t="shared" ca="1" si="38"/>
        <v>2.6306088481169762E-2</v>
      </c>
      <c r="P269" s="17">
        <f t="shared" ca="1" si="39"/>
        <v>2.8390403977117767E-2</v>
      </c>
      <c r="Q269" s="17">
        <f t="shared" ca="1" si="40"/>
        <v>3.1069111748875843E-2</v>
      </c>
      <c r="R269" s="17">
        <f t="shared" ca="1" si="41"/>
        <v>3.3691011954360195E-2</v>
      </c>
    </row>
    <row r="270" spans="1:18" x14ac:dyDescent="0.35">
      <c r="A270" s="33" cm="1">
        <f t="array" aca="1" ref="A270" ca="1">OFFSET('Histo courbe'!$A$2,'Histo courbe'!T267-1,,,)</f>
        <v>44608</v>
      </c>
      <c r="B270" s="35">
        <f ca="1">+VLOOKUP(A270,'Histo courbe'!A:I,9,0)</f>
        <v>1.65183064516129E-2</v>
      </c>
      <c r="C270" s="35">
        <f ca="1">VLOOKUP(A270,'Histo courbe'!A:M,13,0)</f>
        <v>2.0933406593406499E-2</v>
      </c>
      <c r="D270" s="35">
        <f ca="1">VLOOKUP(A270,'Histo courbe'!A:O,15,0)</f>
        <v>2.3810831050228298E-2</v>
      </c>
      <c r="E270" s="35">
        <f ca="1">VLOOKUP(A270,'Histo courbe'!A:P,16,0)</f>
        <v>2.6725439056356399E-2</v>
      </c>
      <c r="F270" s="38">
        <f t="shared" ca="1" si="47"/>
        <v>2</v>
      </c>
      <c r="G270" s="38">
        <f t="shared" ca="1" si="48"/>
        <v>2022</v>
      </c>
      <c r="H270" s="25"/>
      <c r="I270" s="42">
        <v>2023</v>
      </c>
      <c r="J270">
        <f>J269+1</f>
        <v>2</v>
      </c>
      <c r="K270" s="41">
        <f t="shared" ca="1" si="42"/>
        <v>3.4713982569154936E-2</v>
      </c>
      <c r="L270" s="40">
        <f t="shared" ca="1" si="43"/>
        <v>3.991999420139556E-2</v>
      </c>
      <c r="M270" s="40">
        <f t="shared" ca="1" si="44"/>
        <v>4.265957398247925E-2</v>
      </c>
      <c r="N270" s="39">
        <f t="shared" ca="1" si="45"/>
        <v>4.5164170392751224E-2</v>
      </c>
      <c r="O270" s="17">
        <f t="shared" ca="1" si="38"/>
        <v>2.8751609594849764E-2</v>
      </c>
      <c r="P270" s="17">
        <f t="shared" ca="1" si="39"/>
        <v>3.1330747896305765E-2</v>
      </c>
      <c r="Q270" s="17">
        <f t="shared" ca="1" si="40"/>
        <v>3.4054663172366696E-2</v>
      </c>
      <c r="R270" s="17">
        <f t="shared" ca="1" si="41"/>
        <v>3.6556642540670002E-2</v>
      </c>
    </row>
    <row r="271" spans="1:18" x14ac:dyDescent="0.35">
      <c r="A271" s="33" cm="1">
        <f t="array" aca="1" ref="A271" ca="1">OFFSET('Histo courbe'!$A$2,'Histo courbe'!T268-1,,,)</f>
        <v>44607</v>
      </c>
      <c r="B271" s="35">
        <f ca="1">+VLOOKUP(A271,'Histo courbe'!A:I,9,0)</f>
        <v>1.6441388888888801E-2</v>
      </c>
      <c r="C271" s="35">
        <f ca="1">VLOOKUP(A271,'Histo courbe'!A:M,13,0)</f>
        <v>2.0983619047619001E-2</v>
      </c>
      <c r="D271" s="35">
        <f ca="1">VLOOKUP(A271,'Histo courbe'!A:O,15,0)</f>
        <v>2.3755531914893602E-2</v>
      </c>
      <c r="E271" s="35">
        <f ca="1">VLOOKUP(A271,'Histo courbe'!A:P,16,0)</f>
        <v>2.66028457446808E-2</v>
      </c>
      <c r="F271" s="38">
        <f t="shared" ca="1" si="47"/>
        <v>2</v>
      </c>
      <c r="G271" s="38">
        <f t="shared" ca="1" si="48"/>
        <v>2022</v>
      </c>
      <c r="H271" s="25"/>
    </row>
    <row r="272" spans="1:18" x14ac:dyDescent="0.35">
      <c r="A272" s="33" cm="1">
        <f t="array" aca="1" ref="A272" ca="1">OFFSET('Histo courbe'!$A$2,'Histo courbe'!T269-1,,,)</f>
        <v>44606</v>
      </c>
      <c r="B272" s="35">
        <f ca="1">+VLOOKUP(A272,'Histo courbe'!A:I,9,0)</f>
        <v>1.64678571428571E-2</v>
      </c>
      <c r="C272" s="35">
        <f ca="1">VLOOKUP(A272,'Histo courbe'!A:M,13,0)</f>
        <v>2.0983619047619001E-2</v>
      </c>
      <c r="D272" s="35">
        <f ca="1">VLOOKUP(A272,'Histo courbe'!A:O,15,0)</f>
        <v>2.4252351375332701E-2</v>
      </c>
      <c r="E272" s="35">
        <f ca="1">VLOOKUP(A272,'Histo courbe'!A:P,16,0)</f>
        <v>2.67557667103538E-2</v>
      </c>
      <c r="F272" s="38">
        <f t="shared" ca="1" si="47"/>
        <v>2</v>
      </c>
      <c r="G272" s="38">
        <f t="shared" ca="1" si="48"/>
        <v>2022</v>
      </c>
      <c r="H272" s="25"/>
    </row>
    <row r="273" spans="1:8" x14ac:dyDescent="0.35">
      <c r="A273" s="33" cm="1">
        <f t="array" aca="1" ref="A273" ca="1">OFFSET('Histo courbe'!$A$2,'Histo courbe'!T270-1,,,)</f>
        <v>44603</v>
      </c>
      <c r="B273" s="35">
        <f ca="1">+VLOOKUP(A273,'Histo courbe'!A:I,9,0)</f>
        <v>1.6315961538461501E-2</v>
      </c>
      <c r="C273" s="35">
        <f ca="1">VLOOKUP(A273,'Histo courbe'!A:M,13,0)</f>
        <v>2.0529298401420901E-2</v>
      </c>
      <c r="D273" s="35">
        <f ca="1">VLOOKUP(A273,'Histo courbe'!A:O,15,0)</f>
        <v>2.3367036379769199E-2</v>
      </c>
      <c r="E273" s="35">
        <f ca="1">VLOOKUP(A273,'Histo courbe'!A:P,16,0)</f>
        <v>2.6688088658606699E-2</v>
      </c>
      <c r="F273" s="38">
        <f t="shared" ca="1" si="47"/>
        <v>2</v>
      </c>
      <c r="G273" s="38">
        <f t="shared" ca="1" si="48"/>
        <v>2022</v>
      </c>
      <c r="H273" s="25"/>
    </row>
    <row r="274" spans="1:8" x14ac:dyDescent="0.35">
      <c r="A274" s="33" cm="1">
        <f t="array" aca="1" ref="A274" ca="1">OFFSET('Histo courbe'!$A$2,'Histo courbe'!T271-1,,,)</f>
        <v>44602</v>
      </c>
      <c r="B274" s="35">
        <f ca="1">+VLOOKUP(A274,'Histo courbe'!A:I,9,0)</f>
        <v>1.6554285714285698E-2</v>
      </c>
      <c r="C274" s="35">
        <f ca="1">VLOOKUP(A274,'Histo courbe'!A:M,13,0)</f>
        <v>2.0693846153846101E-2</v>
      </c>
      <c r="D274" s="35">
        <f ca="1">VLOOKUP(A274,'Histo courbe'!A:O,15,0)</f>
        <v>2.3748191489361699E-2</v>
      </c>
      <c r="E274" s="35">
        <f ca="1">VLOOKUP(A274,'Histo courbe'!A:P,16,0)</f>
        <v>2.6811632653061201E-2</v>
      </c>
      <c r="F274" s="38">
        <f t="shared" ca="1" si="47"/>
        <v>2</v>
      </c>
      <c r="G274" s="38">
        <f t="shared" ca="1" si="48"/>
        <v>2022</v>
      </c>
      <c r="H274" s="25"/>
    </row>
    <row r="275" spans="1:8" x14ac:dyDescent="0.35">
      <c r="A275" s="33" cm="1">
        <f t="array" aca="1" ref="A275" ca="1">OFFSET('Histo courbe'!$A$2,'Histo courbe'!T272-1,,,)</f>
        <v>44601</v>
      </c>
      <c r="B275" s="35">
        <f ca="1">+VLOOKUP(A275,'Histo courbe'!A:I,9,0)</f>
        <v>1.6370793650793601E-2</v>
      </c>
      <c r="C275" s="35">
        <f ca="1">VLOOKUP(A275,'Histo courbe'!A:M,13,0)</f>
        <v>2.0884262877442199E-2</v>
      </c>
      <c r="D275" s="35">
        <f ca="1">VLOOKUP(A275,'Histo courbe'!A:O,15,0)</f>
        <v>2.3688310502283101E-2</v>
      </c>
      <c r="E275" s="35">
        <f ca="1">VLOOKUP(A275,'Histo courbe'!A:P,16,0)</f>
        <v>2.6608794233289601E-2</v>
      </c>
      <c r="F275" s="38">
        <f t="shared" ca="1" si="47"/>
        <v>2</v>
      </c>
      <c r="G275" s="38">
        <f t="shared" ca="1" si="48"/>
        <v>2022</v>
      </c>
      <c r="H275" s="25"/>
    </row>
    <row r="276" spans="1:8" x14ac:dyDescent="0.35">
      <c r="A276" s="33" cm="1">
        <f t="array" aca="1" ref="A276" ca="1">OFFSET('Histo courbe'!$A$2,'Histo courbe'!T273-1,,,)</f>
        <v>44600</v>
      </c>
      <c r="B276" s="35">
        <f ca="1">+VLOOKUP(A276,'Histo courbe'!A:I,9,0)</f>
        <v>1.6564705882352902E-2</v>
      </c>
      <c r="C276" s="35">
        <f ca="1">VLOOKUP(A276,'Histo courbe'!A:M,13,0)</f>
        <v>2.06102561756633E-2</v>
      </c>
      <c r="D276" s="35">
        <f ca="1">VLOOKUP(A276,'Histo courbe'!A:O,15,0)</f>
        <v>2.3803180873180799E-2</v>
      </c>
      <c r="E276" s="35">
        <f ca="1">VLOOKUP(A276,'Histo courbe'!A:P,16,0)</f>
        <v>2.65663979193758E-2</v>
      </c>
      <c r="F276" s="38">
        <f t="shared" ca="1" si="47"/>
        <v>2</v>
      </c>
      <c r="G276" s="38">
        <f t="shared" ca="1" si="48"/>
        <v>2022</v>
      </c>
      <c r="H276" s="25"/>
    </row>
    <row r="277" spans="1:8" x14ac:dyDescent="0.35">
      <c r="A277" s="33" cm="1">
        <f t="array" aca="1" ref="A277" ca="1">OFFSET('Histo courbe'!$A$2,'Histo courbe'!T274-1,,,)</f>
        <v>44599</v>
      </c>
      <c r="B277" s="35">
        <f ca="1">+VLOOKUP(A277,'Histo courbe'!A:I,9,0)</f>
        <v>1.66732467532467E-2</v>
      </c>
      <c r="C277" s="35">
        <f ca="1">VLOOKUP(A277,'Histo courbe'!A:M,13,0)</f>
        <v>2.08780219780219E-2</v>
      </c>
      <c r="D277" s="35">
        <f ca="1">VLOOKUP(A277,'Histo courbe'!A:O,15,0)</f>
        <v>2.41151598173516E-2</v>
      </c>
      <c r="E277" s="35">
        <f ca="1">VLOOKUP(A277,'Histo courbe'!A:P,16,0)</f>
        <v>2.6694190962099101E-2</v>
      </c>
      <c r="F277" s="38">
        <f t="shared" ca="1" si="47"/>
        <v>2</v>
      </c>
      <c r="G277" s="38">
        <f t="shared" ca="1" si="48"/>
        <v>2022</v>
      </c>
      <c r="H277" s="25"/>
    </row>
    <row r="278" spans="1:8" x14ac:dyDescent="0.35">
      <c r="A278" s="33" cm="1">
        <f t="array" aca="1" ref="A278" ca="1">OFFSET('Histo courbe'!$A$2,'Histo courbe'!T275-1,,,)</f>
        <v>44596</v>
      </c>
      <c r="B278" s="35">
        <f ca="1">+VLOOKUP(A278,'Histo courbe'!A:I,9,0)</f>
        <v>1.6454871794871699E-2</v>
      </c>
      <c r="C278" s="35">
        <f ca="1">VLOOKUP(A278,'Histo courbe'!A:M,13,0)</f>
        <v>2.0948979591836701E-2</v>
      </c>
      <c r="D278" s="35">
        <f ca="1">VLOOKUP(A278,'Histo courbe'!A:O,15,0)</f>
        <v>2.41756403269754E-2</v>
      </c>
      <c r="E278" s="35">
        <f ca="1">VLOOKUP(A278,'Histo courbe'!A:P,16,0)</f>
        <v>2.6608715596330199E-2</v>
      </c>
      <c r="F278" s="38">
        <f t="shared" ca="1" si="47"/>
        <v>2</v>
      </c>
      <c r="G278" s="38">
        <f t="shared" ca="1" si="48"/>
        <v>2022</v>
      </c>
      <c r="H278" s="25"/>
    </row>
    <row r="279" spans="1:8" x14ac:dyDescent="0.35">
      <c r="A279" s="33" cm="1">
        <f t="array" aca="1" ref="A279" ca="1">OFFSET('Histo courbe'!$A$2,'Histo courbe'!T276-1,,,)</f>
        <v>44595</v>
      </c>
      <c r="B279" s="35">
        <f ca="1">+VLOOKUP(A279,'Histo courbe'!A:I,9,0)</f>
        <v>1.63231746031746E-2</v>
      </c>
      <c r="C279" s="35">
        <f ca="1">VLOOKUP(A279,'Histo courbe'!A:M,13,0)</f>
        <v>2.0810109890109799E-2</v>
      </c>
      <c r="D279" s="35">
        <f ca="1">VLOOKUP(A279,'Histo courbe'!A:O,15,0)</f>
        <v>2.4022295081967199E-2</v>
      </c>
      <c r="E279" s="35">
        <f ca="1">VLOOKUP(A279,'Histo courbe'!A:P,16,0)</f>
        <v>2.60037267080745E-2</v>
      </c>
      <c r="F279" s="38">
        <f t="shared" ca="1" si="47"/>
        <v>2</v>
      </c>
      <c r="G279" s="38">
        <f t="shared" ca="1" si="48"/>
        <v>2022</v>
      </c>
      <c r="H279" s="25"/>
    </row>
    <row r="280" spans="1:8" x14ac:dyDescent="0.35">
      <c r="A280" s="33" cm="1">
        <f t="array" aca="1" ref="A280" ca="1">OFFSET('Histo courbe'!$A$2,'Histo courbe'!T277-1,,,)</f>
        <v>44594</v>
      </c>
      <c r="B280" s="35">
        <f ca="1">+VLOOKUP(A280,'Histo courbe'!A:I,9,0)</f>
        <v>1.64381733021077E-2</v>
      </c>
      <c r="C280" s="35">
        <f ca="1">VLOOKUP(A280,'Histo courbe'!A:M,13,0)</f>
        <v>2.0997142857142801E-2</v>
      </c>
      <c r="D280" s="35">
        <f ca="1">VLOOKUP(A280,'Histo courbe'!A:O,15,0)</f>
        <v>2.4164864864864799E-2</v>
      </c>
      <c r="E280" s="35">
        <f ca="1">VLOOKUP(A280,'Histo courbe'!A:P,16,0)</f>
        <v>2.5859740259740201E-2</v>
      </c>
      <c r="F280" s="38">
        <f t="shared" ca="1" si="47"/>
        <v>2</v>
      </c>
      <c r="G280" s="38">
        <f t="shared" ca="1" si="48"/>
        <v>2022</v>
      </c>
      <c r="H280" s="25"/>
    </row>
    <row r="281" spans="1:8" x14ac:dyDescent="0.35">
      <c r="A281" s="33" cm="1">
        <f t="array" aca="1" ref="A281" ca="1">OFFSET('Histo courbe'!$A$2,'Histo courbe'!T278-1,,,)</f>
        <v>44593</v>
      </c>
      <c r="B281" s="35">
        <f ca="1">+VLOOKUP(A281,'Histo courbe'!A:I,9,0)</f>
        <v>1.6367142857142799E-2</v>
      </c>
      <c r="C281" s="35">
        <f ca="1">VLOOKUP(A281,'Histo courbe'!A:M,13,0)</f>
        <v>2.0684395604395601E-2</v>
      </c>
      <c r="D281" s="35">
        <f ca="1">VLOOKUP(A281,'Histo courbe'!A:O,15,0)</f>
        <v>2.41985164835164E-2</v>
      </c>
      <c r="E281" s="35">
        <f ca="1">VLOOKUP(A281,'Histo courbe'!A:P,16,0)</f>
        <v>2.5859740259740201E-2</v>
      </c>
      <c r="F281" s="38">
        <f t="shared" ca="1" si="47"/>
        <v>2</v>
      </c>
      <c r="G281" s="38">
        <f t="shared" ca="1" si="48"/>
        <v>2022</v>
      </c>
      <c r="H281" s="25"/>
    </row>
    <row r="282" spans="1:8" x14ac:dyDescent="0.35">
      <c r="A282" s="33">
        <v>44592</v>
      </c>
      <c r="B282" s="35">
        <v>1.6526052631578948E-2</v>
      </c>
      <c r="C282" s="35">
        <v>2.0755397631133671E-2</v>
      </c>
      <c r="D282" s="35">
        <v>2.3718908170643527E-2</v>
      </c>
      <c r="E282" s="35">
        <v>2.5782910381543921E-2</v>
      </c>
      <c r="F282" s="38">
        <f t="shared" si="47"/>
        <v>1</v>
      </c>
      <c r="G282" s="38">
        <f t="shared" si="48"/>
        <v>2022</v>
      </c>
      <c r="H282" s="25"/>
    </row>
    <row r="283" spans="1:8" x14ac:dyDescent="0.35">
      <c r="A283" s="33">
        <v>44589</v>
      </c>
      <c r="B283" s="35">
        <v>1.6501896551724141E-2</v>
      </c>
      <c r="C283" s="35">
        <v>2.1106153846153844E-2</v>
      </c>
      <c r="D283" s="35">
        <v>2.4295107033639147E-2</v>
      </c>
      <c r="E283" s="35">
        <v>2.6571093749999997E-2</v>
      </c>
      <c r="F283" s="38">
        <f t="shared" si="47"/>
        <v>1</v>
      </c>
      <c r="G283" s="38">
        <f t="shared" si="48"/>
        <v>2022</v>
      </c>
      <c r="H283" s="25"/>
    </row>
    <row r="284" spans="1:8" x14ac:dyDescent="0.35">
      <c r="A284" s="33">
        <v>44588</v>
      </c>
      <c r="B284" s="35">
        <v>1.6501896551724141E-2</v>
      </c>
      <c r="C284" s="35">
        <v>2.1106153846153844E-2</v>
      </c>
      <c r="D284" s="35">
        <v>2.4295107033639147E-2</v>
      </c>
      <c r="E284" s="35">
        <v>2.6571093749999997E-2</v>
      </c>
      <c r="F284" s="38">
        <f t="shared" si="47"/>
        <v>1</v>
      </c>
      <c r="G284" s="38">
        <f t="shared" si="48"/>
        <v>2022</v>
      </c>
      <c r="H284" s="25"/>
    </row>
    <row r="285" spans="1:8" x14ac:dyDescent="0.35">
      <c r="A285" s="33">
        <v>44587</v>
      </c>
      <c r="B285" s="35">
        <v>1.6414979591836732E-2</v>
      </c>
      <c r="C285" s="35">
        <v>2.0947277486910994E-2</v>
      </c>
      <c r="D285" s="35">
        <v>2.4081800529567522E-2</v>
      </c>
      <c r="E285" s="35">
        <v>2.5676684141546526E-2</v>
      </c>
      <c r="F285" s="38">
        <f t="shared" si="47"/>
        <v>1</v>
      </c>
      <c r="G285" s="38">
        <f t="shared" si="48"/>
        <v>2022</v>
      </c>
      <c r="H285" s="25"/>
    </row>
    <row r="286" spans="1:8" x14ac:dyDescent="0.35">
      <c r="A286" s="33">
        <v>44586</v>
      </c>
      <c r="B286" s="35">
        <v>1.6359166666666668E-2</v>
      </c>
      <c r="C286" s="35">
        <v>2.1127142857142858E-2</v>
      </c>
      <c r="D286" s="35">
        <v>2.3294151436031328E-2</v>
      </c>
      <c r="E286" s="35">
        <v>2.5741880466472307E-2</v>
      </c>
      <c r="F286" s="38">
        <f t="shared" si="47"/>
        <v>1</v>
      </c>
      <c r="G286" s="38">
        <f t="shared" si="48"/>
        <v>2022</v>
      </c>
      <c r="H286" s="25"/>
    </row>
    <row r="287" spans="1:8" x14ac:dyDescent="0.35">
      <c r="A287" s="33">
        <v>44585</v>
      </c>
      <c r="B287" s="35">
        <v>1.6355194805194803E-2</v>
      </c>
      <c r="C287" s="35">
        <v>2.1009142857142858E-2</v>
      </c>
      <c r="D287" s="35">
        <v>2.3297483617300132E-2</v>
      </c>
      <c r="E287" s="35">
        <v>2.5741428571428571E-2</v>
      </c>
      <c r="F287" s="38">
        <f t="shared" si="47"/>
        <v>1</v>
      </c>
      <c r="G287" s="38">
        <f t="shared" si="48"/>
        <v>2022</v>
      </c>
      <c r="H287" s="25"/>
    </row>
    <row r="288" spans="1:8" x14ac:dyDescent="0.35">
      <c r="A288" s="33">
        <v>44582</v>
      </c>
      <c r="B288" s="35">
        <v>1.6077540983606559E-2</v>
      </c>
      <c r="C288" s="35">
        <v>2.1115714285714286E-2</v>
      </c>
      <c r="D288" s="35">
        <v>2.3184897959183673E-2</v>
      </c>
      <c r="E288" s="35">
        <v>2.5683822580645162E-2</v>
      </c>
      <c r="F288" s="38">
        <f t="shared" si="47"/>
        <v>1</v>
      </c>
      <c r="G288" s="38">
        <f t="shared" si="48"/>
        <v>2022</v>
      </c>
      <c r="H288" s="25"/>
    </row>
    <row r="289" spans="1:8" x14ac:dyDescent="0.35">
      <c r="A289" s="33">
        <v>44581</v>
      </c>
      <c r="B289" s="35">
        <v>1.6077540983606559E-2</v>
      </c>
      <c r="C289" s="35">
        <v>2.1115714285714286E-2</v>
      </c>
      <c r="D289" s="35">
        <v>2.3184897959183673E-2</v>
      </c>
      <c r="E289" s="35">
        <v>2.5683822580645162E-2</v>
      </c>
      <c r="F289" s="38">
        <f t="shared" si="47"/>
        <v>1</v>
      </c>
      <c r="G289" s="38">
        <f t="shared" si="48"/>
        <v>2022</v>
      </c>
      <c r="H289" s="25"/>
    </row>
    <row r="290" spans="1:8" x14ac:dyDescent="0.35">
      <c r="A290" s="33">
        <v>44580</v>
      </c>
      <c r="B290" s="35">
        <v>1.6028165680473373E-2</v>
      </c>
      <c r="C290" s="35">
        <v>2.1113541666666669E-2</v>
      </c>
      <c r="D290" s="35">
        <v>2.3161630648330059E-2</v>
      </c>
      <c r="E290" s="35">
        <v>2.5721651376146785E-2</v>
      </c>
      <c r="F290" s="38">
        <f t="shared" si="47"/>
        <v>1</v>
      </c>
      <c r="G290" s="38">
        <f t="shared" si="48"/>
        <v>2022</v>
      </c>
      <c r="H290" s="25"/>
    </row>
    <row r="291" spans="1:8" x14ac:dyDescent="0.35">
      <c r="A291" s="33">
        <v>44579</v>
      </c>
      <c r="B291" s="35">
        <v>1.5916883116883117E-2</v>
      </c>
      <c r="C291" s="35">
        <v>2.0209999999999999E-2</v>
      </c>
      <c r="D291" s="35">
        <v>2.3113507853403138E-2</v>
      </c>
      <c r="E291" s="35">
        <v>2.6147844408427878E-2</v>
      </c>
      <c r="F291" s="38">
        <f t="shared" si="47"/>
        <v>1</v>
      </c>
      <c r="G291" s="38">
        <f t="shared" si="48"/>
        <v>2022</v>
      </c>
      <c r="H291" s="25"/>
    </row>
    <row r="292" spans="1:8" x14ac:dyDescent="0.35">
      <c r="A292" s="33">
        <v>44578</v>
      </c>
      <c r="B292" s="35">
        <v>1.6286373626373626E-2</v>
      </c>
      <c r="C292" s="35">
        <v>1.9833062692702977E-2</v>
      </c>
      <c r="D292" s="35">
        <v>2.3113507853403138E-2</v>
      </c>
      <c r="E292" s="35">
        <v>2.6147705451586657E-2</v>
      </c>
      <c r="F292" s="38">
        <f t="shared" si="47"/>
        <v>1</v>
      </c>
      <c r="G292" s="38">
        <f t="shared" si="48"/>
        <v>2022</v>
      </c>
      <c r="H292" s="25"/>
    </row>
    <row r="293" spans="1:8" x14ac:dyDescent="0.35">
      <c r="A293" s="33">
        <v>44575</v>
      </c>
      <c r="B293" s="35">
        <v>1.5962954545454544E-2</v>
      </c>
      <c r="C293" s="35">
        <v>1.990956043956044E-2</v>
      </c>
      <c r="D293" s="35">
        <v>2.3112690166975883E-2</v>
      </c>
      <c r="E293" s="35">
        <v>2.6687760416666668E-2</v>
      </c>
      <c r="F293" s="38">
        <f t="shared" si="47"/>
        <v>1</v>
      </c>
      <c r="G293" s="38">
        <f t="shared" si="48"/>
        <v>2022</v>
      </c>
      <c r="H293" s="25"/>
    </row>
    <row r="294" spans="1:8" x14ac:dyDescent="0.35">
      <c r="A294" s="33">
        <v>44574</v>
      </c>
      <c r="B294" s="35">
        <v>1.5962954545454544E-2</v>
      </c>
      <c r="C294" s="35">
        <v>1.990956043956044E-2</v>
      </c>
      <c r="D294" s="35">
        <v>2.3112690166975883E-2</v>
      </c>
      <c r="E294" s="35">
        <v>2.6687760416666668E-2</v>
      </c>
      <c r="F294" s="38">
        <f t="shared" si="47"/>
        <v>1</v>
      </c>
      <c r="G294" s="38">
        <f t="shared" si="48"/>
        <v>2022</v>
      </c>
      <c r="H294" s="25"/>
    </row>
    <row r="295" spans="1:8" x14ac:dyDescent="0.35">
      <c r="A295" s="33">
        <v>44573</v>
      </c>
      <c r="B295" s="35">
        <v>1.6003906976744184E-2</v>
      </c>
      <c r="C295" s="35">
        <v>1.9888791208791209E-2</v>
      </c>
      <c r="D295" s="35">
        <v>2.3123043478260871E-2</v>
      </c>
      <c r="E295" s="35">
        <v>2.6657565104166666E-2</v>
      </c>
      <c r="F295" s="38">
        <f t="shared" si="47"/>
        <v>1</v>
      </c>
      <c r="G295" s="38">
        <f t="shared" si="48"/>
        <v>2022</v>
      </c>
      <c r="H295" s="25"/>
    </row>
    <row r="296" spans="1:8" x14ac:dyDescent="0.35">
      <c r="A296" s="33">
        <v>44571</v>
      </c>
      <c r="B296" s="35">
        <v>1.6040928571428571E-2</v>
      </c>
      <c r="C296" s="35">
        <v>1.9863296703296705E-2</v>
      </c>
      <c r="D296" s="35">
        <v>2.3191651376146788E-2</v>
      </c>
      <c r="E296" s="35">
        <v>2.5677471162377997E-2</v>
      </c>
      <c r="F296" s="38">
        <f t="shared" si="47"/>
        <v>1</v>
      </c>
      <c r="G296" s="38">
        <f t="shared" si="48"/>
        <v>2022</v>
      </c>
      <c r="H296" s="25"/>
    </row>
    <row r="297" spans="1:8" x14ac:dyDescent="0.35">
      <c r="A297" s="33">
        <v>44568</v>
      </c>
      <c r="B297" s="35">
        <v>1.5982440476190476E-2</v>
      </c>
      <c r="C297" s="35">
        <v>1.9742060541688797E-2</v>
      </c>
      <c r="D297" s="35">
        <v>2.3175999999999999E-2</v>
      </c>
      <c r="E297" s="35">
        <v>2.5660798580301684E-2</v>
      </c>
      <c r="F297" s="38">
        <f t="shared" si="47"/>
        <v>1</v>
      </c>
      <c r="G297" s="38">
        <f t="shared" si="48"/>
        <v>2022</v>
      </c>
      <c r="H297" s="25"/>
    </row>
    <row r="298" spans="1:8" x14ac:dyDescent="0.35">
      <c r="A298" s="33">
        <v>44567</v>
      </c>
      <c r="B298" s="35">
        <v>1.5982440476190476E-2</v>
      </c>
      <c r="C298" s="35">
        <v>1.9742060541688797E-2</v>
      </c>
      <c r="D298" s="35">
        <v>2.3175999999999999E-2</v>
      </c>
      <c r="E298" s="35">
        <v>2.5660798580301684E-2</v>
      </c>
      <c r="F298" s="38">
        <f t="shared" si="47"/>
        <v>1</v>
      </c>
      <c r="G298" s="38">
        <f t="shared" si="48"/>
        <v>2022</v>
      </c>
      <c r="H298" s="25"/>
    </row>
    <row r="299" spans="1:8" x14ac:dyDescent="0.35">
      <c r="A299" s="33">
        <v>44566</v>
      </c>
      <c r="B299" s="35">
        <v>1.6140769230769229E-2</v>
      </c>
      <c r="C299" s="35">
        <v>1.9927931034482756E-2</v>
      </c>
      <c r="D299" s="35">
        <v>2.3174387755102041E-2</v>
      </c>
      <c r="E299" s="35">
        <v>2.5517242582897032E-2</v>
      </c>
      <c r="F299" s="38">
        <f t="shared" si="47"/>
        <v>1</v>
      </c>
      <c r="G299" s="38">
        <f t="shared" si="48"/>
        <v>2022</v>
      </c>
      <c r="H299" s="25"/>
    </row>
    <row r="300" spans="1:8" x14ac:dyDescent="0.35">
      <c r="A300" s="33">
        <v>44565</v>
      </c>
      <c r="B300" s="35">
        <v>1.5983877551020407E-2</v>
      </c>
      <c r="C300" s="35">
        <v>1.9792000000000001E-2</v>
      </c>
      <c r="D300" s="35">
        <v>2.3333486238532108E-2</v>
      </c>
      <c r="E300" s="35">
        <v>2.5517242582897032E-2</v>
      </c>
      <c r="F300" s="38">
        <f t="shared" si="47"/>
        <v>1</v>
      </c>
      <c r="G300" s="38">
        <f t="shared" si="48"/>
        <v>2022</v>
      </c>
      <c r="H300" s="25"/>
    </row>
    <row r="301" spans="1:8" x14ac:dyDescent="0.35">
      <c r="A301" s="33">
        <v>44564</v>
      </c>
      <c r="B301" s="35">
        <v>1.6067380952380955E-2</v>
      </c>
      <c r="C301" s="35">
        <v>1.9884395604395606E-2</v>
      </c>
      <c r="D301" s="35">
        <v>2.3311402359108783E-2</v>
      </c>
      <c r="E301" s="35">
        <v>2.5507595385980481E-2</v>
      </c>
      <c r="F301" s="38">
        <f t="shared" si="47"/>
        <v>1</v>
      </c>
      <c r="G301" s="38">
        <f t="shared" si="48"/>
        <v>2022</v>
      </c>
      <c r="H301" s="25"/>
    </row>
    <row r="302" spans="1:8" x14ac:dyDescent="0.35">
      <c r="A302" s="33">
        <v>44561</v>
      </c>
      <c r="B302" s="35">
        <v>1.6061904761904763E-2</v>
      </c>
      <c r="C302" s="35">
        <v>1.9828021978021981E-2</v>
      </c>
      <c r="D302" s="35">
        <v>2.3268604651162789E-2</v>
      </c>
      <c r="E302" s="35">
        <v>2.5505616681455193E-2</v>
      </c>
      <c r="F302" s="38">
        <f t="shared" si="47"/>
        <v>12</v>
      </c>
      <c r="G302" s="38">
        <f t="shared" si="48"/>
        <v>2021</v>
      </c>
      <c r="H302" s="25"/>
    </row>
    <row r="303" spans="1:8" x14ac:dyDescent="0.35">
      <c r="A303" s="33">
        <v>44560</v>
      </c>
      <c r="B303" s="35">
        <v>1.6150000000000001E-2</v>
      </c>
      <c r="C303" s="35">
        <v>1.9941092436974787E-2</v>
      </c>
      <c r="D303" s="35">
        <v>2.3313598173515984E-2</v>
      </c>
      <c r="E303" s="35">
        <v>2.5542795031055901E-2</v>
      </c>
      <c r="F303" s="38">
        <f t="shared" si="47"/>
        <v>12</v>
      </c>
      <c r="G303" s="38">
        <f t="shared" si="48"/>
        <v>2021</v>
      </c>
      <c r="H303" s="25"/>
    </row>
    <row r="304" spans="1:8" x14ac:dyDescent="0.35">
      <c r="A304" s="33">
        <v>44559</v>
      </c>
      <c r="B304" s="35">
        <v>1.6034395604395603E-2</v>
      </c>
      <c r="C304" s="35">
        <v>1.9800479041916168E-2</v>
      </c>
      <c r="D304" s="35">
        <v>2.3352225130890053E-2</v>
      </c>
      <c r="E304" s="35">
        <v>2.5541455190771962E-2</v>
      </c>
      <c r="F304" s="38">
        <f t="shared" si="47"/>
        <v>12</v>
      </c>
      <c r="G304" s="38">
        <f t="shared" si="48"/>
        <v>2021</v>
      </c>
      <c r="H304" s="25"/>
    </row>
    <row r="305" spans="1:8" x14ac:dyDescent="0.35">
      <c r="A305" s="33">
        <v>44558</v>
      </c>
      <c r="B305" s="35">
        <v>1.6090317460317461E-2</v>
      </c>
      <c r="C305" s="35">
        <v>1.9930886699507384E-2</v>
      </c>
      <c r="D305" s="35">
        <v>2.3350878112712976E-2</v>
      </c>
      <c r="E305" s="35">
        <v>2.554191349934469E-2</v>
      </c>
      <c r="F305" s="38">
        <f t="shared" si="47"/>
        <v>12</v>
      </c>
      <c r="G305" s="38">
        <f t="shared" si="48"/>
        <v>2021</v>
      </c>
      <c r="H305" s="25"/>
    </row>
    <row r="306" spans="1:8" x14ac:dyDescent="0.35">
      <c r="A306" s="33">
        <v>44557</v>
      </c>
      <c r="B306" s="35">
        <v>1.5987142857142856E-2</v>
      </c>
      <c r="C306" s="35">
        <v>2.0010168067226889E-2</v>
      </c>
      <c r="D306" s="35">
        <v>2.3354614019520849E-2</v>
      </c>
      <c r="E306" s="35">
        <v>2.5537903014416774E-2</v>
      </c>
      <c r="F306" s="38">
        <f t="shared" si="47"/>
        <v>12</v>
      </c>
      <c r="G306" s="38">
        <f t="shared" si="48"/>
        <v>2021</v>
      </c>
      <c r="H306" s="25"/>
    </row>
    <row r="307" spans="1:8" x14ac:dyDescent="0.35">
      <c r="A307" s="33">
        <v>44554</v>
      </c>
      <c r="B307" s="35">
        <v>1.6056233766233767E-2</v>
      </c>
      <c r="C307" s="35">
        <v>1.9946680672268909E-2</v>
      </c>
      <c r="D307" s="35">
        <v>2.3253758865248227E-2</v>
      </c>
      <c r="E307" s="35">
        <v>2.5545058977719526E-2</v>
      </c>
      <c r="F307" s="38">
        <f t="shared" si="47"/>
        <v>12</v>
      </c>
      <c r="G307" s="38">
        <f t="shared" si="48"/>
        <v>2021</v>
      </c>
      <c r="H307" s="25"/>
    </row>
    <row r="308" spans="1:8" x14ac:dyDescent="0.35">
      <c r="A308" s="33">
        <v>44553</v>
      </c>
      <c r="B308" s="35">
        <v>1.6056233766233767E-2</v>
      </c>
      <c r="C308" s="35">
        <v>1.9946680672268909E-2</v>
      </c>
      <c r="D308" s="35">
        <v>2.3253758865248227E-2</v>
      </c>
      <c r="E308" s="35">
        <v>2.5545058977719526E-2</v>
      </c>
      <c r="F308" s="38">
        <f t="shared" si="47"/>
        <v>12</v>
      </c>
      <c r="G308" s="38">
        <f t="shared" si="48"/>
        <v>2021</v>
      </c>
      <c r="H308" s="25"/>
    </row>
    <row r="309" spans="1:8" x14ac:dyDescent="0.35">
      <c r="A309" s="33">
        <v>44552</v>
      </c>
      <c r="B309" s="35">
        <v>1.6078571428571428E-2</v>
      </c>
      <c r="C309" s="35">
        <v>1.9806026272577996E-2</v>
      </c>
      <c r="D309" s="35">
        <v>2.3186760563380277E-2</v>
      </c>
      <c r="E309" s="35">
        <v>2.5533416149068323E-2</v>
      </c>
      <c r="F309" s="38">
        <f t="shared" si="47"/>
        <v>12</v>
      </c>
      <c r="G309" s="38">
        <f t="shared" si="48"/>
        <v>2021</v>
      </c>
      <c r="H309" s="25"/>
    </row>
    <row r="310" spans="1:8" x14ac:dyDescent="0.35">
      <c r="A310" s="33">
        <v>44551</v>
      </c>
      <c r="B310" s="35">
        <v>1.6082857142857142E-2</v>
      </c>
      <c r="C310" s="35">
        <v>1.9970588235294118E-2</v>
      </c>
      <c r="D310" s="35">
        <v>2.318787101248266E-2</v>
      </c>
      <c r="E310" s="35">
        <v>2.5563056994818655E-2</v>
      </c>
      <c r="F310" s="38">
        <f t="shared" si="47"/>
        <v>12</v>
      </c>
      <c r="G310" s="38">
        <f t="shared" si="48"/>
        <v>2021</v>
      </c>
      <c r="H310" s="25"/>
    </row>
    <row r="311" spans="1:8" x14ac:dyDescent="0.35">
      <c r="A311" s="33">
        <v>44550</v>
      </c>
      <c r="B311" s="35">
        <v>1.5866373626373626E-2</v>
      </c>
      <c r="C311" s="35">
        <v>2.0034190476190473E-2</v>
      </c>
      <c r="D311" s="35">
        <v>2.3136626506024095E-2</v>
      </c>
      <c r="E311" s="35">
        <v>2.5325516680227828E-2</v>
      </c>
      <c r="F311" s="38">
        <f t="shared" si="47"/>
        <v>12</v>
      </c>
      <c r="G311" s="38">
        <f t="shared" si="48"/>
        <v>2021</v>
      </c>
      <c r="H311" s="25"/>
    </row>
    <row r="312" spans="1:8" x14ac:dyDescent="0.35">
      <c r="A312" s="33">
        <v>44547</v>
      </c>
      <c r="B312" s="35">
        <v>1.58278021978022E-2</v>
      </c>
      <c r="C312" s="35">
        <v>1.9926483516483517E-2</v>
      </c>
      <c r="D312" s="35">
        <v>2.3251428571428569E-2</v>
      </c>
      <c r="E312" s="35">
        <v>2.5991225806451614E-2</v>
      </c>
      <c r="F312" s="38">
        <f t="shared" si="47"/>
        <v>12</v>
      </c>
      <c r="G312" s="38">
        <f t="shared" si="48"/>
        <v>2021</v>
      </c>
      <c r="H312" s="25"/>
    </row>
    <row r="313" spans="1:8" x14ac:dyDescent="0.35">
      <c r="A313" s="33">
        <v>44546</v>
      </c>
      <c r="B313" s="35">
        <v>1.58980694980695E-2</v>
      </c>
      <c r="C313" s="35">
        <v>2.0050882352941175E-2</v>
      </c>
      <c r="D313" s="35">
        <v>2.3296832298136647E-2</v>
      </c>
      <c r="E313" s="35">
        <v>2.5987197802197805E-2</v>
      </c>
      <c r="F313" s="38">
        <f t="shared" si="47"/>
        <v>12</v>
      </c>
      <c r="G313" s="38">
        <f t="shared" si="48"/>
        <v>2021</v>
      </c>
      <c r="H313" s="25"/>
    </row>
    <row r="314" spans="1:8" x14ac:dyDescent="0.35">
      <c r="A314" s="33">
        <v>44545</v>
      </c>
      <c r="B314" s="35">
        <v>1.58980694980695E-2</v>
      </c>
      <c r="C314" s="35">
        <v>2.0050882352941175E-2</v>
      </c>
      <c r="D314" s="35">
        <v>2.3296832298136647E-2</v>
      </c>
      <c r="E314" s="35">
        <v>2.5987197802197805E-2</v>
      </c>
      <c r="F314" s="38">
        <f t="shared" si="47"/>
        <v>12</v>
      </c>
      <c r="G314" s="38">
        <f t="shared" si="48"/>
        <v>2021</v>
      </c>
      <c r="H314" s="25"/>
    </row>
    <row r="315" spans="1:8" x14ac:dyDescent="0.35">
      <c r="A315" s="33">
        <v>44544</v>
      </c>
      <c r="B315" s="35">
        <v>1.5760909090909089E-2</v>
      </c>
      <c r="C315" s="35">
        <v>1.9915263157894735E-2</v>
      </c>
      <c r="D315" s="35">
        <v>2.3247142857142855E-2</v>
      </c>
      <c r="E315" s="35">
        <v>2.6042455516014237E-2</v>
      </c>
      <c r="F315" s="38">
        <f t="shared" si="47"/>
        <v>12</v>
      </c>
      <c r="G315" s="38">
        <f t="shared" si="48"/>
        <v>2021</v>
      </c>
      <c r="H315" s="25"/>
    </row>
    <row r="316" spans="1:8" x14ac:dyDescent="0.35">
      <c r="A316" s="33">
        <v>44543</v>
      </c>
      <c r="B316" s="35">
        <v>1.5883992673992674E-2</v>
      </c>
      <c r="C316" s="35">
        <v>1.9908571428571432E-2</v>
      </c>
      <c r="D316" s="35">
        <v>2.3346629213483145E-2</v>
      </c>
      <c r="E316" s="35">
        <v>2.6085797872340423E-2</v>
      </c>
      <c r="F316" s="38">
        <f t="shared" si="47"/>
        <v>12</v>
      </c>
      <c r="G316" s="38">
        <f t="shared" si="48"/>
        <v>2021</v>
      </c>
      <c r="H316" s="25"/>
    </row>
    <row r="317" spans="1:8" x14ac:dyDescent="0.35">
      <c r="A317" s="33">
        <v>44540</v>
      </c>
      <c r="B317" s="35">
        <v>1.5734945054945056E-2</v>
      </c>
      <c r="C317" s="35">
        <v>1.9882857142857143E-2</v>
      </c>
      <c r="D317" s="35">
        <v>2.3636352583586626E-2</v>
      </c>
      <c r="E317" s="35">
        <v>2.6034675324675325E-2</v>
      </c>
      <c r="F317" s="38">
        <f t="shared" si="47"/>
        <v>12</v>
      </c>
      <c r="G317" s="38">
        <f t="shared" si="48"/>
        <v>2021</v>
      </c>
      <c r="H317" s="25"/>
    </row>
    <row r="318" spans="1:8" x14ac:dyDescent="0.35">
      <c r="A318" s="33">
        <v>44539</v>
      </c>
      <c r="B318" s="35">
        <v>1.5734945054945056E-2</v>
      </c>
      <c r="C318" s="35">
        <v>1.9882857142857143E-2</v>
      </c>
      <c r="D318" s="35">
        <v>2.3636352583586626E-2</v>
      </c>
      <c r="E318" s="35">
        <v>2.6034675324675325E-2</v>
      </c>
      <c r="F318" s="38">
        <f t="shared" si="47"/>
        <v>12</v>
      </c>
      <c r="G318" s="38">
        <f t="shared" si="48"/>
        <v>2021</v>
      </c>
      <c r="H318" s="25"/>
    </row>
    <row r="319" spans="1:8" x14ac:dyDescent="0.35">
      <c r="A319" s="33">
        <v>44538</v>
      </c>
      <c r="B319" s="35">
        <v>1.5688584070796461E-2</v>
      </c>
      <c r="C319" s="35">
        <v>1.9939012345679012E-2</v>
      </c>
      <c r="D319" s="35">
        <v>2.3275031055900619E-2</v>
      </c>
      <c r="E319" s="35">
        <v>2.5994243807040414E-2</v>
      </c>
      <c r="F319" s="38">
        <f t="shared" si="47"/>
        <v>12</v>
      </c>
      <c r="G319" s="38">
        <f t="shared" si="48"/>
        <v>2021</v>
      </c>
      <c r="H319" s="25"/>
    </row>
    <row r="320" spans="1:8" x14ac:dyDescent="0.35">
      <c r="A320" s="33">
        <v>44537</v>
      </c>
      <c r="B320" s="35">
        <v>1.5748961038961038E-2</v>
      </c>
      <c r="C320" s="35">
        <v>1.9974175824175825E-2</v>
      </c>
      <c r="D320" s="35">
        <v>2.3256123959296948E-2</v>
      </c>
      <c r="E320" s="35">
        <v>2.5993268101761252E-2</v>
      </c>
      <c r="F320" s="38">
        <f t="shared" si="47"/>
        <v>12</v>
      </c>
      <c r="G320" s="38">
        <f t="shared" si="48"/>
        <v>2021</v>
      </c>
      <c r="H320" s="25"/>
    </row>
    <row r="321" spans="1:8" x14ac:dyDescent="0.35">
      <c r="A321" s="33">
        <v>44536</v>
      </c>
      <c r="B321" s="35">
        <v>1.5841538461538462E-2</v>
      </c>
      <c r="C321" s="35">
        <v>1.9974175824175825E-2</v>
      </c>
      <c r="D321" s="35">
        <v>2.324187418086501E-2</v>
      </c>
      <c r="E321" s="35">
        <v>2.5898165137614681E-2</v>
      </c>
      <c r="F321" s="38">
        <f t="shared" si="47"/>
        <v>12</v>
      </c>
      <c r="G321" s="38">
        <f t="shared" si="48"/>
        <v>2021</v>
      </c>
      <c r="H321" s="25"/>
    </row>
    <row r="322" spans="1:8" x14ac:dyDescent="0.35">
      <c r="A322" s="33">
        <v>44533</v>
      </c>
      <c r="B322" s="35">
        <v>1.5672857142857141E-2</v>
      </c>
      <c r="C322" s="35">
        <v>1.9962364532019702E-2</v>
      </c>
      <c r="D322" s="35">
        <v>2.3246122448979591E-2</v>
      </c>
      <c r="E322" s="35">
        <v>2.5898161389172624E-2</v>
      </c>
      <c r="F322" s="38">
        <f t="shared" si="47"/>
        <v>12</v>
      </c>
      <c r="G322" s="38">
        <f t="shared" si="48"/>
        <v>2021</v>
      </c>
      <c r="H322" s="25"/>
    </row>
    <row r="323" spans="1:8" x14ac:dyDescent="0.35">
      <c r="A323" s="33">
        <v>44532</v>
      </c>
      <c r="B323" s="35">
        <v>1.5672857142857141E-2</v>
      </c>
      <c r="C323" s="35">
        <v>1.9962364532019702E-2</v>
      </c>
      <c r="D323" s="35">
        <v>2.3246122448979591E-2</v>
      </c>
      <c r="E323" s="35">
        <v>2.5898161389172624E-2</v>
      </c>
      <c r="F323" s="38">
        <f t="shared" si="47"/>
        <v>12</v>
      </c>
      <c r="G323" s="38">
        <f t="shared" si="48"/>
        <v>2021</v>
      </c>
      <c r="H323" s="25"/>
    </row>
    <row r="324" spans="1:8" x14ac:dyDescent="0.35">
      <c r="A324" s="33">
        <v>44531</v>
      </c>
      <c r="B324" s="35">
        <v>1.5737460317460317E-2</v>
      </c>
      <c r="C324" s="35">
        <v>1.9988461538461538E-2</v>
      </c>
      <c r="D324" s="35">
        <v>2.3148549931600551E-2</v>
      </c>
      <c r="E324" s="35">
        <v>2.5895361653272102E-2</v>
      </c>
      <c r="F324" s="38">
        <f t="shared" si="47"/>
        <v>12</v>
      </c>
      <c r="G324" s="38">
        <f t="shared" si="48"/>
        <v>2021</v>
      </c>
      <c r="H324" s="25"/>
    </row>
    <row r="325" spans="1:8" x14ac:dyDescent="0.35">
      <c r="A325" s="33">
        <v>44530</v>
      </c>
      <c r="B325" s="35">
        <v>1.5796974789915968E-2</v>
      </c>
      <c r="C325" s="35">
        <v>1.9944238683127575E-2</v>
      </c>
      <c r="D325" s="35">
        <v>2.3242558746736294E-2</v>
      </c>
      <c r="E325" s="35">
        <v>2.5900735930735934E-2</v>
      </c>
      <c r="F325" s="38">
        <f t="shared" ref="F325:F388" si="49">+MONTH(A325)</f>
        <v>11</v>
      </c>
      <c r="G325" s="38">
        <f t="shared" ref="G325:G388" si="50">YEAR(A325)</f>
        <v>2021</v>
      </c>
      <c r="H325" s="25"/>
    </row>
    <row r="326" spans="1:8" x14ac:dyDescent="0.35">
      <c r="A326" s="33">
        <v>44529</v>
      </c>
      <c r="B326" s="35">
        <v>1.5826263736263734E-2</v>
      </c>
      <c r="C326" s="35">
        <v>1.9959885057471267E-2</v>
      </c>
      <c r="D326" s="35">
        <v>2.3246264744429885E-2</v>
      </c>
      <c r="E326" s="35">
        <v>2.5900735930735934E-2</v>
      </c>
      <c r="F326" s="38">
        <f t="shared" si="49"/>
        <v>11</v>
      </c>
      <c r="G326" s="38">
        <f t="shared" si="50"/>
        <v>2021</v>
      </c>
      <c r="H326" s="25"/>
    </row>
    <row r="327" spans="1:8" x14ac:dyDescent="0.35">
      <c r="A327" s="33">
        <v>44526</v>
      </c>
      <c r="B327" s="35">
        <v>1.5826263736263734E-2</v>
      </c>
      <c r="C327" s="35">
        <v>1.9959885057471267E-2</v>
      </c>
      <c r="D327" s="35">
        <v>2.3246264744429885E-2</v>
      </c>
      <c r="E327" s="35">
        <v>2.5900735930735934E-2</v>
      </c>
      <c r="F327" s="38">
        <f t="shared" si="49"/>
        <v>11</v>
      </c>
      <c r="G327" s="38">
        <f t="shared" si="50"/>
        <v>2021</v>
      </c>
      <c r="H327" s="25"/>
    </row>
    <row r="328" spans="1:8" x14ac:dyDescent="0.35">
      <c r="A328" s="33">
        <v>44525</v>
      </c>
      <c r="B328" s="35">
        <v>1.5856233766233768E-2</v>
      </c>
      <c r="C328" s="35">
        <v>1.9963186813186814E-2</v>
      </c>
      <c r="D328" s="35">
        <v>2.3830445795339415E-2</v>
      </c>
      <c r="E328" s="35">
        <v>2.6137522935779818E-2</v>
      </c>
      <c r="F328" s="38">
        <f t="shared" si="49"/>
        <v>11</v>
      </c>
      <c r="G328" s="38">
        <f t="shared" si="50"/>
        <v>2021</v>
      </c>
      <c r="H328" s="25"/>
    </row>
    <row r="329" spans="1:8" x14ac:dyDescent="0.35">
      <c r="A329" s="33">
        <v>44524</v>
      </c>
      <c r="B329" s="35">
        <v>1.5843376623376624E-2</v>
      </c>
      <c r="C329" s="35">
        <v>1.9937389162561579E-2</v>
      </c>
      <c r="D329" s="35">
        <v>2.3202352941176473E-2</v>
      </c>
      <c r="E329" s="35">
        <v>2.6204012665515253E-2</v>
      </c>
      <c r="F329" s="38">
        <f t="shared" si="49"/>
        <v>11</v>
      </c>
      <c r="G329" s="38">
        <f t="shared" si="50"/>
        <v>2021</v>
      </c>
      <c r="H329" s="25"/>
    </row>
    <row r="330" spans="1:8" x14ac:dyDescent="0.35">
      <c r="A330" s="33">
        <v>44523</v>
      </c>
      <c r="B330" s="35">
        <v>1.5674545454545455E-2</v>
      </c>
      <c r="C330" s="35">
        <v>1.9967307692307694E-2</v>
      </c>
      <c r="D330" s="35">
        <v>2.3192519964507545E-2</v>
      </c>
      <c r="E330" s="35">
        <v>2.6145535168195719E-2</v>
      </c>
      <c r="F330" s="38">
        <f t="shared" si="49"/>
        <v>11</v>
      </c>
      <c r="G330" s="38">
        <f t="shared" si="50"/>
        <v>2021</v>
      </c>
      <c r="H330" s="25"/>
    </row>
    <row r="331" spans="1:8" x14ac:dyDescent="0.35">
      <c r="A331" s="33">
        <v>44522</v>
      </c>
      <c r="B331" s="35">
        <v>1.5667802197802196E-2</v>
      </c>
      <c r="C331" s="35">
        <v>1.9990102774922917E-2</v>
      </c>
      <c r="D331" s="35">
        <v>2.3198905608755132E-2</v>
      </c>
      <c r="E331" s="35">
        <v>2.6069244875943906E-2</v>
      </c>
      <c r="F331" s="38">
        <f t="shared" si="49"/>
        <v>11</v>
      </c>
      <c r="G331" s="38">
        <f t="shared" si="50"/>
        <v>2021</v>
      </c>
      <c r="H331" s="25"/>
    </row>
    <row r="332" spans="1:8" x14ac:dyDescent="0.35">
      <c r="A332" s="33">
        <v>44519</v>
      </c>
      <c r="B332" s="35">
        <v>1.5585357142857144E-2</v>
      </c>
      <c r="C332" s="35">
        <v>1.999471952131638E-2</v>
      </c>
      <c r="D332" s="35">
        <v>2.3199733806566106E-2</v>
      </c>
      <c r="E332" s="35">
        <v>2.6128300803673937E-2</v>
      </c>
      <c r="F332" s="38">
        <f t="shared" si="49"/>
        <v>11</v>
      </c>
      <c r="G332" s="38">
        <f t="shared" si="50"/>
        <v>2021</v>
      </c>
      <c r="H332" s="25"/>
    </row>
    <row r="333" spans="1:8" x14ac:dyDescent="0.35">
      <c r="A333" s="33">
        <v>44517</v>
      </c>
      <c r="B333" s="35">
        <v>1.5648608695652173E-2</v>
      </c>
      <c r="C333" s="35">
        <v>1.9986302521008407E-2</v>
      </c>
      <c r="D333" s="35">
        <v>2.3683488372093022E-2</v>
      </c>
      <c r="E333" s="35">
        <v>2.614064220183486E-2</v>
      </c>
      <c r="F333" s="38">
        <f t="shared" si="49"/>
        <v>11</v>
      </c>
      <c r="G333" s="38">
        <f t="shared" si="50"/>
        <v>2021</v>
      </c>
      <c r="H333" s="25"/>
    </row>
    <row r="334" spans="1:8" x14ac:dyDescent="0.35">
      <c r="A334" s="33">
        <v>44516</v>
      </c>
      <c r="B334" s="35">
        <v>1.5597027027027028E-2</v>
      </c>
      <c r="C334" s="35">
        <v>1.9959842931937175E-2</v>
      </c>
      <c r="D334" s="35">
        <v>2.3174860853432285E-2</v>
      </c>
      <c r="E334" s="35">
        <v>2.6230704453441295E-2</v>
      </c>
      <c r="F334" s="38">
        <f t="shared" si="49"/>
        <v>11</v>
      </c>
      <c r="G334" s="38">
        <f t="shared" si="50"/>
        <v>2021</v>
      </c>
      <c r="H334" s="25"/>
    </row>
    <row r="335" spans="1:8" x14ac:dyDescent="0.35">
      <c r="A335" s="33">
        <v>44515</v>
      </c>
      <c r="B335" s="35">
        <v>1.5685974025974023E-2</v>
      </c>
      <c r="C335" s="35">
        <v>2.0029571428571431E-2</v>
      </c>
      <c r="D335" s="35">
        <v>2.3196839945280441E-2</v>
      </c>
      <c r="E335" s="35">
        <v>2.6326180758017494E-2</v>
      </c>
      <c r="F335" s="38">
        <f t="shared" si="49"/>
        <v>11</v>
      </c>
      <c r="G335" s="38">
        <f t="shared" si="50"/>
        <v>2021</v>
      </c>
      <c r="H335" s="25"/>
    </row>
    <row r="336" spans="1:8" x14ac:dyDescent="0.35">
      <c r="A336" s="33">
        <v>44512</v>
      </c>
      <c r="B336" s="35">
        <v>1.5612857142857144E-2</v>
      </c>
      <c r="C336" s="35">
        <v>1.9940945529290856E-2</v>
      </c>
      <c r="D336" s="35">
        <v>2.3373024118738404E-2</v>
      </c>
      <c r="E336" s="35">
        <v>2.6223101214574895E-2</v>
      </c>
      <c r="F336" s="38">
        <f t="shared" si="49"/>
        <v>11</v>
      </c>
      <c r="G336" s="38">
        <f t="shared" si="50"/>
        <v>2021</v>
      </c>
      <c r="H336" s="25"/>
    </row>
    <row r="337" spans="1:8" x14ac:dyDescent="0.35">
      <c r="A337" s="33">
        <v>44511</v>
      </c>
      <c r="B337" s="35">
        <v>1.5565654761904761E-2</v>
      </c>
      <c r="C337" s="35">
        <v>1.9953076923076928E-2</v>
      </c>
      <c r="D337" s="35">
        <v>2.3324555403556768E-2</v>
      </c>
      <c r="E337" s="35">
        <v>2.6230534550195566E-2</v>
      </c>
      <c r="F337" s="38">
        <f t="shared" si="49"/>
        <v>11</v>
      </c>
      <c r="G337" s="38">
        <f t="shared" si="50"/>
        <v>2021</v>
      </c>
      <c r="H337" s="25"/>
    </row>
    <row r="338" spans="1:8" x14ac:dyDescent="0.35">
      <c r="A338" s="33">
        <v>44510</v>
      </c>
      <c r="B338" s="35">
        <v>1.5428139534883719E-2</v>
      </c>
      <c r="C338" s="35">
        <v>1.9922572016460902E-2</v>
      </c>
      <c r="D338" s="35">
        <v>2.319608755129959E-2</v>
      </c>
      <c r="E338" s="35">
        <v>2.6324699927693422E-2</v>
      </c>
      <c r="F338" s="38">
        <f t="shared" si="49"/>
        <v>11</v>
      </c>
      <c r="G338" s="38">
        <f t="shared" si="50"/>
        <v>2021</v>
      </c>
      <c r="H338" s="25"/>
    </row>
    <row r="339" spans="1:8" x14ac:dyDescent="0.35">
      <c r="A339" s="33">
        <v>44509</v>
      </c>
      <c r="B339" s="35">
        <v>1.539156626506024E-2</v>
      </c>
      <c r="C339" s="35">
        <v>1.9980897435897437E-2</v>
      </c>
      <c r="D339" s="35">
        <v>2.3136862170087976E-2</v>
      </c>
      <c r="E339" s="35">
        <v>2.6324699927693422E-2</v>
      </c>
      <c r="F339" s="38">
        <f t="shared" si="49"/>
        <v>11</v>
      </c>
      <c r="G339" s="38">
        <f t="shared" si="50"/>
        <v>2021</v>
      </c>
      <c r="H339" s="25"/>
    </row>
    <row r="340" spans="1:8" x14ac:dyDescent="0.35">
      <c r="A340" s="33">
        <v>44508</v>
      </c>
      <c r="B340" s="35">
        <v>1.5425227272727271E-2</v>
      </c>
      <c r="C340" s="35">
        <v>2.0008461538461541E-2</v>
      </c>
      <c r="D340" s="35">
        <v>2.3186663405088064E-2</v>
      </c>
      <c r="E340" s="35">
        <v>2.6171818181818182E-2</v>
      </c>
      <c r="F340" s="38">
        <f t="shared" si="49"/>
        <v>11</v>
      </c>
      <c r="G340" s="38">
        <f t="shared" si="50"/>
        <v>2021</v>
      </c>
      <c r="H340" s="25"/>
    </row>
    <row r="341" spans="1:8" x14ac:dyDescent="0.35">
      <c r="A341" s="33">
        <v>44505</v>
      </c>
      <c r="B341" s="35">
        <v>1.5618928571428572E-2</v>
      </c>
      <c r="C341" s="35">
        <v>1.9993218390804597E-2</v>
      </c>
      <c r="D341" s="35">
        <v>2.319034347399411E-2</v>
      </c>
      <c r="E341" s="35">
        <v>2.6172018950437317E-2</v>
      </c>
      <c r="F341" s="38">
        <f t="shared" si="49"/>
        <v>11</v>
      </c>
      <c r="G341" s="38">
        <f t="shared" si="50"/>
        <v>2021</v>
      </c>
      <c r="H341" s="25"/>
    </row>
    <row r="342" spans="1:8" x14ac:dyDescent="0.35">
      <c r="A342" s="33">
        <v>44504</v>
      </c>
      <c r="B342" s="35">
        <v>1.5543214285714283E-2</v>
      </c>
      <c r="C342" s="35">
        <v>2.005930612244898E-2</v>
      </c>
      <c r="D342" s="35">
        <v>2.3649899817850636E-2</v>
      </c>
      <c r="E342" s="35">
        <v>2.6172018950437317E-2</v>
      </c>
      <c r="F342" s="38">
        <f t="shared" si="49"/>
        <v>11</v>
      </c>
      <c r="G342" s="38">
        <f t="shared" si="50"/>
        <v>2021</v>
      </c>
      <c r="H342" s="25"/>
    </row>
    <row r="343" spans="1:8" x14ac:dyDescent="0.35">
      <c r="A343" s="33">
        <v>44503</v>
      </c>
      <c r="B343" s="35">
        <v>1.5925857142857141E-2</v>
      </c>
      <c r="C343" s="35">
        <v>1.9989310344827586E-2</v>
      </c>
      <c r="D343" s="35">
        <v>2.3206900638103919E-2</v>
      </c>
      <c r="E343" s="35">
        <v>2.6147905638665134E-2</v>
      </c>
      <c r="F343" s="38">
        <f t="shared" si="49"/>
        <v>11</v>
      </c>
      <c r="G343" s="38">
        <f t="shared" si="50"/>
        <v>2021</v>
      </c>
      <c r="H343" s="25"/>
    </row>
    <row r="344" spans="1:8" x14ac:dyDescent="0.35">
      <c r="A344" s="33">
        <v>44502</v>
      </c>
      <c r="B344" s="35">
        <v>1.5888571428571429E-2</v>
      </c>
      <c r="C344" s="35">
        <v>2.000081339712919E-2</v>
      </c>
      <c r="D344" s="35">
        <v>2.3203847517730497E-2</v>
      </c>
      <c r="E344" s="35">
        <v>2.6145292766934562E-2</v>
      </c>
      <c r="F344" s="38">
        <f t="shared" si="49"/>
        <v>11</v>
      </c>
      <c r="G344" s="38">
        <f t="shared" si="50"/>
        <v>2021</v>
      </c>
      <c r="H344" s="25"/>
    </row>
    <row r="345" spans="1:8" x14ac:dyDescent="0.35">
      <c r="A345" s="33">
        <v>44501</v>
      </c>
      <c r="B345" s="35">
        <v>1.5850000000000003E-2</v>
      </c>
      <c r="C345" s="35">
        <v>2.0105966386554621E-2</v>
      </c>
      <c r="D345" s="35">
        <v>2.3202244897959187E-2</v>
      </c>
      <c r="E345" s="35">
        <v>2.6145292766934562E-2</v>
      </c>
      <c r="F345" s="38">
        <f t="shared" si="49"/>
        <v>11</v>
      </c>
      <c r="G345" s="38">
        <f t="shared" si="50"/>
        <v>2021</v>
      </c>
      <c r="H345" s="25"/>
    </row>
    <row r="346" spans="1:8" x14ac:dyDescent="0.35">
      <c r="A346" s="33">
        <v>44498</v>
      </c>
      <c r="B346" s="35">
        <v>1.5855974025974027E-2</v>
      </c>
      <c r="C346" s="35">
        <v>2.0105966386554621E-2</v>
      </c>
      <c r="D346" s="35">
        <v>2.3493173734610122E-2</v>
      </c>
      <c r="E346" s="35">
        <v>2.6153549783549782E-2</v>
      </c>
      <c r="F346" s="38">
        <f t="shared" si="49"/>
        <v>10</v>
      </c>
      <c r="G346" s="38">
        <f t="shared" si="50"/>
        <v>2021</v>
      </c>
      <c r="H346" s="25"/>
    </row>
    <row r="347" spans="1:8" x14ac:dyDescent="0.35">
      <c r="A347" s="33">
        <v>44497</v>
      </c>
      <c r="B347" s="35">
        <v>1.5888571428571429E-2</v>
      </c>
      <c r="C347" s="35">
        <v>2.0102873563218389E-2</v>
      </c>
      <c r="D347" s="35">
        <v>2.35E-2</v>
      </c>
      <c r="E347" s="35">
        <v>2.6153850931677016E-2</v>
      </c>
      <c r="F347" s="38">
        <f t="shared" si="49"/>
        <v>10</v>
      </c>
      <c r="G347" s="38">
        <f t="shared" si="50"/>
        <v>2021</v>
      </c>
      <c r="H347" s="25"/>
    </row>
    <row r="348" spans="1:8" x14ac:dyDescent="0.35">
      <c r="A348" s="33">
        <v>44496</v>
      </c>
      <c r="B348" s="35">
        <v>1.5882325581395351E-2</v>
      </c>
      <c r="C348" s="35">
        <v>2.0102873563218389E-2</v>
      </c>
      <c r="D348" s="35">
        <v>2.3506019417475727E-2</v>
      </c>
      <c r="E348" s="35">
        <v>2.6152195945945943E-2</v>
      </c>
      <c r="F348" s="38">
        <f t="shared" si="49"/>
        <v>10</v>
      </c>
      <c r="G348" s="38">
        <f t="shared" si="50"/>
        <v>2021</v>
      </c>
      <c r="H348" s="25"/>
    </row>
    <row r="349" spans="1:8" x14ac:dyDescent="0.35">
      <c r="A349" s="33">
        <v>44495</v>
      </c>
      <c r="B349" s="35">
        <v>1.5966100386100388E-2</v>
      </c>
      <c r="C349" s="35">
        <v>2.0110344827586207E-2</v>
      </c>
      <c r="D349" s="35">
        <v>2.3213797139141745E-2</v>
      </c>
      <c r="E349" s="35">
        <v>2.6367012987012984E-2</v>
      </c>
      <c r="F349" s="38">
        <f t="shared" si="49"/>
        <v>10</v>
      </c>
      <c r="G349" s="38">
        <f t="shared" si="50"/>
        <v>2021</v>
      </c>
      <c r="H349" s="25"/>
    </row>
    <row r="350" spans="1:8" x14ac:dyDescent="0.35">
      <c r="A350" s="33">
        <v>44494</v>
      </c>
      <c r="B350" s="35">
        <v>1.555813186813187E-2</v>
      </c>
      <c r="C350" s="35">
        <v>2.0248965517241379E-2</v>
      </c>
      <c r="D350" s="35">
        <v>2.374845417236662E-2</v>
      </c>
      <c r="E350" s="35">
        <v>2.6359920948616597E-2</v>
      </c>
      <c r="F350" s="38">
        <f t="shared" si="49"/>
        <v>10</v>
      </c>
      <c r="G350" s="38">
        <f t="shared" si="50"/>
        <v>2021</v>
      </c>
      <c r="H350" s="25"/>
    </row>
    <row r="351" spans="1:8" x14ac:dyDescent="0.35">
      <c r="A351" s="33">
        <v>44491</v>
      </c>
      <c r="B351" s="35">
        <v>1.5564693877551021E-2</v>
      </c>
      <c r="C351" s="35">
        <v>2.026523613963039E-2</v>
      </c>
      <c r="D351" s="35">
        <v>2.3559153952843272E-2</v>
      </c>
      <c r="E351" s="35">
        <v>2.6359920948616597E-2</v>
      </c>
      <c r="F351" s="38">
        <f t="shared" si="49"/>
        <v>10</v>
      </c>
      <c r="G351" s="38">
        <f t="shared" si="50"/>
        <v>2021</v>
      </c>
      <c r="H351" s="25"/>
    </row>
    <row r="352" spans="1:8" x14ac:dyDescent="0.35">
      <c r="A352" s="33">
        <v>44490</v>
      </c>
      <c r="B352" s="35">
        <v>1.5554712643678159E-2</v>
      </c>
      <c r="C352" s="35">
        <v>2.0243406593406597E-2</v>
      </c>
      <c r="D352" s="35">
        <v>2.3559153952843272E-2</v>
      </c>
      <c r="E352" s="35">
        <v>2.6363953488372095E-2</v>
      </c>
      <c r="F352" s="38">
        <f t="shared" si="49"/>
        <v>10</v>
      </c>
      <c r="G352" s="38">
        <f t="shared" si="50"/>
        <v>2021</v>
      </c>
      <c r="H352" s="25"/>
    </row>
    <row r="353" spans="1:8" x14ac:dyDescent="0.35">
      <c r="A353" s="33">
        <v>44487</v>
      </c>
      <c r="B353" s="35">
        <v>1.5562500000000002E-2</v>
      </c>
      <c r="C353" s="35">
        <v>2.0267417582417582E-2</v>
      </c>
      <c r="D353" s="35">
        <v>2.3701662125340601E-2</v>
      </c>
      <c r="E353" s="35">
        <v>2.6363953488372095E-2</v>
      </c>
      <c r="F353" s="38">
        <f t="shared" si="49"/>
        <v>10</v>
      </c>
      <c r="G353" s="38">
        <f t="shared" si="50"/>
        <v>2021</v>
      </c>
      <c r="H353" s="25"/>
    </row>
    <row r="354" spans="1:8" x14ac:dyDescent="0.35">
      <c r="A354" s="33">
        <v>44484</v>
      </c>
      <c r="B354" s="35">
        <v>1.5579897959183672E-2</v>
      </c>
      <c r="C354" s="35">
        <v>2.0179206349206349E-2</v>
      </c>
      <c r="D354" s="35">
        <v>2.3615674967234601E-2</v>
      </c>
      <c r="E354" s="35">
        <v>2.6377095292766935E-2</v>
      </c>
      <c r="F354" s="38">
        <f t="shared" si="49"/>
        <v>10</v>
      </c>
      <c r="G354" s="38">
        <f t="shared" si="50"/>
        <v>2021</v>
      </c>
      <c r="H354" s="25"/>
    </row>
    <row r="355" spans="1:8" x14ac:dyDescent="0.35">
      <c r="A355" s="33">
        <v>44483</v>
      </c>
      <c r="B355" s="35">
        <v>1.5816367346938774E-2</v>
      </c>
      <c r="C355" s="35">
        <v>2.0180079365079363E-2</v>
      </c>
      <c r="D355" s="35">
        <v>2.369426229508197E-2</v>
      </c>
      <c r="E355" s="35">
        <v>2.6363953488372095E-2</v>
      </c>
      <c r="F355" s="38">
        <f t="shared" si="49"/>
        <v>10</v>
      </c>
      <c r="G355" s="38">
        <f t="shared" si="50"/>
        <v>2021</v>
      </c>
      <c r="H355" s="25"/>
    </row>
    <row r="356" spans="1:8" x14ac:dyDescent="0.35">
      <c r="A356" s="33">
        <v>44482</v>
      </c>
      <c r="B356" s="35">
        <v>1.5662637362637361E-2</v>
      </c>
      <c r="C356" s="35">
        <v>2.0137935676888555E-2</v>
      </c>
      <c r="D356" s="35">
        <v>2.376329685362517E-2</v>
      </c>
      <c r="E356" s="35">
        <v>2.6356249999999998E-2</v>
      </c>
      <c r="F356" s="38">
        <f t="shared" si="49"/>
        <v>10</v>
      </c>
      <c r="G356" s="38">
        <f t="shared" si="50"/>
        <v>2021</v>
      </c>
      <c r="H356" s="25"/>
    </row>
    <row r="357" spans="1:8" x14ac:dyDescent="0.35">
      <c r="A357" s="33">
        <v>44481</v>
      </c>
      <c r="B357" s="35">
        <v>1.5769322033898307E-2</v>
      </c>
      <c r="C357" s="35">
        <v>2.0267362948960303E-2</v>
      </c>
      <c r="D357" s="35">
        <v>2.3764883720930236E-2</v>
      </c>
      <c r="E357" s="35">
        <v>2.6356124837451235E-2</v>
      </c>
      <c r="F357" s="38">
        <f t="shared" si="49"/>
        <v>10</v>
      </c>
      <c r="G357" s="38">
        <f t="shared" si="50"/>
        <v>2021</v>
      </c>
      <c r="H357" s="25"/>
    </row>
    <row r="358" spans="1:8" x14ac:dyDescent="0.35">
      <c r="A358" s="33">
        <v>44480</v>
      </c>
      <c r="B358" s="35">
        <v>1.5877499999999999E-2</v>
      </c>
      <c r="C358" s="35">
        <v>2.0366984126984126E-2</v>
      </c>
      <c r="D358" s="35">
        <v>2.3764883720930236E-2</v>
      </c>
      <c r="E358" s="35">
        <v>2.5991357586512866E-2</v>
      </c>
      <c r="F358" s="38">
        <f t="shared" si="49"/>
        <v>10</v>
      </c>
      <c r="G358" s="38">
        <f t="shared" si="50"/>
        <v>2021</v>
      </c>
      <c r="H358" s="25"/>
    </row>
    <row r="359" spans="1:8" x14ac:dyDescent="0.35">
      <c r="A359" s="33">
        <v>44477</v>
      </c>
      <c r="B359" s="35">
        <v>1.5896666666666667E-2</v>
      </c>
      <c r="C359" s="35">
        <v>2.0577664835164836E-2</v>
      </c>
      <c r="D359" s="35">
        <v>2.3771821756225428E-2</v>
      </c>
      <c r="E359" s="35">
        <v>2.6265335497835499E-2</v>
      </c>
      <c r="F359" s="38">
        <f t="shared" si="49"/>
        <v>10</v>
      </c>
      <c r="G359" s="38">
        <f t="shared" si="50"/>
        <v>2021</v>
      </c>
      <c r="H359" s="25"/>
    </row>
    <row r="360" spans="1:8" x14ac:dyDescent="0.35">
      <c r="A360" s="33">
        <v>44476</v>
      </c>
      <c r="B360" s="35">
        <v>1.5857142857142854E-2</v>
      </c>
      <c r="C360" s="35">
        <v>2.0363794983642311E-2</v>
      </c>
      <c r="D360" s="35">
        <v>2.3647600554785021E-2</v>
      </c>
      <c r="E360" s="35">
        <v>2.6326666666666668E-2</v>
      </c>
      <c r="F360" s="38">
        <f t="shared" si="49"/>
        <v>10</v>
      </c>
      <c r="G360" s="38">
        <f t="shared" si="50"/>
        <v>2021</v>
      </c>
      <c r="H360" s="25"/>
    </row>
    <row r="361" spans="1:8" x14ac:dyDescent="0.35">
      <c r="A361" s="33">
        <v>44474</v>
      </c>
      <c r="B361" s="35">
        <v>1.5642872928176794E-2</v>
      </c>
      <c r="C361" s="35">
        <v>2.0572222222222221E-2</v>
      </c>
      <c r="D361" s="35">
        <v>2.3771664482306682E-2</v>
      </c>
      <c r="E361" s="35">
        <v>2.6146605504587157E-2</v>
      </c>
      <c r="F361" s="38">
        <f t="shared" si="49"/>
        <v>10</v>
      </c>
      <c r="G361" s="38">
        <f t="shared" si="50"/>
        <v>2021</v>
      </c>
      <c r="H361" s="25"/>
    </row>
    <row r="362" spans="1:8" x14ac:dyDescent="0.35">
      <c r="A362" s="33">
        <v>44473</v>
      </c>
      <c r="B362" s="35">
        <v>1.5739666666666666E-2</v>
      </c>
      <c r="C362" s="35">
        <v>2.0293489630297569E-2</v>
      </c>
      <c r="D362" s="35">
        <v>2.381310533515732E-2</v>
      </c>
      <c r="E362" s="35">
        <v>2.6144407079646017E-2</v>
      </c>
      <c r="F362" s="38">
        <f t="shared" si="49"/>
        <v>10</v>
      </c>
      <c r="G362" s="38">
        <f t="shared" si="50"/>
        <v>2021</v>
      </c>
      <c r="H362" s="25"/>
    </row>
    <row r="363" spans="1:8" x14ac:dyDescent="0.35">
      <c r="A363" s="33">
        <v>44470</v>
      </c>
      <c r="B363" s="35">
        <v>1.5702063492063493E-2</v>
      </c>
      <c r="C363" s="35">
        <v>2.0551758241758242E-2</v>
      </c>
      <c r="D363" s="35">
        <v>2.3762673656618612E-2</v>
      </c>
      <c r="E363" s="35">
        <v>2.6127803030303026E-2</v>
      </c>
      <c r="F363" s="38">
        <f t="shared" si="49"/>
        <v>10</v>
      </c>
      <c r="G363" s="38">
        <f t="shared" si="50"/>
        <v>2021</v>
      </c>
      <c r="H363" s="25"/>
    </row>
    <row r="364" spans="1:8" x14ac:dyDescent="0.35">
      <c r="A364" s="33">
        <v>44469</v>
      </c>
      <c r="B364" s="35">
        <v>1.5644827586206896E-2</v>
      </c>
      <c r="C364" s="35">
        <v>2.0554124293785312E-2</v>
      </c>
      <c r="D364" s="35">
        <v>2.3798317373461012E-2</v>
      </c>
      <c r="E364" s="35">
        <v>2.6127803030303026E-2</v>
      </c>
      <c r="F364" s="38">
        <f t="shared" si="49"/>
        <v>9</v>
      </c>
      <c r="G364" s="38">
        <f t="shared" si="50"/>
        <v>2021</v>
      </c>
      <c r="H364" s="25"/>
    </row>
    <row r="365" spans="1:8" x14ac:dyDescent="0.35">
      <c r="A365" s="33">
        <v>44468</v>
      </c>
      <c r="B365" s="35">
        <v>1.5757857142857143E-2</v>
      </c>
      <c r="C365" s="35">
        <v>2.0500793650793651E-2</v>
      </c>
      <c r="D365" s="35">
        <v>2.379785225718194E-2</v>
      </c>
      <c r="E365" s="35">
        <v>2.6126515151515151E-2</v>
      </c>
      <c r="F365" s="38">
        <f t="shared" si="49"/>
        <v>9</v>
      </c>
      <c r="G365" s="38">
        <f t="shared" si="50"/>
        <v>2021</v>
      </c>
      <c r="H365" s="25"/>
    </row>
    <row r="366" spans="1:8" x14ac:dyDescent="0.35">
      <c r="A366" s="33">
        <v>44467</v>
      </c>
      <c r="B366" s="35">
        <v>1.5679591836734695E-2</v>
      </c>
      <c r="C366" s="35">
        <v>2.0513333333333335E-2</v>
      </c>
      <c r="D366" s="35">
        <v>2.3767883211678831E-2</v>
      </c>
      <c r="E366" s="35">
        <v>2.6125013054830285E-2</v>
      </c>
      <c r="F366" s="38">
        <f t="shared" si="49"/>
        <v>9</v>
      </c>
      <c r="G366" s="38">
        <f t="shared" si="50"/>
        <v>2021</v>
      </c>
      <c r="H366" s="25"/>
    </row>
    <row r="367" spans="1:8" x14ac:dyDescent="0.35">
      <c r="A367" s="33">
        <v>44466</v>
      </c>
      <c r="B367" s="35">
        <v>1.5834285714285714E-2</v>
      </c>
      <c r="C367" s="35">
        <v>2.0457142857142858E-2</v>
      </c>
      <c r="D367" s="35">
        <v>2.3690041608876559E-2</v>
      </c>
      <c r="E367" s="35">
        <v>2.6107879973907372E-2</v>
      </c>
      <c r="F367" s="38">
        <f t="shared" si="49"/>
        <v>9</v>
      </c>
      <c r="G367" s="38">
        <f t="shared" si="50"/>
        <v>2021</v>
      </c>
      <c r="H367" s="25"/>
    </row>
    <row r="368" spans="1:8" x14ac:dyDescent="0.35">
      <c r="A368" s="33">
        <v>44463</v>
      </c>
      <c r="B368" s="35">
        <v>1.5696071428571431E-2</v>
      </c>
      <c r="C368" s="35">
        <v>2.0464523809523807E-2</v>
      </c>
      <c r="D368" s="35">
        <v>2.3762529680365296E-2</v>
      </c>
      <c r="E368" s="35">
        <v>2.6074826974267967E-2</v>
      </c>
      <c r="F368" s="38">
        <f t="shared" si="49"/>
        <v>9</v>
      </c>
      <c r="G368" s="38">
        <f t="shared" si="50"/>
        <v>2021</v>
      </c>
      <c r="H368" s="25"/>
    </row>
    <row r="369" spans="1:8" x14ac:dyDescent="0.35">
      <c r="A369" s="33">
        <v>44462</v>
      </c>
      <c r="B369" s="35">
        <v>1.5812941176470585E-2</v>
      </c>
      <c r="C369" s="35">
        <v>2.0526923076923078E-2</v>
      </c>
      <c r="D369" s="35">
        <v>2.3751113074204949E-2</v>
      </c>
      <c r="E369" s="35">
        <v>2.6151727828746179E-2</v>
      </c>
      <c r="F369" s="38">
        <f t="shared" si="49"/>
        <v>9</v>
      </c>
      <c r="G369" s="38">
        <f t="shared" si="50"/>
        <v>2021</v>
      </c>
      <c r="H369" s="25"/>
    </row>
    <row r="370" spans="1:8" x14ac:dyDescent="0.35">
      <c r="A370" s="33">
        <v>44461</v>
      </c>
      <c r="B370" s="35">
        <v>1.5812941176470585E-2</v>
      </c>
      <c r="C370" s="35">
        <v>2.0526923076923078E-2</v>
      </c>
      <c r="D370" s="35">
        <v>2.3751113074204949E-2</v>
      </c>
      <c r="E370" s="35">
        <v>2.6151727828746179E-2</v>
      </c>
      <c r="F370" s="38">
        <f t="shared" si="49"/>
        <v>9</v>
      </c>
      <c r="G370" s="38">
        <f t="shared" si="50"/>
        <v>2021</v>
      </c>
      <c r="H370" s="25"/>
    </row>
    <row r="371" spans="1:8" x14ac:dyDescent="0.35">
      <c r="A371" s="33">
        <v>44460</v>
      </c>
      <c r="B371" s="35">
        <v>1.5587647058823529E-2</v>
      </c>
      <c r="C371" s="35">
        <v>2.0534580152671754E-2</v>
      </c>
      <c r="D371" s="35">
        <v>2.3751113074204949E-2</v>
      </c>
      <c r="E371" s="35">
        <v>2.6170097951914516E-2</v>
      </c>
      <c r="F371" s="38">
        <f t="shared" si="49"/>
        <v>9</v>
      </c>
      <c r="G371" s="38">
        <f t="shared" si="50"/>
        <v>2021</v>
      </c>
      <c r="H371" s="25"/>
    </row>
    <row r="372" spans="1:8" x14ac:dyDescent="0.35">
      <c r="A372" s="33">
        <v>44459</v>
      </c>
      <c r="B372" s="35">
        <v>1.5638392857142861E-2</v>
      </c>
      <c r="C372" s="35">
        <v>2.0553996383363471E-2</v>
      </c>
      <c r="D372" s="35">
        <v>2.3600478723404254E-2</v>
      </c>
      <c r="E372" s="35">
        <v>2.617012650948821E-2</v>
      </c>
      <c r="F372" s="38">
        <f t="shared" si="49"/>
        <v>9</v>
      </c>
      <c r="G372" s="38">
        <f t="shared" si="50"/>
        <v>2021</v>
      </c>
      <c r="H372" s="25"/>
    </row>
    <row r="373" spans="1:8" x14ac:dyDescent="0.35">
      <c r="A373" s="33">
        <v>44456</v>
      </c>
      <c r="B373" s="35">
        <v>1.5682857142857141E-2</v>
      </c>
      <c r="C373" s="35">
        <v>2.0320476190476191E-2</v>
      </c>
      <c r="D373" s="35">
        <v>2.3600478723404254E-2</v>
      </c>
      <c r="E373" s="35">
        <v>2.617012650948821E-2</v>
      </c>
      <c r="F373" s="38">
        <f t="shared" si="49"/>
        <v>9</v>
      </c>
      <c r="G373" s="38">
        <f t="shared" si="50"/>
        <v>2021</v>
      </c>
      <c r="H373" s="25"/>
    </row>
    <row r="374" spans="1:8" x14ac:dyDescent="0.35">
      <c r="A374" s="33">
        <v>44455</v>
      </c>
      <c r="B374" s="35">
        <v>1.5621274131274131E-2</v>
      </c>
      <c r="C374" s="35">
        <v>2.0445879120879119E-2</v>
      </c>
      <c r="D374" s="35">
        <v>2.3599387755102039E-2</v>
      </c>
      <c r="E374" s="35">
        <v>2.6168192285549799E-2</v>
      </c>
      <c r="F374" s="38">
        <f t="shared" si="49"/>
        <v>9</v>
      </c>
      <c r="G374" s="38">
        <f t="shared" si="50"/>
        <v>2021</v>
      </c>
      <c r="H374" s="25"/>
    </row>
    <row r="375" spans="1:8" x14ac:dyDescent="0.35">
      <c r="A375" s="33">
        <v>44454</v>
      </c>
      <c r="B375" s="35">
        <v>1.5748253968253967E-2</v>
      </c>
      <c r="C375" s="35">
        <v>2.006967032967033E-2</v>
      </c>
      <c r="D375" s="35">
        <v>2.3596146788990826E-2</v>
      </c>
      <c r="E375" s="35">
        <v>2.6168192285549799E-2</v>
      </c>
      <c r="F375" s="38">
        <f t="shared" si="49"/>
        <v>9</v>
      </c>
      <c r="G375" s="38">
        <f t="shared" si="50"/>
        <v>2021</v>
      </c>
      <c r="H375" s="25"/>
    </row>
    <row r="376" spans="1:8" x14ac:dyDescent="0.35">
      <c r="A376" s="33">
        <v>44453</v>
      </c>
      <c r="B376" s="35">
        <v>1.5667647058823533E-2</v>
      </c>
      <c r="C376" s="35">
        <v>2.0493352272727274E-2</v>
      </c>
      <c r="D376" s="35">
        <v>2.3597009760425908E-2</v>
      </c>
      <c r="E376" s="35">
        <v>2.6268501529051989E-2</v>
      </c>
      <c r="F376" s="38">
        <f t="shared" si="49"/>
        <v>9</v>
      </c>
      <c r="G376" s="38">
        <f t="shared" si="50"/>
        <v>2021</v>
      </c>
      <c r="H376" s="25"/>
    </row>
    <row r="377" spans="1:8" x14ac:dyDescent="0.35">
      <c r="A377" s="33">
        <v>44452</v>
      </c>
      <c r="B377" s="35">
        <v>1.5751428571428572E-2</v>
      </c>
      <c r="C377" s="35">
        <v>2.0087142857142855E-2</v>
      </c>
      <c r="D377" s="35">
        <v>2.3623939808481535E-2</v>
      </c>
      <c r="E377" s="35">
        <v>2.6268501529051989E-2</v>
      </c>
      <c r="F377" s="38">
        <f t="shared" si="49"/>
        <v>9</v>
      </c>
      <c r="G377" s="38">
        <f t="shared" si="50"/>
        <v>2021</v>
      </c>
      <c r="H377" s="25"/>
    </row>
    <row r="378" spans="1:8" x14ac:dyDescent="0.35">
      <c r="A378" s="33">
        <v>44449</v>
      </c>
      <c r="B378" s="35">
        <v>1.5789285714285714E-2</v>
      </c>
      <c r="C378" s="35">
        <v>2.0012435597189696E-2</v>
      </c>
      <c r="D378" s="35">
        <v>2.3573016858917481E-2</v>
      </c>
      <c r="E378" s="35">
        <v>2.6268501529051989E-2</v>
      </c>
      <c r="F378" s="38">
        <f t="shared" si="49"/>
        <v>9</v>
      </c>
      <c r="G378" s="38">
        <f t="shared" si="50"/>
        <v>2021</v>
      </c>
      <c r="H378" s="25"/>
    </row>
    <row r="379" spans="1:8" x14ac:dyDescent="0.35">
      <c r="A379" s="33">
        <v>44448</v>
      </c>
      <c r="B379" s="35">
        <v>1.5560552995391703E-2</v>
      </c>
      <c r="C379" s="35">
        <v>2.0077936507936506E-2</v>
      </c>
      <c r="D379" s="35">
        <v>2.3612927496580029E-2</v>
      </c>
      <c r="E379" s="35">
        <v>2.6268501529051989E-2</v>
      </c>
      <c r="F379" s="38">
        <f t="shared" si="49"/>
        <v>9</v>
      </c>
      <c r="G379" s="38">
        <f t="shared" si="50"/>
        <v>2021</v>
      </c>
      <c r="H379" s="25"/>
    </row>
    <row r="380" spans="1:8" x14ac:dyDescent="0.35">
      <c r="A380" s="33">
        <v>44447</v>
      </c>
      <c r="B380" s="35">
        <v>1.5681142857142855E-2</v>
      </c>
      <c r="C380" s="35">
        <v>2.008565934065934E-2</v>
      </c>
      <c r="D380" s="35">
        <v>2.3658470111448834E-2</v>
      </c>
      <c r="E380" s="35">
        <v>2.6293895870736085E-2</v>
      </c>
      <c r="F380" s="38">
        <f t="shared" si="49"/>
        <v>9</v>
      </c>
      <c r="G380" s="38">
        <f t="shared" si="50"/>
        <v>2021</v>
      </c>
      <c r="H380" s="25"/>
    </row>
    <row r="381" spans="1:8" x14ac:dyDescent="0.35">
      <c r="A381" s="33">
        <v>44446</v>
      </c>
      <c r="B381" s="35">
        <v>1.5756363636363638E-2</v>
      </c>
      <c r="C381" s="35">
        <v>2.0095977011494251E-2</v>
      </c>
      <c r="D381" s="35">
        <v>2.3621452404317955E-2</v>
      </c>
      <c r="E381" s="35">
        <v>2.6294653784219E-2</v>
      </c>
      <c r="F381" s="38">
        <f t="shared" si="49"/>
        <v>9</v>
      </c>
      <c r="G381" s="38">
        <f t="shared" si="50"/>
        <v>2021</v>
      </c>
      <c r="H381" s="25"/>
    </row>
    <row r="382" spans="1:8" x14ac:dyDescent="0.35">
      <c r="A382" s="33">
        <v>44445</v>
      </c>
      <c r="B382" s="35">
        <v>1.5820824742268043E-2</v>
      </c>
      <c r="C382" s="35">
        <v>2.0082361111111113E-2</v>
      </c>
      <c r="D382" s="35">
        <v>2.3699680567879328E-2</v>
      </c>
      <c r="E382" s="35">
        <v>2.6291985624438453E-2</v>
      </c>
      <c r="F382" s="38">
        <f t="shared" si="49"/>
        <v>9</v>
      </c>
      <c r="G382" s="38">
        <f t="shared" si="50"/>
        <v>2021</v>
      </c>
      <c r="H382" s="25"/>
    </row>
    <row r="383" spans="1:8" x14ac:dyDescent="0.35">
      <c r="A383" s="33">
        <v>44442</v>
      </c>
      <c r="B383" s="35">
        <v>1.5621566820276499E-2</v>
      </c>
      <c r="C383" s="35">
        <v>2.0079084249084247E-2</v>
      </c>
      <c r="D383" s="35">
        <v>2.3684187956204378E-2</v>
      </c>
      <c r="E383" s="35">
        <v>2.6197340425531915E-2</v>
      </c>
      <c r="F383" s="38">
        <f t="shared" si="49"/>
        <v>9</v>
      </c>
      <c r="G383" s="38">
        <f t="shared" si="50"/>
        <v>2021</v>
      </c>
      <c r="H383" s="25"/>
    </row>
    <row r="384" spans="1:8" x14ac:dyDescent="0.35">
      <c r="A384" s="33">
        <v>44441</v>
      </c>
      <c r="B384" s="35">
        <v>1.577375E-2</v>
      </c>
      <c r="C384" s="35">
        <v>2.0181538461538459E-2</v>
      </c>
      <c r="D384" s="35">
        <v>2.3701835616438356E-2</v>
      </c>
      <c r="E384" s="35">
        <v>2.633148105625718E-2</v>
      </c>
      <c r="F384" s="38">
        <f t="shared" si="49"/>
        <v>9</v>
      </c>
      <c r="G384" s="38">
        <f t="shared" si="50"/>
        <v>2021</v>
      </c>
      <c r="H384" s="25"/>
    </row>
    <row r="385" spans="1:8" x14ac:dyDescent="0.35">
      <c r="A385" s="33">
        <v>44440</v>
      </c>
      <c r="B385" s="35">
        <v>1.5719428571428572E-2</v>
      </c>
      <c r="C385" s="35">
        <v>2.0198000000000001E-2</v>
      </c>
      <c r="D385" s="35">
        <v>2.3683602484472051E-2</v>
      </c>
      <c r="E385" s="35">
        <v>2.5987857142857142E-2</v>
      </c>
      <c r="F385" s="38">
        <f t="shared" si="49"/>
        <v>9</v>
      </c>
      <c r="G385" s="38">
        <f t="shared" si="50"/>
        <v>2021</v>
      </c>
      <c r="H385" s="25"/>
    </row>
    <row r="386" spans="1:8" x14ac:dyDescent="0.35">
      <c r="A386" s="33">
        <v>44439</v>
      </c>
      <c r="B386" s="35">
        <v>1.5709142857142859E-2</v>
      </c>
      <c r="C386" s="35">
        <v>2.032324175824176E-2</v>
      </c>
      <c r="D386" s="35">
        <v>2.3557688098495212E-2</v>
      </c>
      <c r="E386" s="35">
        <v>2.5982922077922077E-2</v>
      </c>
      <c r="F386" s="38">
        <f t="shared" si="49"/>
        <v>8</v>
      </c>
      <c r="G386" s="38">
        <f t="shared" si="50"/>
        <v>2021</v>
      </c>
      <c r="H386" s="25"/>
    </row>
    <row r="387" spans="1:8" x14ac:dyDescent="0.35">
      <c r="A387" s="33">
        <v>44438</v>
      </c>
      <c r="B387" s="35">
        <v>1.5666117216117215E-2</v>
      </c>
      <c r="C387" s="35">
        <v>2.0214034536891679E-2</v>
      </c>
      <c r="D387" s="35">
        <v>2.3499917920656633E-2</v>
      </c>
      <c r="E387" s="35">
        <v>2.5982837573385518E-2</v>
      </c>
      <c r="F387" s="38">
        <f t="shared" si="49"/>
        <v>8</v>
      </c>
      <c r="G387" s="38">
        <f t="shared" si="50"/>
        <v>2021</v>
      </c>
      <c r="H387" s="25"/>
    </row>
    <row r="388" spans="1:8" x14ac:dyDescent="0.35">
      <c r="A388" s="33">
        <v>44435</v>
      </c>
      <c r="B388" s="35">
        <v>1.5628644688644687E-2</v>
      </c>
      <c r="C388" s="35">
        <v>2.0451804511278197E-2</v>
      </c>
      <c r="D388" s="35">
        <v>2.3562051030421985E-2</v>
      </c>
      <c r="E388" s="35">
        <v>2.5979119373776907E-2</v>
      </c>
      <c r="F388" s="38">
        <f t="shared" si="49"/>
        <v>8</v>
      </c>
      <c r="G388" s="38">
        <f t="shared" si="50"/>
        <v>2021</v>
      </c>
      <c r="H388" s="25"/>
    </row>
    <row r="389" spans="1:8" x14ac:dyDescent="0.35">
      <c r="A389" s="33">
        <v>44434</v>
      </c>
      <c r="B389" s="35">
        <v>1.5726050420168069E-2</v>
      </c>
      <c r="C389" s="35">
        <v>2.0417747252747254E-2</v>
      </c>
      <c r="D389" s="35">
        <v>2.3548676277850591E-2</v>
      </c>
      <c r="E389" s="35">
        <v>2.5977786499215071E-2</v>
      </c>
      <c r="F389" s="38">
        <f t="shared" ref="F389:F452" si="51">+MONTH(A389)</f>
        <v>8</v>
      </c>
      <c r="G389" s="38">
        <f t="shared" ref="G389:G452" si="52">YEAR(A389)</f>
        <v>2021</v>
      </c>
      <c r="H389" s="25"/>
    </row>
    <row r="390" spans="1:8" x14ac:dyDescent="0.35">
      <c r="A390" s="33">
        <v>44433</v>
      </c>
      <c r="B390" s="35">
        <v>1.5808021978021978E-2</v>
      </c>
      <c r="C390" s="35">
        <v>2.0225E-2</v>
      </c>
      <c r="D390" s="35">
        <v>2.345580027359781E-2</v>
      </c>
      <c r="E390" s="35">
        <v>2.6127338065661046E-2</v>
      </c>
      <c r="F390" s="38">
        <f t="shared" si="51"/>
        <v>8</v>
      </c>
      <c r="G390" s="38">
        <f t="shared" si="52"/>
        <v>2021</v>
      </c>
      <c r="H390" s="25"/>
    </row>
    <row r="391" spans="1:8" x14ac:dyDescent="0.35">
      <c r="A391" s="33">
        <v>44432</v>
      </c>
      <c r="B391" s="35">
        <v>1.5643142857142859E-2</v>
      </c>
      <c r="C391" s="35">
        <v>2.02158226037196E-2</v>
      </c>
      <c r="D391" s="35">
        <v>2.3387879616963064E-2</v>
      </c>
      <c r="E391" s="35">
        <v>2.6126299911268858E-2</v>
      </c>
      <c r="F391" s="38">
        <f t="shared" si="51"/>
        <v>8</v>
      </c>
      <c r="G391" s="38">
        <f t="shared" si="52"/>
        <v>2021</v>
      </c>
      <c r="H391" s="25"/>
    </row>
    <row r="392" spans="1:8" x14ac:dyDescent="0.35">
      <c r="A392" s="33">
        <v>44431</v>
      </c>
      <c r="B392" s="35">
        <v>1.5651142857142857E-2</v>
      </c>
      <c r="C392" s="35">
        <v>2.0434285714285714E-2</v>
      </c>
      <c r="D392" s="35">
        <v>2.3386511627906975E-2</v>
      </c>
      <c r="E392" s="35">
        <v>2.6125261756876666E-2</v>
      </c>
      <c r="F392" s="38">
        <f t="shared" si="51"/>
        <v>8</v>
      </c>
      <c r="G392" s="38">
        <f t="shared" si="52"/>
        <v>2021</v>
      </c>
      <c r="H392" s="25"/>
    </row>
    <row r="393" spans="1:8" x14ac:dyDescent="0.35">
      <c r="A393" s="33">
        <v>44427</v>
      </c>
      <c r="B393" s="35">
        <v>1.5678571428571427E-2</v>
      </c>
      <c r="C393" s="35">
        <v>2.0219890109890108E-2</v>
      </c>
      <c r="D393" s="35">
        <v>2.33906292749658E-2</v>
      </c>
      <c r="E393" s="35">
        <v>2.6121109139307899E-2</v>
      </c>
      <c r="F393" s="38">
        <f t="shared" si="51"/>
        <v>8</v>
      </c>
      <c r="G393" s="38">
        <f t="shared" si="52"/>
        <v>2021</v>
      </c>
      <c r="H393" s="25"/>
    </row>
    <row r="394" spans="1:8" x14ac:dyDescent="0.35">
      <c r="A394" s="33">
        <v>44426</v>
      </c>
      <c r="B394" s="35">
        <v>1.568592261904762E-2</v>
      </c>
      <c r="C394" s="35">
        <v>2.0338076923076924E-2</v>
      </c>
      <c r="D394" s="35">
        <v>2.3447291381668948E-2</v>
      </c>
      <c r="E394" s="35">
        <v>2.6419501965923985E-2</v>
      </c>
      <c r="F394" s="38">
        <f t="shared" si="51"/>
        <v>8</v>
      </c>
      <c r="G394" s="38">
        <f t="shared" si="52"/>
        <v>2021</v>
      </c>
      <c r="H394" s="25"/>
    </row>
    <row r="395" spans="1:8" x14ac:dyDescent="0.35">
      <c r="A395" s="33">
        <v>44425</v>
      </c>
      <c r="B395" s="35">
        <v>1.5787142857142857E-2</v>
      </c>
      <c r="C395" s="35">
        <v>2.0278913192071087E-2</v>
      </c>
      <c r="D395" s="35">
        <v>2.3446005471956223E-2</v>
      </c>
      <c r="E395" s="35">
        <v>2.6418872870249018E-2</v>
      </c>
      <c r="F395" s="38">
        <f t="shared" si="51"/>
        <v>8</v>
      </c>
      <c r="G395" s="38">
        <f t="shared" si="52"/>
        <v>2021</v>
      </c>
      <c r="H395" s="25"/>
    </row>
    <row r="396" spans="1:8" x14ac:dyDescent="0.35">
      <c r="A396" s="33">
        <v>44424</v>
      </c>
      <c r="B396" s="35">
        <v>1.5514369747899161E-2</v>
      </c>
      <c r="C396" s="35">
        <v>2.0372857142857144E-2</v>
      </c>
      <c r="D396" s="35">
        <v>2.345500655307995E-2</v>
      </c>
      <c r="E396" s="35">
        <v>2.6418623853211008E-2</v>
      </c>
      <c r="F396" s="38">
        <f t="shared" si="51"/>
        <v>8</v>
      </c>
      <c r="G396" s="38">
        <f t="shared" si="52"/>
        <v>2021</v>
      </c>
      <c r="H396" s="25"/>
    </row>
    <row r="397" spans="1:8" x14ac:dyDescent="0.35">
      <c r="A397" s="33">
        <v>44421</v>
      </c>
      <c r="B397" s="35">
        <v>1.5884642857142858E-2</v>
      </c>
      <c r="C397" s="35">
        <v>2.0252063492063491E-2</v>
      </c>
      <c r="D397" s="35">
        <v>2.3295786593707249E-2</v>
      </c>
      <c r="E397" s="35">
        <v>2.6416697247706421E-2</v>
      </c>
      <c r="F397" s="38">
        <f t="shared" si="51"/>
        <v>8</v>
      </c>
      <c r="G397" s="38">
        <f t="shared" si="52"/>
        <v>2021</v>
      </c>
      <c r="H397" s="25"/>
    </row>
    <row r="398" spans="1:8" x14ac:dyDescent="0.35">
      <c r="A398" s="33">
        <v>44420</v>
      </c>
      <c r="B398" s="35">
        <v>1.5740124223602485E-2</v>
      </c>
      <c r="C398" s="35">
        <v>2.025047619047619E-2</v>
      </c>
      <c r="D398" s="35">
        <v>2.3294295485636114E-2</v>
      </c>
      <c r="E398" s="35">
        <v>2.6416055045871561E-2</v>
      </c>
      <c r="F398" s="38">
        <f t="shared" si="51"/>
        <v>8</v>
      </c>
      <c r="G398" s="38">
        <f t="shared" si="52"/>
        <v>2021</v>
      </c>
      <c r="H398" s="25"/>
    </row>
    <row r="399" spans="1:8" x14ac:dyDescent="0.35">
      <c r="A399" s="33">
        <v>44419</v>
      </c>
      <c r="B399" s="35">
        <v>1.5320571428571428E-2</v>
      </c>
      <c r="C399" s="35">
        <v>2.0301111111111114E-2</v>
      </c>
      <c r="D399" s="35">
        <v>2.3312586206896552E-2</v>
      </c>
      <c r="E399" s="35">
        <v>2.6415412844036697E-2</v>
      </c>
      <c r="F399" s="38">
        <f t="shared" si="51"/>
        <v>8</v>
      </c>
      <c r="G399" s="38">
        <f t="shared" si="52"/>
        <v>2021</v>
      </c>
      <c r="H399" s="25"/>
    </row>
    <row r="400" spans="1:8" x14ac:dyDescent="0.35">
      <c r="A400" s="33">
        <v>44417</v>
      </c>
      <c r="B400" s="35">
        <v>1.5736943521594684E-2</v>
      </c>
      <c r="C400" s="35">
        <v>2.0202857142857144E-2</v>
      </c>
      <c r="D400" s="35">
        <v>2.330948275862069E-2</v>
      </c>
      <c r="E400" s="35">
        <v>2.5975829493087556E-2</v>
      </c>
      <c r="F400" s="38">
        <f t="shared" si="51"/>
        <v>8</v>
      </c>
      <c r="G400" s="38">
        <f t="shared" si="52"/>
        <v>2021</v>
      </c>
      <c r="H400" s="25"/>
    </row>
    <row r="401" spans="1:8" x14ac:dyDescent="0.35">
      <c r="A401" s="33">
        <v>44414</v>
      </c>
      <c r="B401" s="35">
        <v>1.5876703296703296E-2</v>
      </c>
      <c r="C401" s="35">
        <v>2.0197142857142858E-2</v>
      </c>
      <c r="D401" s="35">
        <v>2.342972522080471E-2</v>
      </c>
      <c r="E401" s="35">
        <v>2.5968979591836736E-2</v>
      </c>
      <c r="F401" s="38">
        <f t="shared" si="51"/>
        <v>8</v>
      </c>
      <c r="G401" s="38">
        <f t="shared" si="52"/>
        <v>2021</v>
      </c>
      <c r="H401" s="25"/>
    </row>
    <row r="402" spans="1:8" x14ac:dyDescent="0.35">
      <c r="A402" s="33">
        <v>44413</v>
      </c>
      <c r="B402" s="35">
        <v>1.5895164835164833E-2</v>
      </c>
      <c r="C402" s="35">
        <v>2.0203846153846156E-2</v>
      </c>
      <c r="D402" s="35">
        <v>2.3450136798905608E-2</v>
      </c>
      <c r="E402" s="35">
        <v>2.5998270676691731E-2</v>
      </c>
      <c r="F402" s="38">
        <f t="shared" si="51"/>
        <v>8</v>
      </c>
      <c r="G402" s="38">
        <f t="shared" si="52"/>
        <v>2021</v>
      </c>
      <c r="H402" s="25"/>
    </row>
    <row r="403" spans="1:8" x14ac:dyDescent="0.35">
      <c r="A403" s="33">
        <v>44412</v>
      </c>
      <c r="B403" s="35">
        <v>1.5664596273291927E-2</v>
      </c>
      <c r="C403" s="35">
        <v>2.0210666666666665E-2</v>
      </c>
      <c r="D403" s="35">
        <v>2.3560516717325227E-2</v>
      </c>
      <c r="E403" s="35">
        <v>2.5996992481203008E-2</v>
      </c>
      <c r="F403" s="38">
        <f t="shared" si="51"/>
        <v>8</v>
      </c>
      <c r="G403" s="38">
        <f t="shared" si="52"/>
        <v>2021</v>
      </c>
      <c r="H403" s="25"/>
    </row>
    <row r="404" spans="1:8" x14ac:dyDescent="0.35">
      <c r="A404" s="33">
        <v>44411</v>
      </c>
      <c r="B404" s="35">
        <v>1.5830588235294117E-2</v>
      </c>
      <c r="C404" s="35">
        <v>2.0208816326530613E-2</v>
      </c>
      <c r="D404" s="35">
        <v>2.3559148936170209E-2</v>
      </c>
      <c r="E404" s="35">
        <v>2.5995714285714289E-2</v>
      </c>
      <c r="F404" s="38">
        <f t="shared" si="51"/>
        <v>8</v>
      </c>
      <c r="G404" s="38">
        <f t="shared" si="52"/>
        <v>2021</v>
      </c>
      <c r="H404" s="25"/>
    </row>
    <row r="405" spans="1:8" x14ac:dyDescent="0.35">
      <c r="A405" s="33">
        <v>44410</v>
      </c>
      <c r="B405" s="35">
        <v>1.5916408163265307E-2</v>
      </c>
      <c r="C405" s="35">
        <v>2.0206965986394557E-2</v>
      </c>
      <c r="D405" s="35">
        <v>2.3557808219178081E-2</v>
      </c>
      <c r="E405" s="35">
        <v>2.5994436090225566E-2</v>
      </c>
      <c r="F405" s="38">
        <f t="shared" si="51"/>
        <v>8</v>
      </c>
      <c r="G405" s="38">
        <f t="shared" si="52"/>
        <v>2021</v>
      </c>
      <c r="H405" s="25"/>
    </row>
    <row r="406" spans="1:8" x14ac:dyDescent="0.35">
      <c r="A406" s="33">
        <v>44406</v>
      </c>
      <c r="B406" s="35">
        <v>1.5812142857142858E-2</v>
      </c>
      <c r="C406" s="35">
        <v>2.015519940915805E-2</v>
      </c>
      <c r="D406" s="35">
        <v>2.3562246575342467E-2</v>
      </c>
      <c r="E406" s="35">
        <v>2.5989323308270678E-2</v>
      </c>
      <c r="F406" s="38">
        <f t="shared" si="51"/>
        <v>7</v>
      </c>
      <c r="G406" s="38">
        <f t="shared" si="52"/>
        <v>2021</v>
      </c>
      <c r="H406" s="25"/>
    </row>
    <row r="407" spans="1:8" x14ac:dyDescent="0.35">
      <c r="A407" s="33">
        <v>44405</v>
      </c>
      <c r="B407" s="35">
        <v>1.5707224489795918E-2</v>
      </c>
      <c r="C407" s="35">
        <v>2.0207780979827089E-2</v>
      </c>
      <c r="D407" s="35">
        <v>2.3552948885976407E-2</v>
      </c>
      <c r="E407" s="35">
        <v>2.5990663265306125E-2</v>
      </c>
      <c r="F407" s="38">
        <f t="shared" si="51"/>
        <v>7</v>
      </c>
      <c r="G407" s="38">
        <f t="shared" si="52"/>
        <v>2021</v>
      </c>
      <c r="H407" s="25"/>
    </row>
    <row r="408" spans="1:8" x14ac:dyDescent="0.35">
      <c r="A408" s="33">
        <v>44404</v>
      </c>
      <c r="B408" s="35">
        <v>1.5847857142857143E-2</v>
      </c>
      <c r="C408" s="35">
        <v>2.0205936599423633E-2</v>
      </c>
      <c r="D408" s="35">
        <v>2.319214611872146E-2</v>
      </c>
      <c r="E408" s="35">
        <v>2.6010115350488021E-2</v>
      </c>
      <c r="F408" s="38">
        <f t="shared" si="51"/>
        <v>7</v>
      </c>
      <c r="G408" s="38">
        <f t="shared" si="52"/>
        <v>2021</v>
      </c>
      <c r="H408" s="25"/>
    </row>
    <row r="409" spans="1:8" x14ac:dyDescent="0.35">
      <c r="A409" s="33">
        <v>44403</v>
      </c>
      <c r="B409" s="35">
        <v>1.5816428571428572E-2</v>
      </c>
      <c r="C409" s="35">
        <v>2.0328464951197871E-2</v>
      </c>
      <c r="D409" s="35">
        <v>2.319041095890411E-2</v>
      </c>
      <c r="E409" s="35">
        <v>2.6008908606921028E-2</v>
      </c>
      <c r="F409" s="38">
        <f t="shared" si="51"/>
        <v>7</v>
      </c>
      <c r="G409" s="38">
        <f t="shared" si="52"/>
        <v>2021</v>
      </c>
      <c r="H409" s="25"/>
    </row>
    <row r="410" spans="1:8" x14ac:dyDescent="0.35">
      <c r="A410" s="33">
        <v>44400</v>
      </c>
      <c r="B410" s="35">
        <v>1.5672408163265306E-2</v>
      </c>
      <c r="C410" s="35">
        <v>2.0316255545696538E-2</v>
      </c>
      <c r="D410" s="35">
        <v>2.3185205479452055E-2</v>
      </c>
      <c r="E410" s="35">
        <v>2.6005288376220053E-2</v>
      </c>
      <c r="F410" s="38">
        <f t="shared" si="51"/>
        <v>7</v>
      </c>
      <c r="G410" s="38">
        <f t="shared" si="52"/>
        <v>2021</v>
      </c>
      <c r="H410" s="25"/>
    </row>
    <row r="411" spans="1:8" x14ac:dyDescent="0.35">
      <c r="A411" s="33">
        <v>44397</v>
      </c>
      <c r="B411" s="35">
        <v>1.5668655462184874E-2</v>
      </c>
      <c r="C411" s="35">
        <v>2.028183673469388E-2</v>
      </c>
      <c r="D411" s="35">
        <v>2.3179999999999999E-2</v>
      </c>
      <c r="E411" s="35">
        <v>2.6001668145519078E-2</v>
      </c>
      <c r="F411" s="38">
        <f t="shared" si="51"/>
        <v>7</v>
      </c>
      <c r="G411" s="38">
        <f t="shared" si="52"/>
        <v>2021</v>
      </c>
      <c r="H411" s="25"/>
    </row>
    <row r="412" spans="1:8" x14ac:dyDescent="0.35">
      <c r="A412" s="33">
        <v>44396</v>
      </c>
      <c r="B412" s="35">
        <v>1.5535462184873949E-2</v>
      </c>
      <c r="C412" s="35">
        <v>2.031582347588717E-2</v>
      </c>
      <c r="D412" s="35">
        <v>2.3183042671614099E-2</v>
      </c>
      <c r="E412" s="35">
        <v>2.6400681520314547E-2</v>
      </c>
      <c r="F412" s="38">
        <f t="shared" si="51"/>
        <v>7</v>
      </c>
      <c r="G412" s="38">
        <f t="shared" si="52"/>
        <v>2021</v>
      </c>
      <c r="H412" s="25"/>
    </row>
    <row r="413" spans="1:8" x14ac:dyDescent="0.35">
      <c r="A413" s="33">
        <v>44393</v>
      </c>
      <c r="B413" s="35">
        <v>1.5505357142857144E-2</v>
      </c>
      <c r="C413" s="35">
        <v>1.9817896103896105E-2</v>
      </c>
      <c r="D413" s="35">
        <v>2.319273775216138E-2</v>
      </c>
      <c r="E413" s="35">
        <v>2.6003629103815439E-2</v>
      </c>
      <c r="F413" s="38">
        <f t="shared" si="51"/>
        <v>7</v>
      </c>
      <c r="G413" s="38">
        <f t="shared" si="52"/>
        <v>2021</v>
      </c>
      <c r="H413" s="25"/>
    </row>
    <row r="414" spans="1:8" x14ac:dyDescent="0.35">
      <c r="A414" s="33">
        <v>44392</v>
      </c>
      <c r="B414" s="35">
        <v>1.5687484276729561E-2</v>
      </c>
      <c r="C414" s="35">
        <v>2.0047233848953596E-2</v>
      </c>
      <c r="D414" s="35">
        <v>2.3190922190201729E-2</v>
      </c>
      <c r="E414" s="35">
        <v>2.6002431233362908E-2</v>
      </c>
      <c r="F414" s="38">
        <f t="shared" si="51"/>
        <v>7</v>
      </c>
      <c r="G414" s="38">
        <f t="shared" si="52"/>
        <v>2021</v>
      </c>
      <c r="H414" s="25"/>
    </row>
    <row r="415" spans="1:8" x14ac:dyDescent="0.35">
      <c r="A415" s="33">
        <v>44391</v>
      </c>
      <c r="B415" s="35">
        <v>1.5681428571428572E-2</v>
      </c>
      <c r="C415" s="35">
        <v>1.9973076923076923E-2</v>
      </c>
      <c r="D415" s="35">
        <v>2.3189242424242421E-2</v>
      </c>
      <c r="E415" s="35">
        <v>2.6001233362910381E-2</v>
      </c>
      <c r="F415" s="38">
        <f t="shared" si="51"/>
        <v>7</v>
      </c>
      <c r="G415" s="38">
        <f t="shared" si="52"/>
        <v>2021</v>
      </c>
      <c r="H415" s="25"/>
    </row>
    <row r="416" spans="1:8" x14ac:dyDescent="0.35">
      <c r="A416" s="33">
        <v>44390</v>
      </c>
      <c r="B416" s="35">
        <v>1.5530357142857143E-2</v>
      </c>
      <c r="C416" s="35">
        <v>1.9967087912087914E-2</v>
      </c>
      <c r="D416" s="35">
        <v>2.3173425022182784E-2</v>
      </c>
      <c r="E416" s="35">
        <v>2.6388461538461538E-2</v>
      </c>
      <c r="F416" s="38">
        <f t="shared" si="51"/>
        <v>7</v>
      </c>
      <c r="G416" s="38">
        <f t="shared" si="52"/>
        <v>2021</v>
      </c>
      <c r="H416" s="25"/>
    </row>
    <row r="417" spans="1:8" x14ac:dyDescent="0.35">
      <c r="A417" s="33">
        <v>44389</v>
      </c>
      <c r="B417" s="35">
        <v>1.5552857142857143E-2</v>
      </c>
      <c r="C417" s="35">
        <v>1.964153846153846E-2</v>
      </c>
      <c r="D417" s="35">
        <v>2.3181421864520456E-2</v>
      </c>
      <c r="E417" s="35">
        <v>2.5992014196983139E-2</v>
      </c>
      <c r="F417" s="38">
        <f t="shared" si="51"/>
        <v>7</v>
      </c>
      <c r="G417" s="38">
        <f t="shared" si="52"/>
        <v>2021</v>
      </c>
      <c r="H417" s="25"/>
    </row>
    <row r="418" spans="1:8" x14ac:dyDescent="0.35">
      <c r="A418" s="33">
        <v>44386</v>
      </c>
      <c r="B418" s="35">
        <v>1.5535714285714285E-2</v>
      </c>
      <c r="C418" s="35">
        <v>1.9635384615384614E-2</v>
      </c>
      <c r="D418" s="35">
        <v>2.3176150234741785E-2</v>
      </c>
      <c r="E418" s="35">
        <v>2.5988393966282164E-2</v>
      </c>
      <c r="F418" s="38">
        <f t="shared" si="51"/>
        <v>7</v>
      </c>
      <c r="G418" s="38">
        <f t="shared" si="52"/>
        <v>2021</v>
      </c>
      <c r="H418" s="25"/>
    </row>
    <row r="419" spans="1:8" x14ac:dyDescent="0.35">
      <c r="A419" s="33">
        <v>44385</v>
      </c>
      <c r="B419" s="35">
        <v>1.5528571428571428E-2</v>
      </c>
      <c r="C419" s="35">
        <v>1.9838672911787668E-2</v>
      </c>
      <c r="D419" s="35">
        <v>2.3178740698340014E-2</v>
      </c>
      <c r="E419" s="35">
        <v>2.5991671899529042E-2</v>
      </c>
      <c r="F419" s="38">
        <f t="shared" si="51"/>
        <v>7</v>
      </c>
      <c r="G419" s="38">
        <f t="shared" si="52"/>
        <v>2021</v>
      </c>
      <c r="H419" s="25"/>
    </row>
    <row r="420" spans="1:8" x14ac:dyDescent="0.35">
      <c r="A420" s="33">
        <v>44384</v>
      </c>
      <c r="B420" s="35">
        <v>1.5414285714285714E-2</v>
      </c>
      <c r="C420" s="35">
        <v>1.9634659685863875E-2</v>
      </c>
      <c r="D420" s="35">
        <v>2.3176977676016029E-2</v>
      </c>
      <c r="E420" s="35">
        <v>2.5990470957613813E-2</v>
      </c>
      <c r="F420" s="38">
        <f t="shared" si="51"/>
        <v>7</v>
      </c>
      <c r="G420" s="38">
        <f t="shared" si="52"/>
        <v>2021</v>
      </c>
      <c r="H420" s="25"/>
    </row>
    <row r="421" spans="1:8" x14ac:dyDescent="0.35">
      <c r="A421" s="33">
        <v>44383</v>
      </c>
      <c r="B421" s="35">
        <v>1.5507142857142856E-2</v>
      </c>
      <c r="C421" s="35">
        <v>1.9979320531757754E-2</v>
      </c>
      <c r="D421" s="35">
        <v>2.3175214653692044E-2</v>
      </c>
      <c r="E421" s="35">
        <v>2.5989270015698587E-2</v>
      </c>
      <c r="F421" s="38">
        <f t="shared" si="51"/>
        <v>7</v>
      </c>
      <c r="G421" s="38">
        <f t="shared" si="52"/>
        <v>2021</v>
      </c>
      <c r="H421" s="25"/>
    </row>
    <row r="422" spans="1:8" x14ac:dyDescent="0.35">
      <c r="A422" s="33">
        <v>44382</v>
      </c>
      <c r="B422" s="35">
        <v>1.536896103896104E-2</v>
      </c>
      <c r="C422" s="35">
        <v>1.9977577548005908E-2</v>
      </c>
      <c r="D422" s="35">
        <v>2.3510625E-2</v>
      </c>
      <c r="E422" s="35">
        <v>2.598806907378336E-2</v>
      </c>
      <c r="F422" s="38">
        <f t="shared" si="51"/>
        <v>7</v>
      </c>
      <c r="G422" s="38">
        <f t="shared" si="52"/>
        <v>2021</v>
      </c>
      <c r="H422" s="25"/>
    </row>
    <row r="423" spans="1:8" x14ac:dyDescent="0.35">
      <c r="A423" s="33">
        <v>44379</v>
      </c>
      <c r="B423" s="35">
        <v>1.5405714285714285E-2</v>
      </c>
      <c r="C423" s="35">
        <v>1.9719999999999998E-2</v>
      </c>
      <c r="D423" s="35">
        <v>2.3465389048991356E-2</v>
      </c>
      <c r="E423" s="35">
        <v>2.5986858917480034E-2</v>
      </c>
      <c r="F423" s="38">
        <f t="shared" si="51"/>
        <v>7</v>
      </c>
      <c r="G423" s="38">
        <f t="shared" si="52"/>
        <v>2021</v>
      </c>
      <c r="H423" s="25"/>
    </row>
    <row r="424" spans="1:8" x14ac:dyDescent="0.35">
      <c r="A424" s="33">
        <v>44378</v>
      </c>
      <c r="B424" s="35">
        <v>1.5392857142857144E-2</v>
      </c>
      <c r="C424" s="35">
        <v>1.9710952380952381E-2</v>
      </c>
      <c r="D424" s="35">
        <v>2.3490656565656565E-2</v>
      </c>
      <c r="E424" s="35">
        <v>2.5985760368663593E-2</v>
      </c>
      <c r="F424" s="38">
        <f t="shared" si="51"/>
        <v>7</v>
      </c>
      <c r="G424" s="38">
        <f t="shared" si="52"/>
        <v>2021</v>
      </c>
      <c r="H424" s="25"/>
    </row>
    <row r="425" spans="1:8" x14ac:dyDescent="0.35">
      <c r="A425" s="33">
        <v>44377</v>
      </c>
      <c r="B425" s="35">
        <v>1.5485714285714285E-2</v>
      </c>
      <c r="C425" s="35">
        <v>1.9708888888888887E-2</v>
      </c>
      <c r="D425" s="35">
        <v>2.3449999999999999E-2</v>
      </c>
      <c r="E425" s="35">
        <v>2.5978757763975156E-2</v>
      </c>
      <c r="F425" s="38">
        <f t="shared" si="51"/>
        <v>6</v>
      </c>
      <c r="G425" s="38">
        <f t="shared" si="52"/>
        <v>2021</v>
      </c>
      <c r="H425" s="25"/>
    </row>
    <row r="426" spans="1:8" x14ac:dyDescent="0.35">
      <c r="A426" s="33">
        <v>44376</v>
      </c>
      <c r="B426" s="35">
        <v>1.5437472527472528E-2</v>
      </c>
      <c r="C426" s="35">
        <v>1.9898186813186815E-2</v>
      </c>
      <c r="D426" s="35">
        <v>2.3526249999999999E-2</v>
      </c>
      <c r="E426" s="35">
        <v>2.5983364055299538E-2</v>
      </c>
      <c r="F426" s="38">
        <f t="shared" si="51"/>
        <v>6</v>
      </c>
      <c r="G426" s="38">
        <f t="shared" si="52"/>
        <v>2021</v>
      </c>
      <c r="H426" s="25"/>
    </row>
    <row r="427" spans="1:8" x14ac:dyDescent="0.35">
      <c r="A427" s="33">
        <v>44375</v>
      </c>
      <c r="B427" s="35">
        <v>1.5332857142857143E-2</v>
      </c>
      <c r="C427" s="35">
        <v>1.9710126422250316E-2</v>
      </c>
      <c r="D427" s="35">
        <v>2.3454475655430712E-2</v>
      </c>
      <c r="E427" s="35">
        <v>2.597291038154392E-2</v>
      </c>
      <c r="F427" s="38">
        <f t="shared" si="51"/>
        <v>6</v>
      </c>
      <c r="G427" s="38">
        <f t="shared" si="52"/>
        <v>2021</v>
      </c>
      <c r="H427" s="25"/>
    </row>
    <row r="428" spans="1:8" x14ac:dyDescent="0.35">
      <c r="A428" s="33">
        <v>44372</v>
      </c>
      <c r="B428" s="35">
        <v>1.5299642857142857E-2</v>
      </c>
      <c r="C428" s="35">
        <v>1.9657738095238096E-2</v>
      </c>
      <c r="D428" s="35">
        <v>2.3444524495677233E-2</v>
      </c>
      <c r="E428" s="35">
        <v>2.6020094191522763E-2</v>
      </c>
      <c r="F428" s="38">
        <f t="shared" si="51"/>
        <v>6</v>
      </c>
      <c r="G428" s="38">
        <f t="shared" si="52"/>
        <v>2021</v>
      </c>
      <c r="H428" s="25"/>
    </row>
    <row r="429" spans="1:8" x14ac:dyDescent="0.35">
      <c r="A429" s="33">
        <v>44371</v>
      </c>
      <c r="B429" s="35">
        <v>1.5404285714285714E-2</v>
      </c>
      <c r="C429" s="35">
        <v>1.982352622061483E-2</v>
      </c>
      <c r="D429" s="35">
        <v>2.3293749999999998E-2</v>
      </c>
      <c r="E429" s="35">
        <v>2.5971569416498995E-2</v>
      </c>
      <c r="F429" s="38">
        <f t="shared" si="51"/>
        <v>6</v>
      </c>
      <c r="G429" s="38">
        <f t="shared" si="52"/>
        <v>2021</v>
      </c>
      <c r="H429" s="25"/>
    </row>
    <row r="430" spans="1:8" x14ac:dyDescent="0.35">
      <c r="A430" s="33">
        <v>44370</v>
      </c>
      <c r="B430" s="35">
        <v>1.5253928571428571E-2</v>
      </c>
      <c r="C430" s="35">
        <v>1.9722441860465116E-2</v>
      </c>
      <c r="D430" s="35">
        <v>2.3440759493670887E-2</v>
      </c>
      <c r="E430" s="35">
        <v>2.6017880690737835E-2</v>
      </c>
      <c r="F430" s="38">
        <f t="shared" si="51"/>
        <v>6</v>
      </c>
      <c r="G430" s="38">
        <f t="shared" si="52"/>
        <v>2021</v>
      </c>
      <c r="H430" s="25"/>
    </row>
    <row r="431" spans="1:8" x14ac:dyDescent="0.35">
      <c r="A431" s="33">
        <v>44369</v>
      </c>
      <c r="B431" s="35">
        <v>1.5441132075471698E-2</v>
      </c>
      <c r="C431" s="35">
        <v>1.9720779220779219E-2</v>
      </c>
      <c r="D431" s="35">
        <v>2.331028818443804E-2</v>
      </c>
      <c r="E431" s="35">
        <v>2.6073895297249336E-2</v>
      </c>
      <c r="F431" s="38">
        <f t="shared" si="51"/>
        <v>6</v>
      </c>
      <c r="G431" s="38">
        <f t="shared" si="52"/>
        <v>2021</v>
      </c>
      <c r="H431" s="25"/>
    </row>
    <row r="432" spans="1:8" x14ac:dyDescent="0.35">
      <c r="A432" s="33">
        <v>44368</v>
      </c>
      <c r="B432" s="35">
        <v>1.5447142857142857E-2</v>
      </c>
      <c r="C432" s="35">
        <v>1.9696269841269841E-2</v>
      </c>
      <c r="D432" s="35">
        <v>2.3308155619596541E-2</v>
      </c>
      <c r="E432" s="35">
        <v>2.6079858030168591E-2</v>
      </c>
      <c r="F432" s="38">
        <f t="shared" si="51"/>
        <v>6</v>
      </c>
      <c r="G432" s="38">
        <f t="shared" si="52"/>
        <v>2021</v>
      </c>
      <c r="H432" s="25"/>
    </row>
    <row r="433" spans="1:8" x14ac:dyDescent="0.35">
      <c r="A433" s="33">
        <v>44365</v>
      </c>
      <c r="B433" s="35">
        <v>1.5449937106918239E-2</v>
      </c>
      <c r="C433" s="35">
        <v>1.9689450549450548E-2</v>
      </c>
      <c r="D433" s="35">
        <v>2.3275353535353534E-2</v>
      </c>
      <c r="E433" s="35">
        <v>2.6076743566992015E-2</v>
      </c>
      <c r="F433" s="38">
        <f t="shared" si="51"/>
        <v>6</v>
      </c>
      <c r="G433" s="38">
        <f t="shared" si="52"/>
        <v>2021</v>
      </c>
      <c r="H433" s="25"/>
    </row>
    <row r="434" spans="1:8" x14ac:dyDescent="0.35">
      <c r="A434" s="33">
        <v>44364</v>
      </c>
      <c r="B434" s="35">
        <v>1.5338021978021978E-2</v>
      </c>
      <c r="C434" s="35">
        <v>1.9752619047619047E-2</v>
      </c>
      <c r="D434" s="35">
        <v>2.3289999999999998E-2</v>
      </c>
      <c r="E434" s="35">
        <v>2.6075705412599823E-2</v>
      </c>
      <c r="F434" s="38">
        <f t="shared" si="51"/>
        <v>6</v>
      </c>
      <c r="G434" s="38">
        <f t="shared" si="52"/>
        <v>2021</v>
      </c>
      <c r="H434" s="25"/>
    </row>
    <row r="435" spans="1:8" x14ac:dyDescent="0.35">
      <c r="A435" s="33">
        <v>44363</v>
      </c>
      <c r="B435" s="35">
        <v>1.5418516483516482E-2</v>
      </c>
      <c r="C435" s="35">
        <v>1.9800000000000002E-2</v>
      </c>
      <c r="D435" s="35">
        <v>2.3244684210526317E-2</v>
      </c>
      <c r="E435" s="35">
        <v>2.6074667258207632E-2</v>
      </c>
      <c r="F435" s="38">
        <f t="shared" si="51"/>
        <v>6</v>
      </c>
      <c r="G435" s="38">
        <f t="shared" si="52"/>
        <v>2021</v>
      </c>
      <c r="H435" s="25"/>
    </row>
    <row r="436" spans="1:8" x14ac:dyDescent="0.35">
      <c r="A436" s="33">
        <v>44362</v>
      </c>
      <c r="B436" s="35">
        <v>1.5281428571428571E-2</v>
      </c>
      <c r="C436" s="35">
        <v>1.976501984126984E-2</v>
      </c>
      <c r="D436" s="35">
        <v>2.3242763157894739E-2</v>
      </c>
      <c r="E436" s="35">
        <v>2.607362910381544E-2</v>
      </c>
      <c r="F436" s="38">
        <f t="shared" si="51"/>
        <v>6</v>
      </c>
      <c r="G436" s="38">
        <f t="shared" si="52"/>
        <v>2021</v>
      </c>
      <c r="H436" s="25"/>
    </row>
    <row r="437" spans="1:8" x14ac:dyDescent="0.35">
      <c r="A437" s="33">
        <v>44361</v>
      </c>
      <c r="B437" s="35">
        <v>1.5574285714285714E-2</v>
      </c>
      <c r="C437" s="35">
        <v>1.9771648351648352E-2</v>
      </c>
      <c r="D437" s="35">
        <v>2.324E-2</v>
      </c>
      <c r="E437" s="35">
        <v>2.5949105180533751E-2</v>
      </c>
      <c r="F437" s="38">
        <f t="shared" si="51"/>
        <v>6</v>
      </c>
      <c r="G437" s="38">
        <f t="shared" si="52"/>
        <v>2021</v>
      </c>
      <c r="H437" s="25"/>
    </row>
    <row r="438" spans="1:8" x14ac:dyDescent="0.35">
      <c r="A438" s="33">
        <v>44358</v>
      </c>
      <c r="B438" s="35">
        <v>1.5550857142857144E-2</v>
      </c>
      <c r="C438" s="35">
        <v>1.9787293956043957E-2</v>
      </c>
      <c r="D438" s="35">
        <v>2.3226441281138793E-2</v>
      </c>
      <c r="E438" s="35">
        <v>2.6077489177489178E-2</v>
      </c>
      <c r="F438" s="38">
        <f t="shared" si="51"/>
        <v>6</v>
      </c>
      <c r="G438" s="38">
        <f t="shared" si="52"/>
        <v>2021</v>
      </c>
      <c r="H438" s="25"/>
    </row>
    <row r="439" spans="1:8" x14ac:dyDescent="0.35">
      <c r="A439" s="33">
        <v>44357</v>
      </c>
      <c r="B439" s="35">
        <v>1.5532857142857143E-2</v>
      </c>
      <c r="C439" s="35">
        <v>1.9788095238095237E-2</v>
      </c>
      <c r="D439" s="35">
        <v>2.3224719101123597E-2</v>
      </c>
      <c r="E439" s="35">
        <v>2.6076461038961041E-2</v>
      </c>
      <c r="F439" s="38">
        <f t="shared" si="51"/>
        <v>6</v>
      </c>
      <c r="G439" s="38">
        <f t="shared" si="52"/>
        <v>2021</v>
      </c>
      <c r="H439" s="25"/>
    </row>
    <row r="440" spans="1:8" x14ac:dyDescent="0.35">
      <c r="A440" s="33">
        <v>44356</v>
      </c>
      <c r="B440" s="35">
        <v>1.5370519480519481E-2</v>
      </c>
      <c r="C440" s="35">
        <v>1.9786333333333333E-2</v>
      </c>
      <c r="D440" s="35">
        <v>2.3220291616038884E-2</v>
      </c>
      <c r="E440" s="35">
        <v>2.6075432900432901E-2</v>
      </c>
      <c r="F440" s="38">
        <f t="shared" si="51"/>
        <v>6</v>
      </c>
      <c r="G440" s="38">
        <f t="shared" si="52"/>
        <v>2021</v>
      </c>
      <c r="H440" s="25"/>
    </row>
    <row r="441" spans="1:8" x14ac:dyDescent="0.35">
      <c r="A441" s="33">
        <v>44355</v>
      </c>
      <c r="B441" s="35">
        <v>1.5442666666666667E-2</v>
      </c>
      <c r="C441" s="35">
        <v>1.9679780219780219E-2</v>
      </c>
      <c r="D441" s="35">
        <v>2.3218347509113002E-2</v>
      </c>
      <c r="E441" s="35">
        <v>2.6074404761904764E-2</v>
      </c>
      <c r="F441" s="38">
        <f t="shared" si="51"/>
        <v>6</v>
      </c>
      <c r="G441" s="38">
        <f t="shared" si="52"/>
        <v>2021</v>
      </c>
      <c r="H441" s="25"/>
    </row>
    <row r="442" spans="1:8" x14ac:dyDescent="0.35">
      <c r="A442" s="33">
        <v>44354</v>
      </c>
      <c r="B442" s="35">
        <v>1.551920634920635E-2</v>
      </c>
      <c r="C442" s="35">
        <v>1.9568918918918918E-2</v>
      </c>
      <c r="D442" s="35">
        <v>2.3215303030303031E-2</v>
      </c>
      <c r="E442" s="35">
        <v>2.6086850044365572E-2</v>
      </c>
      <c r="F442" s="38">
        <f t="shared" si="51"/>
        <v>6</v>
      </c>
      <c r="G442" s="38">
        <f t="shared" si="52"/>
        <v>2021</v>
      </c>
      <c r="H442" s="25"/>
    </row>
    <row r="443" spans="1:8" x14ac:dyDescent="0.35">
      <c r="A443" s="33">
        <v>44351</v>
      </c>
      <c r="B443" s="35">
        <v>1.5598155339805823E-2</v>
      </c>
      <c r="C443" s="35">
        <v>1.9687032967032968E-2</v>
      </c>
      <c r="D443" s="35">
        <v>2.3239145907473311E-2</v>
      </c>
      <c r="E443" s="35">
        <v>2.6076282165039929E-2</v>
      </c>
      <c r="F443" s="38">
        <f t="shared" si="51"/>
        <v>6</v>
      </c>
      <c r="G443" s="38">
        <f t="shared" si="52"/>
        <v>2021</v>
      </c>
      <c r="H443" s="25"/>
    </row>
    <row r="444" spans="1:8" x14ac:dyDescent="0.35">
      <c r="A444" s="33">
        <v>44350</v>
      </c>
      <c r="B444" s="35">
        <v>1.5365142857142858E-2</v>
      </c>
      <c r="C444" s="35">
        <v>1.9565590622182147E-2</v>
      </c>
      <c r="D444" s="35">
        <v>2.3232676767676767E-2</v>
      </c>
      <c r="E444" s="35">
        <v>2.6073319919517102E-2</v>
      </c>
      <c r="F444" s="38">
        <f t="shared" si="51"/>
        <v>6</v>
      </c>
      <c r="G444" s="38">
        <f t="shared" si="52"/>
        <v>2021</v>
      </c>
      <c r="H444" s="25"/>
    </row>
    <row r="445" spans="1:8" x14ac:dyDescent="0.35">
      <c r="A445" s="33">
        <v>44349</v>
      </c>
      <c r="B445" s="35">
        <v>1.5312222222222224E-2</v>
      </c>
      <c r="C445" s="35">
        <v>1.9584999999999998E-2</v>
      </c>
      <c r="D445" s="35">
        <v>2.3230606060606059E-2</v>
      </c>
      <c r="E445" s="35">
        <v>2.5985358819584171E-2</v>
      </c>
      <c r="F445" s="38">
        <f t="shared" si="51"/>
        <v>6</v>
      </c>
      <c r="G445" s="38">
        <f t="shared" si="52"/>
        <v>2021</v>
      </c>
      <c r="H445" s="25"/>
    </row>
    <row r="446" spans="1:8" x14ac:dyDescent="0.35">
      <c r="A446" s="33">
        <v>44348</v>
      </c>
      <c r="B446" s="35">
        <v>1.5334603174603174E-2</v>
      </c>
      <c r="C446" s="35">
        <v>1.9595741758241757E-2</v>
      </c>
      <c r="D446" s="35">
        <v>2.3284920634920634E-2</v>
      </c>
      <c r="E446" s="35">
        <v>2.59841046277666E-2</v>
      </c>
      <c r="F446" s="38">
        <f t="shared" si="51"/>
        <v>6</v>
      </c>
      <c r="G446" s="38">
        <f t="shared" si="52"/>
        <v>2021</v>
      </c>
      <c r="H446" s="25"/>
    </row>
    <row r="447" spans="1:8" x14ac:dyDescent="0.35">
      <c r="A447" s="33">
        <v>44347</v>
      </c>
      <c r="B447" s="35">
        <v>1.539764705882353E-2</v>
      </c>
      <c r="C447" s="35">
        <v>1.9445238095238095E-2</v>
      </c>
      <c r="D447" s="35">
        <v>2.3226373626373625E-2</v>
      </c>
      <c r="E447" s="35">
        <v>2.5984857142857143E-2</v>
      </c>
      <c r="F447" s="38">
        <f t="shared" si="51"/>
        <v>5</v>
      </c>
      <c r="G447" s="38">
        <f t="shared" si="52"/>
        <v>2021</v>
      </c>
      <c r="H447" s="25"/>
    </row>
    <row r="448" spans="1:8" x14ac:dyDescent="0.35">
      <c r="A448" s="33">
        <v>44344</v>
      </c>
      <c r="B448" s="35">
        <v>1.5476571428571428E-2</v>
      </c>
      <c r="C448" s="35">
        <v>1.9592500000000002E-2</v>
      </c>
      <c r="D448" s="35">
        <v>2.3220973684210527E-2</v>
      </c>
      <c r="E448" s="35">
        <v>2.5981085714285715E-2</v>
      </c>
      <c r="F448" s="38">
        <f t="shared" si="51"/>
        <v>5</v>
      </c>
      <c r="G448" s="38">
        <f t="shared" si="52"/>
        <v>2021</v>
      </c>
      <c r="H448" s="25"/>
    </row>
    <row r="449" spans="1:8" x14ac:dyDescent="0.35">
      <c r="A449" s="33">
        <v>44343</v>
      </c>
      <c r="B449" s="35">
        <v>1.5345238095238096E-2</v>
      </c>
      <c r="C449" s="35">
        <v>1.9568429752066116E-2</v>
      </c>
      <c r="D449" s="35">
        <v>2.322131868131868E-2</v>
      </c>
      <c r="E449" s="35">
        <v>2.597783366867874E-2</v>
      </c>
      <c r="F449" s="38">
        <f t="shared" si="51"/>
        <v>5</v>
      </c>
      <c r="G449" s="38">
        <f t="shared" si="52"/>
        <v>2021</v>
      </c>
      <c r="H449" s="25"/>
    </row>
    <row r="450" spans="1:8" x14ac:dyDescent="0.35">
      <c r="A450" s="33">
        <v>44342</v>
      </c>
      <c r="B450" s="35">
        <v>1.5365389610389611E-2</v>
      </c>
      <c r="C450" s="35">
        <v>1.9421346153846154E-2</v>
      </c>
      <c r="D450" s="35">
        <v>2.3225247252747251E-2</v>
      </c>
      <c r="E450" s="35">
        <v>2.5978571428571427E-2</v>
      </c>
      <c r="F450" s="38">
        <f t="shared" si="51"/>
        <v>5</v>
      </c>
      <c r="G450" s="38">
        <f t="shared" si="52"/>
        <v>2021</v>
      </c>
      <c r="H450" s="25"/>
    </row>
    <row r="451" spans="1:8" x14ac:dyDescent="0.35">
      <c r="A451" s="33">
        <v>44341</v>
      </c>
      <c r="B451" s="35">
        <v>1.5388345864661654E-2</v>
      </c>
      <c r="C451" s="35">
        <v>1.9430851900393186E-2</v>
      </c>
      <c r="D451" s="35">
        <v>2.3223736263736264E-2</v>
      </c>
      <c r="E451" s="35">
        <v>2.5977314285714287E-2</v>
      </c>
      <c r="F451" s="38">
        <f t="shared" si="51"/>
        <v>5</v>
      </c>
      <c r="G451" s="38">
        <f t="shared" si="52"/>
        <v>2021</v>
      </c>
      <c r="H451" s="25"/>
    </row>
    <row r="452" spans="1:8" x14ac:dyDescent="0.35">
      <c r="A452" s="33">
        <v>44340</v>
      </c>
      <c r="B452" s="35">
        <v>1.5472380952380953E-2</v>
      </c>
      <c r="C452" s="35">
        <v>1.9428630406290958E-2</v>
      </c>
      <c r="D452" s="35">
        <v>2.331054229934924E-2</v>
      </c>
      <c r="E452" s="35">
        <v>2.5976057142857143E-2</v>
      </c>
      <c r="F452" s="38">
        <f t="shared" si="51"/>
        <v>5</v>
      </c>
      <c r="G452" s="38">
        <f t="shared" si="52"/>
        <v>2021</v>
      </c>
      <c r="H452" s="25"/>
    </row>
    <row r="453" spans="1:8" x14ac:dyDescent="0.35">
      <c r="A453" s="33">
        <v>44337</v>
      </c>
      <c r="B453" s="35">
        <v>1.5300744680851065E-2</v>
      </c>
      <c r="C453" s="35">
        <v>1.9433141503046716E-2</v>
      </c>
      <c r="D453" s="35">
        <v>2.3273180212014133E-2</v>
      </c>
      <c r="E453" s="35">
        <v>2.5972285714285715E-2</v>
      </c>
      <c r="F453" s="38">
        <f t="shared" ref="F453:F516" si="53">+MONTH(A453)</f>
        <v>5</v>
      </c>
      <c r="G453" s="38">
        <f t="shared" ref="G453:G516" si="54">YEAR(A453)</f>
        <v>2021</v>
      </c>
      <c r="H453" s="25"/>
    </row>
    <row r="454" spans="1:8" x14ac:dyDescent="0.35">
      <c r="A454" s="33">
        <v>44336</v>
      </c>
      <c r="B454" s="35">
        <v>1.5455725190839695E-2</v>
      </c>
      <c r="C454" s="35">
        <v>1.9580761904761903E-2</v>
      </c>
      <c r="D454" s="35">
        <v>2.3228368631940468E-2</v>
      </c>
      <c r="E454" s="35">
        <v>2.5971028571428571E-2</v>
      </c>
      <c r="F454" s="38">
        <f t="shared" si="53"/>
        <v>5</v>
      </c>
      <c r="G454" s="38">
        <f t="shared" si="54"/>
        <v>2021</v>
      </c>
      <c r="H454" s="25"/>
    </row>
    <row r="455" spans="1:8" x14ac:dyDescent="0.35">
      <c r="A455" s="33">
        <v>44335</v>
      </c>
      <c r="B455" s="35">
        <v>1.5332038834951456E-2</v>
      </c>
      <c r="C455" s="35">
        <v>1.9604999999999997E-2</v>
      </c>
      <c r="D455" s="35">
        <v>2.3226525472238121E-2</v>
      </c>
      <c r="E455" s="35">
        <v>2.633367906066536E-2</v>
      </c>
      <c r="F455" s="38">
        <f t="shared" si="53"/>
        <v>5</v>
      </c>
      <c r="G455" s="38">
        <f t="shared" si="54"/>
        <v>2021</v>
      </c>
      <c r="H455" s="25"/>
    </row>
    <row r="456" spans="1:8" x14ac:dyDescent="0.35">
      <c r="A456" s="33">
        <v>44334</v>
      </c>
      <c r="B456" s="35">
        <v>1.5331165048543689E-2</v>
      </c>
      <c r="C456" s="35">
        <v>1.9585979772439949E-2</v>
      </c>
      <c r="D456" s="35">
        <v>2.3310299850074961E-2</v>
      </c>
      <c r="E456" s="35">
        <v>2.6332407045009783E-2</v>
      </c>
      <c r="F456" s="38">
        <f t="shared" si="53"/>
        <v>5</v>
      </c>
      <c r="G456" s="38">
        <f t="shared" si="54"/>
        <v>2021</v>
      </c>
      <c r="H456" s="25"/>
    </row>
    <row r="457" spans="1:8" x14ac:dyDescent="0.35">
      <c r="A457" s="33">
        <v>44333</v>
      </c>
      <c r="B457" s="35">
        <v>1.5406703296703296E-2</v>
      </c>
      <c r="C457" s="35">
        <v>1.9445833956619297E-2</v>
      </c>
      <c r="D457" s="35">
        <v>2.3313340563991324E-2</v>
      </c>
      <c r="E457" s="35">
        <v>2.6331135029354205E-2</v>
      </c>
      <c r="F457" s="38">
        <f t="shared" si="53"/>
        <v>5</v>
      </c>
      <c r="G457" s="38">
        <f t="shared" si="54"/>
        <v>2021</v>
      </c>
      <c r="H457" s="25"/>
    </row>
    <row r="458" spans="1:8" x14ac:dyDescent="0.35">
      <c r="A458" s="33">
        <v>44328</v>
      </c>
      <c r="B458" s="35">
        <v>1.5614285714285716E-2</v>
      </c>
      <c r="C458" s="35">
        <v>1.9622732558139535E-2</v>
      </c>
      <c r="D458" s="35">
        <v>2.3289284164859002E-2</v>
      </c>
      <c r="E458" s="35">
        <v>2.6159221998658617E-2</v>
      </c>
      <c r="F458" s="38">
        <f t="shared" si="53"/>
        <v>5</v>
      </c>
      <c r="G458" s="38">
        <f t="shared" si="54"/>
        <v>2021</v>
      </c>
      <c r="H458" s="25"/>
    </row>
    <row r="459" spans="1:8" x14ac:dyDescent="0.35">
      <c r="A459" s="33">
        <v>44327</v>
      </c>
      <c r="B459" s="35">
        <v>1.5771764705882353E-2</v>
      </c>
      <c r="C459" s="35">
        <v>1.9619669421487605E-2</v>
      </c>
      <c r="D459" s="35">
        <v>2.3287512653651483E-2</v>
      </c>
      <c r="E459" s="35">
        <v>2.6308325358851675E-2</v>
      </c>
      <c r="F459" s="38">
        <f t="shared" si="53"/>
        <v>5</v>
      </c>
      <c r="G459" s="38">
        <f t="shared" si="54"/>
        <v>2021</v>
      </c>
      <c r="H459" s="25"/>
    </row>
    <row r="460" spans="1:8" x14ac:dyDescent="0.35">
      <c r="A460" s="33">
        <v>44326</v>
      </c>
      <c r="B460" s="35">
        <v>1.5634615384615386E-2</v>
      </c>
      <c r="C460" s="35">
        <v>1.9498735868448098E-2</v>
      </c>
      <c r="D460" s="35">
        <v>2.3318473824312333E-2</v>
      </c>
      <c r="E460" s="35">
        <v>2.6206483516483515E-2</v>
      </c>
      <c r="F460" s="38">
        <f t="shared" si="53"/>
        <v>5</v>
      </c>
      <c r="G460" s="38">
        <f t="shared" si="54"/>
        <v>2021</v>
      </c>
      <c r="H460" s="25"/>
    </row>
    <row r="461" spans="1:8" x14ac:dyDescent="0.35">
      <c r="A461" s="33">
        <v>44323</v>
      </c>
      <c r="B461" s="35">
        <v>1.5603154761904761E-2</v>
      </c>
      <c r="C461" s="35">
        <v>1.9534029574861368E-2</v>
      </c>
      <c r="D461" s="35">
        <v>2.3377142857142857E-2</v>
      </c>
      <c r="E461" s="35">
        <v>2.6144723809523811E-2</v>
      </c>
      <c r="F461" s="38">
        <f t="shared" si="53"/>
        <v>5</v>
      </c>
      <c r="G461" s="38">
        <f t="shared" si="54"/>
        <v>2021</v>
      </c>
      <c r="H461" s="25"/>
    </row>
    <row r="462" spans="1:8" x14ac:dyDescent="0.35">
      <c r="A462" s="33">
        <v>44322</v>
      </c>
      <c r="B462" s="35">
        <v>1.5562857142857142E-2</v>
      </c>
      <c r="C462" s="35">
        <v>1.9531497227356746E-2</v>
      </c>
      <c r="D462" s="35">
        <v>2.3375350488021297E-2</v>
      </c>
      <c r="E462" s="35">
        <v>2.6185714285714288E-2</v>
      </c>
      <c r="F462" s="38">
        <f t="shared" si="53"/>
        <v>5</v>
      </c>
      <c r="G462" s="38">
        <f t="shared" si="54"/>
        <v>2021</v>
      </c>
      <c r="H462" s="25"/>
    </row>
    <row r="463" spans="1:8" x14ac:dyDescent="0.35">
      <c r="A463" s="33">
        <v>44321</v>
      </c>
      <c r="B463" s="35">
        <v>1.5435934065934067E-2</v>
      </c>
      <c r="C463" s="35">
        <v>1.9528255451713394E-2</v>
      </c>
      <c r="D463" s="35">
        <v>2.3373558118899733E-2</v>
      </c>
      <c r="E463" s="35">
        <v>2.6207337662337665E-2</v>
      </c>
      <c r="F463" s="38">
        <f t="shared" si="53"/>
        <v>5</v>
      </c>
      <c r="G463" s="38">
        <f t="shared" si="54"/>
        <v>2021</v>
      </c>
      <c r="H463" s="25"/>
    </row>
    <row r="464" spans="1:8" x14ac:dyDescent="0.35">
      <c r="A464" s="33">
        <v>44320</v>
      </c>
      <c r="B464" s="35">
        <v>1.5446703296703298E-2</v>
      </c>
      <c r="C464" s="35">
        <v>1.9544557260920897E-2</v>
      </c>
      <c r="D464" s="35">
        <v>2.3180461401952086E-2</v>
      </c>
      <c r="E464" s="35">
        <v>2.6197499999999999E-2</v>
      </c>
      <c r="F464" s="38">
        <f t="shared" si="53"/>
        <v>5</v>
      </c>
      <c r="G464" s="38">
        <f t="shared" si="54"/>
        <v>2021</v>
      </c>
      <c r="H464" s="25"/>
    </row>
    <row r="465" spans="1:8" x14ac:dyDescent="0.35">
      <c r="A465" s="33">
        <v>44319</v>
      </c>
      <c r="B465" s="35">
        <v>1.5592857142857143E-2</v>
      </c>
      <c r="C465" s="35">
        <v>1.9423138173302108E-2</v>
      </c>
      <c r="D465" s="35">
        <v>2.3188886827458254E-2</v>
      </c>
      <c r="E465" s="35">
        <v>2.6195790043290042E-2</v>
      </c>
      <c r="F465" s="38">
        <f t="shared" si="53"/>
        <v>5</v>
      </c>
      <c r="G465" s="38">
        <f t="shared" si="54"/>
        <v>2021</v>
      </c>
      <c r="H465" s="25"/>
    </row>
    <row r="466" spans="1:8" x14ac:dyDescent="0.35">
      <c r="A466" s="33">
        <v>44316</v>
      </c>
      <c r="B466" s="35">
        <v>1.5488571428571428E-2</v>
      </c>
      <c r="C466" s="35">
        <v>1.9537307692307691E-2</v>
      </c>
      <c r="D466" s="35">
        <v>2.3174347826086957E-2</v>
      </c>
      <c r="E466" s="35">
        <v>2.6189152276295133E-2</v>
      </c>
      <c r="F466" s="38">
        <f t="shared" si="53"/>
        <v>4</v>
      </c>
      <c r="G466" s="38">
        <f t="shared" si="54"/>
        <v>2021</v>
      </c>
      <c r="H466" s="25"/>
    </row>
    <row r="467" spans="1:8" x14ac:dyDescent="0.35">
      <c r="A467" s="33">
        <v>44315</v>
      </c>
      <c r="B467" s="35">
        <v>1.5599999999999999E-2</v>
      </c>
      <c r="C467" s="35">
        <v>1.9416221198156683E-2</v>
      </c>
      <c r="D467" s="35">
        <v>2.3179325643300799E-2</v>
      </c>
      <c r="E467" s="35">
        <v>2.619452119309262E-2</v>
      </c>
      <c r="F467" s="38">
        <f t="shared" si="53"/>
        <v>4</v>
      </c>
      <c r="G467" s="38">
        <f t="shared" si="54"/>
        <v>2021</v>
      </c>
      <c r="H467" s="25"/>
    </row>
    <row r="468" spans="1:8" x14ac:dyDescent="0.35">
      <c r="A468" s="33">
        <v>44314</v>
      </c>
      <c r="B468" s="35">
        <v>1.5581318681318681E-2</v>
      </c>
      <c r="C468" s="35">
        <v>1.9475166666666668E-2</v>
      </c>
      <c r="D468" s="35">
        <v>2.3177098491570541E-2</v>
      </c>
      <c r="E468" s="35">
        <v>2.6173319047619048E-2</v>
      </c>
      <c r="F468" s="38">
        <f t="shared" si="53"/>
        <v>4</v>
      </c>
      <c r="G468" s="38">
        <f t="shared" si="54"/>
        <v>2021</v>
      </c>
      <c r="H468" s="25"/>
    </row>
    <row r="469" spans="1:8" x14ac:dyDescent="0.35">
      <c r="A469" s="33">
        <v>44313</v>
      </c>
      <c r="B469" s="35">
        <v>1.5458530612244899E-2</v>
      </c>
      <c r="C469" s="35">
        <v>1.9473000000000001E-2</v>
      </c>
      <c r="D469" s="35">
        <v>2.3174871339840284E-2</v>
      </c>
      <c r="E469" s="35">
        <v>2.6227514285714286E-2</v>
      </c>
      <c r="F469" s="38">
        <f t="shared" si="53"/>
        <v>4</v>
      </c>
      <c r="G469" s="38">
        <f t="shared" si="54"/>
        <v>2021</v>
      </c>
      <c r="H469" s="25"/>
    </row>
    <row r="470" spans="1:8" x14ac:dyDescent="0.35">
      <c r="A470" s="33">
        <v>44312</v>
      </c>
      <c r="B470" s="35">
        <v>1.5474285714285713E-2</v>
      </c>
      <c r="C470" s="35">
        <v>1.9470833333333333E-2</v>
      </c>
      <c r="D470" s="35">
        <v>2.3502518726591759E-2</v>
      </c>
      <c r="E470" s="35">
        <v>2.6334461839530331E-2</v>
      </c>
      <c r="F470" s="38">
        <f t="shared" si="53"/>
        <v>4</v>
      </c>
      <c r="G470" s="38">
        <f t="shared" si="54"/>
        <v>2021</v>
      </c>
      <c r="H470" s="25"/>
    </row>
    <row r="471" spans="1:8" x14ac:dyDescent="0.35">
      <c r="A471" s="33">
        <v>44309</v>
      </c>
      <c r="B471" s="35">
        <v>1.5553970588235294E-2</v>
      </c>
      <c r="C471" s="35">
        <v>1.9414817001180636E-2</v>
      </c>
      <c r="D471" s="35">
        <v>2.3496254681647941E-2</v>
      </c>
      <c r="E471" s="35">
        <v>2.6331213307240704E-2</v>
      </c>
      <c r="F471" s="38">
        <f t="shared" si="53"/>
        <v>4</v>
      </c>
      <c r="G471" s="38">
        <f t="shared" si="54"/>
        <v>2021</v>
      </c>
      <c r="H471" s="25"/>
    </row>
    <row r="472" spans="1:8" x14ac:dyDescent="0.35">
      <c r="A472" s="33">
        <v>44308</v>
      </c>
      <c r="B472" s="35">
        <v>1.5591176470588235E-2</v>
      </c>
      <c r="C472" s="35">
        <v>1.9442231731402238E-2</v>
      </c>
      <c r="D472" s="35">
        <v>2.3473459595959596E-2</v>
      </c>
      <c r="E472" s="35">
        <v>2.6330130463144162E-2</v>
      </c>
      <c r="F472" s="38">
        <f t="shared" si="53"/>
        <v>4</v>
      </c>
      <c r="G472" s="38">
        <f t="shared" si="54"/>
        <v>2021</v>
      </c>
      <c r="H472" s="25"/>
    </row>
    <row r="473" spans="1:8" x14ac:dyDescent="0.35">
      <c r="A473" s="33">
        <v>44307</v>
      </c>
      <c r="B473" s="35">
        <v>1.5584558823529411E-2</v>
      </c>
      <c r="C473" s="35">
        <v>1.9439999999999999E-2</v>
      </c>
      <c r="D473" s="35">
        <v>2.345992014196983E-2</v>
      </c>
      <c r="E473" s="35">
        <v>2.623447619047619E-2</v>
      </c>
      <c r="F473" s="38">
        <f t="shared" si="53"/>
        <v>4</v>
      </c>
      <c r="G473" s="38">
        <f t="shared" si="54"/>
        <v>2021</v>
      </c>
      <c r="H473" s="25"/>
    </row>
    <row r="474" spans="1:8" x14ac:dyDescent="0.35">
      <c r="A474" s="33">
        <v>44306</v>
      </c>
      <c r="B474" s="35">
        <v>1.5695210084033611E-2</v>
      </c>
      <c r="C474" s="35">
        <v>1.9497816711590295E-2</v>
      </c>
      <c r="D474" s="35">
        <v>2.3487651515151517E-2</v>
      </c>
      <c r="E474" s="35">
        <v>2.6233328571428571E-2</v>
      </c>
      <c r="F474" s="38">
        <f t="shared" si="53"/>
        <v>4</v>
      </c>
      <c r="G474" s="38">
        <f t="shared" si="54"/>
        <v>2021</v>
      </c>
      <c r="H474" s="25"/>
    </row>
    <row r="475" spans="1:8" x14ac:dyDescent="0.35">
      <c r="A475" s="33">
        <v>44305</v>
      </c>
      <c r="B475" s="35">
        <v>1.5643676470588234E-2</v>
      </c>
      <c r="C475" s="35">
        <v>1.9535559845559845E-2</v>
      </c>
      <c r="D475" s="35">
        <v>2.3485757575757576E-2</v>
      </c>
      <c r="E475" s="35">
        <v>2.6232180952380953E-2</v>
      </c>
      <c r="F475" s="38">
        <f t="shared" si="53"/>
        <v>4</v>
      </c>
      <c r="G475" s="38">
        <f t="shared" si="54"/>
        <v>2021</v>
      </c>
      <c r="H475" s="25"/>
    </row>
    <row r="476" spans="1:8" x14ac:dyDescent="0.35">
      <c r="A476" s="33">
        <v>44302</v>
      </c>
      <c r="B476" s="35">
        <v>1.5508816326530611E-2</v>
      </c>
      <c r="C476" s="35">
        <v>1.993680479825518E-2</v>
      </c>
      <c r="D476" s="35">
        <v>2.3482474747474748E-2</v>
      </c>
      <c r="E476" s="35">
        <v>2.6238202429149798E-2</v>
      </c>
      <c r="F476" s="38">
        <f t="shared" si="53"/>
        <v>4</v>
      </c>
      <c r="G476" s="38">
        <f t="shared" si="54"/>
        <v>2021</v>
      </c>
      <c r="H476" s="25"/>
    </row>
    <row r="477" spans="1:8" x14ac:dyDescent="0.35">
      <c r="A477" s="33">
        <v>44301</v>
      </c>
      <c r="B477" s="35">
        <v>1.5473351063829788E-2</v>
      </c>
      <c r="C477" s="35">
        <v>1.9934165757906214E-2</v>
      </c>
      <c r="D477" s="35">
        <v>2.3480606060606059E-2</v>
      </c>
      <c r="E477" s="35">
        <v>2.6237093117408905E-2</v>
      </c>
      <c r="F477" s="38">
        <f t="shared" si="53"/>
        <v>4</v>
      </c>
      <c r="G477" s="38">
        <f t="shared" si="54"/>
        <v>2021</v>
      </c>
      <c r="H477" s="25"/>
    </row>
    <row r="478" spans="1:8" x14ac:dyDescent="0.35">
      <c r="A478" s="33">
        <v>44300</v>
      </c>
      <c r="B478" s="35">
        <v>1.5378301886792452E-2</v>
      </c>
      <c r="C478" s="35">
        <v>1.9498390243902437E-2</v>
      </c>
      <c r="D478" s="35">
        <v>2.3478737373737374E-2</v>
      </c>
      <c r="E478" s="35">
        <v>2.6235983805668016E-2</v>
      </c>
      <c r="F478" s="38">
        <f t="shared" si="53"/>
        <v>4</v>
      </c>
      <c r="G478" s="38">
        <f t="shared" si="54"/>
        <v>2021</v>
      </c>
      <c r="H478" s="25"/>
    </row>
    <row r="479" spans="1:8" x14ac:dyDescent="0.35">
      <c r="A479" s="33">
        <v>44299</v>
      </c>
      <c r="B479" s="35">
        <v>1.5459560439560441E-2</v>
      </c>
      <c r="C479" s="35">
        <v>1.9501984126984125E-2</v>
      </c>
      <c r="D479" s="35">
        <v>2.3507606177606177E-2</v>
      </c>
      <c r="E479" s="35">
        <v>2.623680971659919E-2</v>
      </c>
      <c r="F479" s="38">
        <f t="shared" si="53"/>
        <v>4</v>
      </c>
      <c r="G479" s="38">
        <f t="shared" si="54"/>
        <v>2021</v>
      </c>
      <c r="H479" s="25"/>
    </row>
    <row r="480" spans="1:8" x14ac:dyDescent="0.35">
      <c r="A480" s="33">
        <v>44298</v>
      </c>
      <c r="B480" s="35">
        <v>1.5478461538461538E-2</v>
      </c>
      <c r="C480" s="35">
        <v>1.9916263736263737E-2</v>
      </c>
      <c r="D480" s="35">
        <v>2.3505637065637065E-2</v>
      </c>
      <c r="E480" s="35">
        <v>2.623570850202429E-2</v>
      </c>
      <c r="F480" s="38">
        <f t="shared" si="53"/>
        <v>4</v>
      </c>
      <c r="G480" s="38">
        <f t="shared" si="54"/>
        <v>2021</v>
      </c>
      <c r="H480" s="25"/>
    </row>
    <row r="481" spans="1:8" x14ac:dyDescent="0.35">
      <c r="A481" s="33">
        <v>44295</v>
      </c>
      <c r="B481" s="35">
        <v>1.5554500000000001E-2</v>
      </c>
      <c r="C481" s="35">
        <v>1.9898351648351648E-2</v>
      </c>
      <c r="D481" s="35">
        <v>2.3494090909090909E-2</v>
      </c>
      <c r="E481" s="35">
        <v>2.6232404858299595E-2</v>
      </c>
      <c r="F481" s="38">
        <f t="shared" si="53"/>
        <v>4</v>
      </c>
      <c r="G481" s="38">
        <f t="shared" si="54"/>
        <v>2021</v>
      </c>
      <c r="H481" s="25"/>
    </row>
    <row r="482" spans="1:8" x14ac:dyDescent="0.35">
      <c r="A482" s="33">
        <v>44294</v>
      </c>
      <c r="B482" s="35">
        <v>1.5404042553191491E-2</v>
      </c>
      <c r="C482" s="35">
        <v>1.9895714285714284E-2</v>
      </c>
      <c r="D482" s="35">
        <v>2.3495492957746479E-2</v>
      </c>
      <c r="E482" s="35">
        <v>2.6232273641851107E-2</v>
      </c>
      <c r="F482" s="38">
        <f t="shared" si="53"/>
        <v>4</v>
      </c>
      <c r="G482" s="38">
        <f t="shared" si="54"/>
        <v>2021</v>
      </c>
      <c r="H482" s="25"/>
    </row>
    <row r="483" spans="1:8" x14ac:dyDescent="0.35">
      <c r="A483" s="33">
        <v>44293</v>
      </c>
      <c r="B483" s="35">
        <v>1.5409999999999998E-2</v>
      </c>
      <c r="C483" s="35">
        <v>1.9826047904191617E-2</v>
      </c>
      <c r="D483" s="35">
        <v>2.3753684210526316E-2</v>
      </c>
      <c r="E483" s="35">
        <v>2.6231153588195843E-2</v>
      </c>
      <c r="F483" s="38">
        <f t="shared" si="53"/>
        <v>4</v>
      </c>
      <c r="G483" s="38">
        <f t="shared" si="54"/>
        <v>2021</v>
      </c>
      <c r="H483" s="25"/>
    </row>
    <row r="484" spans="1:8" x14ac:dyDescent="0.35">
      <c r="A484" s="33">
        <v>44292</v>
      </c>
      <c r="B484" s="35">
        <v>1.5442000000000001E-2</v>
      </c>
      <c r="C484" s="35">
        <v>1.9860279146141215E-2</v>
      </c>
      <c r="D484" s="35">
        <v>2.3765131578947368E-2</v>
      </c>
      <c r="E484" s="35">
        <v>2.6230033534540575E-2</v>
      </c>
      <c r="F484" s="38">
        <f t="shared" si="53"/>
        <v>4</v>
      </c>
      <c r="G484" s="38">
        <f t="shared" si="54"/>
        <v>2021</v>
      </c>
      <c r="H484" s="25"/>
    </row>
    <row r="485" spans="1:8" x14ac:dyDescent="0.35">
      <c r="A485" s="33">
        <v>44291</v>
      </c>
      <c r="B485" s="35">
        <v>1.548967032967033E-2</v>
      </c>
      <c r="C485" s="35">
        <v>1.9877643979057589E-2</v>
      </c>
      <c r="D485" s="35">
        <v>2.3786167146974065E-2</v>
      </c>
      <c r="E485" s="35">
        <v>2.6307613132209407E-2</v>
      </c>
      <c r="F485" s="38">
        <f t="shared" si="53"/>
        <v>4</v>
      </c>
      <c r="G485" s="38">
        <f t="shared" si="54"/>
        <v>2021</v>
      </c>
      <c r="H485" s="25"/>
    </row>
    <row r="486" spans="1:8" x14ac:dyDescent="0.35">
      <c r="A486" s="33">
        <v>44288</v>
      </c>
      <c r="B486" s="35">
        <v>1.554E-2</v>
      </c>
      <c r="C486" s="35">
        <v>1.9819285714285716E-2</v>
      </c>
      <c r="D486" s="35">
        <v>2.3780115273775219E-2</v>
      </c>
      <c r="E486" s="35">
        <v>2.6312244897959185E-2</v>
      </c>
      <c r="F486" s="38">
        <f t="shared" si="53"/>
        <v>4</v>
      </c>
      <c r="G486" s="38">
        <f t="shared" si="54"/>
        <v>2021</v>
      </c>
      <c r="H486" s="25"/>
    </row>
    <row r="487" spans="1:8" x14ac:dyDescent="0.35">
      <c r="A487" s="33">
        <v>44287</v>
      </c>
      <c r="B487" s="35">
        <v>1.560686813186813E-2</v>
      </c>
      <c r="C487" s="35">
        <v>1.9906777408637874E-2</v>
      </c>
      <c r="D487" s="35">
        <v>2.337293948126801E-2</v>
      </c>
      <c r="E487" s="35">
        <v>2.6312488479262673E-2</v>
      </c>
      <c r="F487" s="38">
        <f t="shared" si="53"/>
        <v>4</v>
      </c>
      <c r="G487" s="38">
        <f t="shared" si="54"/>
        <v>2021</v>
      </c>
      <c r="H487" s="25"/>
    </row>
    <row r="488" spans="1:8" x14ac:dyDescent="0.35">
      <c r="A488" s="33">
        <v>44286</v>
      </c>
      <c r="B488" s="35">
        <v>1.5492941176470588E-2</v>
      </c>
      <c r="C488" s="35">
        <v>1.9767692307692309E-2</v>
      </c>
      <c r="D488" s="35">
        <v>2.3247665706051874E-2</v>
      </c>
      <c r="E488" s="35">
        <v>2.6311463133640554E-2</v>
      </c>
      <c r="F488" s="38">
        <f t="shared" si="53"/>
        <v>3</v>
      </c>
      <c r="G488" s="38">
        <f t="shared" si="54"/>
        <v>2021</v>
      </c>
      <c r="H488" s="25"/>
    </row>
    <row r="489" spans="1:8" x14ac:dyDescent="0.35">
      <c r="A489" s="33">
        <v>44285</v>
      </c>
      <c r="B489" s="35">
        <v>1.5537499999999999E-2</v>
      </c>
      <c r="C489" s="35">
        <v>1.9750989010989008E-2</v>
      </c>
      <c r="D489" s="35">
        <v>2.3253024258760108E-2</v>
      </c>
      <c r="E489" s="35">
        <v>2.6495230263157896E-2</v>
      </c>
      <c r="F489" s="38">
        <f t="shared" si="53"/>
        <v>3</v>
      </c>
      <c r="G489" s="38">
        <f t="shared" si="54"/>
        <v>2021</v>
      </c>
      <c r="H489" s="25"/>
    </row>
    <row r="490" spans="1:8" x14ac:dyDescent="0.35">
      <c r="A490" s="33">
        <v>44284</v>
      </c>
      <c r="B490" s="35">
        <v>1.5449999999999998E-2</v>
      </c>
      <c r="C490" s="35">
        <v>1.965587912087912E-2</v>
      </c>
      <c r="D490" s="35">
        <v>2.3246840970350405E-2</v>
      </c>
      <c r="E490" s="35">
        <v>2.6494539473684211E-2</v>
      </c>
      <c r="F490" s="38">
        <f t="shared" si="53"/>
        <v>3</v>
      </c>
      <c r="G490" s="38">
        <f t="shared" si="54"/>
        <v>2021</v>
      </c>
      <c r="H490" s="25"/>
    </row>
    <row r="491" spans="1:8" x14ac:dyDescent="0.35">
      <c r="A491" s="33">
        <v>44281</v>
      </c>
      <c r="B491" s="35">
        <v>1.5318750000000001E-2</v>
      </c>
      <c r="C491" s="35">
        <v>1.9794141829393628E-2</v>
      </c>
      <c r="D491" s="35">
        <v>2.3585000000000002E-2</v>
      </c>
      <c r="E491" s="35">
        <v>2.6492467105263158E-2</v>
      </c>
      <c r="F491" s="38">
        <f t="shared" si="53"/>
        <v>3</v>
      </c>
      <c r="G491" s="38">
        <f t="shared" si="54"/>
        <v>2021</v>
      </c>
      <c r="H491" s="25"/>
    </row>
    <row r="492" spans="1:8" x14ac:dyDescent="0.35">
      <c r="A492" s="33">
        <v>44280</v>
      </c>
      <c r="B492" s="35">
        <v>1.5333333333333334E-2</v>
      </c>
      <c r="C492" s="35">
        <v>1.9838655462184874E-2</v>
      </c>
      <c r="D492" s="35">
        <v>2.3588033395176254E-2</v>
      </c>
      <c r="E492" s="35">
        <v>2.6491363636363636E-2</v>
      </c>
      <c r="F492" s="38">
        <f t="shared" si="53"/>
        <v>3</v>
      </c>
      <c r="G492" s="38">
        <f t="shared" si="54"/>
        <v>2021</v>
      </c>
      <c r="H492" s="25"/>
    </row>
    <row r="493" spans="1:8" x14ac:dyDescent="0.35">
      <c r="A493" s="33">
        <v>44279</v>
      </c>
      <c r="B493" s="35">
        <v>1.5220291262135923E-2</v>
      </c>
      <c r="C493" s="35">
        <v>1.9686792452830188E-2</v>
      </c>
      <c r="D493" s="35">
        <v>2.3586781076066793E-2</v>
      </c>
      <c r="E493" s="35">
        <v>2.593861167002012E-2</v>
      </c>
      <c r="F493" s="38">
        <f t="shared" si="53"/>
        <v>3</v>
      </c>
      <c r="G493" s="38">
        <f t="shared" si="54"/>
        <v>2021</v>
      </c>
      <c r="H493" s="25"/>
    </row>
    <row r="494" spans="1:8" x14ac:dyDescent="0.35">
      <c r="A494" s="33">
        <v>44278</v>
      </c>
      <c r="B494" s="35">
        <v>1.5289285714285715E-2</v>
      </c>
      <c r="C494" s="35">
        <v>1.9542316602316603E-2</v>
      </c>
      <c r="D494" s="35">
        <v>2.3585528756957328E-2</v>
      </c>
      <c r="E494" s="35">
        <v>2.5937290409121395E-2</v>
      </c>
      <c r="F494" s="38">
        <f t="shared" si="53"/>
        <v>3</v>
      </c>
      <c r="G494" s="38">
        <f t="shared" si="54"/>
        <v>2021</v>
      </c>
      <c r="H494" s="25"/>
    </row>
    <row r="495" spans="1:8" x14ac:dyDescent="0.35">
      <c r="A495" s="33">
        <v>44277</v>
      </c>
      <c r="B495" s="35">
        <v>1.5386043956043956E-2</v>
      </c>
      <c r="C495" s="35">
        <v>1.9292864622288707E-2</v>
      </c>
      <c r="D495" s="35">
        <v>2.3584276437847867E-2</v>
      </c>
      <c r="E495" s="35">
        <v>2.593596914822267E-2</v>
      </c>
      <c r="F495" s="38">
        <f t="shared" si="53"/>
        <v>3</v>
      </c>
      <c r="G495" s="38">
        <f t="shared" si="54"/>
        <v>2021</v>
      </c>
      <c r="H495" s="25"/>
    </row>
    <row r="496" spans="1:8" x14ac:dyDescent="0.35">
      <c r="A496" s="33">
        <v>44274</v>
      </c>
      <c r="B496" s="35">
        <v>1.5281318681318681E-2</v>
      </c>
      <c r="C496" s="35">
        <v>1.9543477935676887E-2</v>
      </c>
      <c r="D496" s="35">
        <v>2.358051948051948E-2</v>
      </c>
      <c r="E496" s="35">
        <v>2.5932005365526492E-2</v>
      </c>
      <c r="F496" s="38">
        <f t="shared" si="53"/>
        <v>3</v>
      </c>
      <c r="G496" s="38">
        <f t="shared" si="54"/>
        <v>2021</v>
      </c>
      <c r="H496" s="25"/>
    </row>
    <row r="497" spans="1:8" x14ac:dyDescent="0.35">
      <c r="A497" s="33">
        <v>44273</v>
      </c>
      <c r="B497" s="35">
        <v>1.535456043956044E-2</v>
      </c>
      <c r="C497" s="35">
        <v>1.9186389324960754E-2</v>
      </c>
      <c r="D497" s="35">
        <v>2.3579267161410018E-2</v>
      </c>
      <c r="E497" s="35">
        <v>2.6240018315018317E-2</v>
      </c>
      <c r="F497" s="38">
        <f t="shared" si="53"/>
        <v>3</v>
      </c>
      <c r="G497" s="38">
        <f t="shared" si="54"/>
        <v>2021</v>
      </c>
      <c r="H497" s="25"/>
    </row>
    <row r="498" spans="1:8" x14ac:dyDescent="0.35">
      <c r="A498" s="33">
        <v>44272</v>
      </c>
      <c r="B498" s="35">
        <v>1.5311269841269841E-2</v>
      </c>
      <c r="C498" s="35">
        <v>1.9122839506172839E-2</v>
      </c>
      <c r="D498" s="35">
        <v>2.2963824312333628E-2</v>
      </c>
      <c r="E498" s="35">
        <v>2.6238379120879122E-2</v>
      </c>
      <c r="F498" s="38">
        <f t="shared" si="53"/>
        <v>3</v>
      </c>
      <c r="G498" s="38">
        <f t="shared" si="54"/>
        <v>2021</v>
      </c>
      <c r="H498" s="25"/>
    </row>
    <row r="499" spans="1:8" x14ac:dyDescent="0.35">
      <c r="A499" s="33">
        <v>44271</v>
      </c>
      <c r="B499" s="35">
        <v>1.5341095238095237E-2</v>
      </c>
      <c r="C499" s="35">
        <v>1.9367472527472528E-2</v>
      </c>
      <c r="D499" s="35">
        <v>2.3099768089053806E-2</v>
      </c>
      <c r="E499" s="35">
        <v>2.623673992673993E-2</v>
      </c>
      <c r="F499" s="38">
        <f t="shared" si="53"/>
        <v>3</v>
      </c>
      <c r="G499" s="38">
        <f t="shared" si="54"/>
        <v>2021</v>
      </c>
      <c r="H499" s="25"/>
    </row>
    <row r="500" spans="1:8" x14ac:dyDescent="0.35">
      <c r="A500" s="33">
        <v>44270</v>
      </c>
      <c r="B500" s="35">
        <v>1.536989010989011E-2</v>
      </c>
      <c r="C500" s="35">
        <v>1.9477038690476192E-2</v>
      </c>
      <c r="D500" s="35">
        <v>2.3176841046277666E-2</v>
      </c>
      <c r="E500" s="35">
        <v>2.6235100732600734E-2</v>
      </c>
      <c r="F500" s="38">
        <f t="shared" si="53"/>
        <v>3</v>
      </c>
      <c r="G500" s="38">
        <f t="shared" si="54"/>
        <v>2021</v>
      </c>
      <c r="H500" s="25"/>
    </row>
    <row r="501" spans="1:8" x14ac:dyDescent="0.35">
      <c r="A501" s="33">
        <v>44267</v>
      </c>
      <c r="B501" s="35">
        <v>1.5293968253968254E-2</v>
      </c>
      <c r="C501" s="35">
        <v>1.9101801242236024E-2</v>
      </c>
      <c r="D501" s="35">
        <v>2.322831168831169E-2</v>
      </c>
      <c r="E501" s="35">
        <v>2.6230183150183151E-2</v>
      </c>
      <c r="F501" s="38">
        <f t="shared" si="53"/>
        <v>3</v>
      </c>
      <c r="G501" s="38">
        <f t="shared" si="54"/>
        <v>2021</v>
      </c>
      <c r="H501" s="25"/>
    </row>
    <row r="502" spans="1:8" x14ac:dyDescent="0.35">
      <c r="A502" s="33">
        <v>44266</v>
      </c>
      <c r="B502" s="35">
        <v>1.5254081632653061E-2</v>
      </c>
      <c r="C502" s="35">
        <v>1.9099596273291924E-2</v>
      </c>
      <c r="D502" s="35">
        <v>2.2939059449866902E-2</v>
      </c>
      <c r="E502" s="35">
        <v>2.6229725274725276E-2</v>
      </c>
      <c r="F502" s="38">
        <f t="shared" si="53"/>
        <v>3</v>
      </c>
      <c r="G502" s="38">
        <f t="shared" si="54"/>
        <v>2021</v>
      </c>
      <c r="H502" s="25"/>
    </row>
    <row r="503" spans="1:8" x14ac:dyDescent="0.35">
      <c r="A503" s="33">
        <v>44265</v>
      </c>
      <c r="B503" s="35">
        <v>1.5382142857142858E-2</v>
      </c>
      <c r="C503" s="35">
        <v>1.9207958115183246E-2</v>
      </c>
      <c r="D503" s="35">
        <v>2.293706299911269E-2</v>
      </c>
      <c r="E503" s="35">
        <v>2.6228095238095238E-2</v>
      </c>
      <c r="F503" s="38">
        <f t="shared" si="53"/>
        <v>3</v>
      </c>
      <c r="G503" s="38">
        <f t="shared" si="54"/>
        <v>2021</v>
      </c>
      <c r="H503" s="25"/>
    </row>
    <row r="504" spans="1:8" x14ac:dyDescent="0.35">
      <c r="A504" s="33">
        <v>44264</v>
      </c>
      <c r="B504" s="35">
        <v>1.5326190476190478E-2</v>
      </c>
      <c r="C504" s="35">
        <v>1.9392802197802199E-2</v>
      </c>
      <c r="D504" s="35">
        <v>2.2935066548358474E-2</v>
      </c>
      <c r="E504" s="35">
        <v>2.6226465201465203E-2</v>
      </c>
      <c r="F504" s="38">
        <f t="shared" si="53"/>
        <v>3</v>
      </c>
      <c r="G504" s="38">
        <f t="shared" si="54"/>
        <v>2021</v>
      </c>
      <c r="H504" s="25"/>
    </row>
    <row r="505" spans="1:8" x14ac:dyDescent="0.35">
      <c r="A505" s="33">
        <v>44263</v>
      </c>
      <c r="B505" s="35">
        <v>1.5357142857142857E-2</v>
      </c>
      <c r="C505" s="35">
        <v>1.9130462487153135E-2</v>
      </c>
      <c r="D505" s="35">
        <v>2.3070395707578805E-2</v>
      </c>
      <c r="E505" s="35">
        <v>2.6010842945874003E-2</v>
      </c>
      <c r="F505" s="38">
        <f t="shared" si="53"/>
        <v>3</v>
      </c>
      <c r="G505" s="38">
        <f t="shared" si="54"/>
        <v>2021</v>
      </c>
      <c r="H505" s="25"/>
    </row>
    <row r="506" spans="1:8" x14ac:dyDescent="0.35">
      <c r="A506" s="33">
        <v>44260</v>
      </c>
      <c r="B506" s="35">
        <v>1.5473736263736264E-2</v>
      </c>
      <c r="C506" s="35">
        <v>1.910291697830965E-2</v>
      </c>
      <c r="D506" s="35">
        <v>2.2999201877934274E-2</v>
      </c>
      <c r="E506" s="35">
        <v>2.6006036866359449E-2</v>
      </c>
      <c r="F506" s="38">
        <f t="shared" si="53"/>
        <v>3</v>
      </c>
      <c r="G506" s="38">
        <f t="shared" si="54"/>
        <v>2021</v>
      </c>
      <c r="H506" s="25"/>
    </row>
    <row r="507" spans="1:8" x14ac:dyDescent="0.35">
      <c r="A507" s="33">
        <v>44259</v>
      </c>
      <c r="B507" s="35">
        <v>1.5389915966386555E-2</v>
      </c>
      <c r="C507" s="35">
        <v>1.9100673148840688E-2</v>
      </c>
      <c r="D507" s="35">
        <v>2.2997276995305165E-2</v>
      </c>
      <c r="E507" s="35">
        <v>2.6004700460829495E-2</v>
      </c>
      <c r="F507" s="38">
        <f t="shared" si="53"/>
        <v>3</v>
      </c>
      <c r="G507" s="38">
        <f t="shared" si="54"/>
        <v>2021</v>
      </c>
      <c r="H507" s="25"/>
    </row>
    <row r="508" spans="1:8" x14ac:dyDescent="0.35">
      <c r="A508" s="33">
        <v>44258</v>
      </c>
      <c r="B508" s="35">
        <v>1.5429010989010989E-2</v>
      </c>
      <c r="C508" s="35">
        <v>1.9084353741496599E-2</v>
      </c>
      <c r="D508" s="35">
        <v>2.2933087843833185E-2</v>
      </c>
      <c r="E508" s="35">
        <v>2.598767281105991E-2</v>
      </c>
      <c r="F508" s="38">
        <f t="shared" si="53"/>
        <v>3</v>
      </c>
      <c r="G508" s="38">
        <f t="shared" si="54"/>
        <v>2021</v>
      </c>
      <c r="H508" s="25"/>
    </row>
    <row r="509" spans="1:8" x14ac:dyDescent="0.35">
      <c r="A509" s="33">
        <v>44257</v>
      </c>
      <c r="B509" s="35">
        <v>1.5526956521739131E-2</v>
      </c>
      <c r="C509" s="35">
        <v>1.9117084548104957E-2</v>
      </c>
      <c r="D509" s="35">
        <v>2.2946548358473828E-2</v>
      </c>
      <c r="E509" s="35">
        <v>2.5986405529953918E-2</v>
      </c>
      <c r="F509" s="38">
        <f t="shared" si="53"/>
        <v>3</v>
      </c>
      <c r="G509" s="38">
        <f t="shared" si="54"/>
        <v>2021</v>
      </c>
      <c r="H509" s="25"/>
    </row>
    <row r="510" spans="1:8" x14ac:dyDescent="0.35">
      <c r="A510" s="33">
        <v>44256</v>
      </c>
      <c r="B510" s="35">
        <v>1.5574999999999999E-2</v>
      </c>
      <c r="C510" s="35">
        <v>1.9118788947677837E-2</v>
      </c>
      <c r="D510" s="35">
        <v>2.2960044365572318E-2</v>
      </c>
      <c r="E510" s="35">
        <v>2.5992914746543781E-2</v>
      </c>
      <c r="F510" s="38">
        <f t="shared" si="53"/>
        <v>3</v>
      </c>
      <c r="G510" s="38">
        <f t="shared" si="54"/>
        <v>2021</v>
      </c>
      <c r="H510" s="25"/>
    </row>
    <row r="511" spans="1:8" x14ac:dyDescent="0.35">
      <c r="A511" s="33">
        <v>44253</v>
      </c>
      <c r="B511" s="35">
        <v>1.5508695652173912E-2</v>
      </c>
      <c r="C511" s="35">
        <v>1.9074661963550853E-2</v>
      </c>
      <c r="D511" s="35">
        <v>2.2948633540372673E-2</v>
      </c>
      <c r="E511" s="35">
        <v>2.597577639751553E-2</v>
      </c>
      <c r="F511" s="38">
        <f t="shared" si="53"/>
        <v>2</v>
      </c>
      <c r="G511" s="38">
        <f t="shared" si="54"/>
        <v>2021</v>
      </c>
      <c r="H511" s="25"/>
    </row>
    <row r="512" spans="1:8" x14ac:dyDescent="0.35">
      <c r="A512" s="33">
        <v>44252</v>
      </c>
      <c r="B512" s="35">
        <v>1.5520588235294118E-2</v>
      </c>
      <c r="C512" s="35">
        <v>1.9110116279069767E-2</v>
      </c>
      <c r="D512" s="35">
        <v>2.2985519077196096E-2</v>
      </c>
      <c r="E512" s="35">
        <v>2.6060649350649352E-2</v>
      </c>
      <c r="F512" s="38">
        <f t="shared" si="53"/>
        <v>2</v>
      </c>
      <c r="G512" s="38">
        <f t="shared" si="54"/>
        <v>2021</v>
      </c>
      <c r="H512" s="25"/>
    </row>
    <row r="513" spans="1:8" x14ac:dyDescent="0.35">
      <c r="A513" s="33">
        <v>44251</v>
      </c>
      <c r="B513" s="35">
        <v>1.5415217391304348E-2</v>
      </c>
      <c r="C513" s="35">
        <v>1.9312592592592593E-2</v>
      </c>
      <c r="D513" s="35">
        <v>2.2960239574090505E-2</v>
      </c>
      <c r="E513" s="35">
        <v>2.606192380952381E-2</v>
      </c>
      <c r="F513" s="38">
        <f t="shared" si="53"/>
        <v>2</v>
      </c>
      <c r="G513" s="38">
        <f t="shared" si="54"/>
        <v>2021</v>
      </c>
      <c r="H513" s="25"/>
    </row>
    <row r="514" spans="1:8" x14ac:dyDescent="0.35">
      <c r="A514" s="33">
        <v>44250</v>
      </c>
      <c r="B514" s="35">
        <v>1.5490052356020941E-2</v>
      </c>
      <c r="C514" s="35">
        <v>1.9059607843137254E-2</v>
      </c>
      <c r="D514" s="35">
        <v>2.2958278615794143E-2</v>
      </c>
      <c r="E514" s="35">
        <v>2.6039033333333333E-2</v>
      </c>
      <c r="F514" s="38">
        <f t="shared" si="53"/>
        <v>2</v>
      </c>
      <c r="G514" s="38">
        <f t="shared" si="54"/>
        <v>2021</v>
      </c>
      <c r="H514" s="25"/>
    </row>
    <row r="515" spans="1:8" x14ac:dyDescent="0.35">
      <c r="A515" s="33">
        <v>44249</v>
      </c>
      <c r="B515" s="35">
        <v>1.5388695652173913E-2</v>
      </c>
      <c r="C515" s="35">
        <v>1.9081723009814613E-2</v>
      </c>
      <c r="D515" s="35">
        <v>2.2956317657497782E-2</v>
      </c>
      <c r="E515" s="35">
        <v>2.6014808853118711E-2</v>
      </c>
      <c r="F515" s="38">
        <f t="shared" si="53"/>
        <v>2</v>
      </c>
      <c r="G515" s="38">
        <f t="shared" si="54"/>
        <v>2021</v>
      </c>
      <c r="H515" s="25"/>
    </row>
    <row r="516" spans="1:8" x14ac:dyDescent="0.35">
      <c r="A516" s="33">
        <v>44246</v>
      </c>
      <c r="B516" s="35">
        <v>1.5481529411764706E-2</v>
      </c>
      <c r="C516" s="35">
        <v>1.9073020408163263E-2</v>
      </c>
      <c r="D516" s="35">
        <v>2.3002070707070707E-2</v>
      </c>
      <c r="E516" s="35">
        <v>2.603569416498994E-2</v>
      </c>
      <c r="F516" s="38">
        <f t="shared" si="53"/>
        <v>2</v>
      </c>
      <c r="G516" s="38">
        <f t="shared" si="54"/>
        <v>2021</v>
      </c>
      <c r="H516" s="25"/>
    </row>
    <row r="517" spans="1:8" x14ac:dyDescent="0.35">
      <c r="A517" s="33">
        <v>44245</v>
      </c>
      <c r="B517" s="35">
        <v>1.5487948717948717E-2</v>
      </c>
      <c r="C517" s="35">
        <v>1.9070938775510204E-2</v>
      </c>
      <c r="D517" s="35">
        <v>2.299989898989899E-2</v>
      </c>
      <c r="E517" s="35">
        <v>2.6108008048289739E-2</v>
      </c>
      <c r="F517" s="38">
        <f t="shared" ref="F517:F580" si="55">+MONTH(A517)</f>
        <v>2</v>
      </c>
      <c r="G517" s="38">
        <f t="shared" ref="G517:G580" si="56">YEAR(A517)</f>
        <v>2021</v>
      </c>
      <c r="H517" s="25"/>
    </row>
    <row r="518" spans="1:8" x14ac:dyDescent="0.35">
      <c r="A518" s="33">
        <v>44244</v>
      </c>
      <c r="B518" s="35">
        <v>1.5265652173913043E-2</v>
      </c>
      <c r="C518" s="35">
        <v>1.9414293193717277E-2</v>
      </c>
      <c r="D518" s="35">
        <v>2.2995881578947368E-2</v>
      </c>
      <c r="E518" s="35">
        <v>2.6152762951334379E-2</v>
      </c>
      <c r="F518" s="38">
        <f t="shared" si="55"/>
        <v>2</v>
      </c>
      <c r="G518" s="38">
        <f t="shared" si="56"/>
        <v>2021</v>
      </c>
      <c r="H518" s="25"/>
    </row>
    <row r="519" spans="1:8" x14ac:dyDescent="0.35">
      <c r="A519" s="33">
        <v>44243</v>
      </c>
      <c r="B519" s="35">
        <v>1.5261739130434781E-2</v>
      </c>
      <c r="C519" s="35">
        <v>1.9206423902894489E-2</v>
      </c>
      <c r="D519" s="35">
        <v>2.2993763157894739E-2</v>
      </c>
      <c r="E519" s="35">
        <v>2.6151310832025119E-2</v>
      </c>
      <c r="F519" s="38">
        <f t="shared" si="55"/>
        <v>2</v>
      </c>
      <c r="G519" s="38">
        <f t="shared" si="56"/>
        <v>2021</v>
      </c>
      <c r="H519" s="25"/>
    </row>
    <row r="520" spans="1:8" x14ac:dyDescent="0.35">
      <c r="A520" s="33">
        <v>44242</v>
      </c>
      <c r="B520" s="35">
        <v>1.5432173913043478E-2</v>
      </c>
      <c r="C520" s="35">
        <v>1.9212521008403361E-2</v>
      </c>
      <c r="D520" s="35">
        <v>2.2995723684210528E-2</v>
      </c>
      <c r="E520" s="35">
        <v>2.6269753154141526E-2</v>
      </c>
      <c r="F520" s="38">
        <f t="shared" si="55"/>
        <v>2</v>
      </c>
      <c r="G520" s="38">
        <f t="shared" si="56"/>
        <v>2021</v>
      </c>
      <c r="H520" s="25"/>
    </row>
    <row r="521" spans="1:8" x14ac:dyDescent="0.35">
      <c r="A521" s="33">
        <v>44239</v>
      </c>
      <c r="B521" s="35">
        <v>1.5440138888888889E-2</v>
      </c>
      <c r="C521" s="35">
        <v>1.9236499454743729E-2</v>
      </c>
      <c r="D521" s="35">
        <v>2.2989447368421054E-2</v>
      </c>
      <c r="E521" s="35">
        <v>2.6491552795031056E-2</v>
      </c>
      <c r="F521" s="38">
        <f t="shared" si="55"/>
        <v>2</v>
      </c>
      <c r="G521" s="38">
        <f t="shared" si="56"/>
        <v>2021</v>
      </c>
      <c r="H521" s="25"/>
    </row>
    <row r="522" spans="1:8" x14ac:dyDescent="0.35">
      <c r="A522" s="33">
        <v>44238</v>
      </c>
      <c r="B522" s="35">
        <v>1.5513333333333332E-2</v>
      </c>
      <c r="C522" s="35">
        <v>1.9040043620501636E-2</v>
      </c>
      <c r="D522" s="35">
        <v>2.2987355263157896E-2</v>
      </c>
      <c r="E522" s="35">
        <v>2.6491242236024844E-2</v>
      </c>
      <c r="F522" s="38">
        <f t="shared" si="55"/>
        <v>2</v>
      </c>
      <c r="G522" s="38">
        <f t="shared" si="56"/>
        <v>2021</v>
      </c>
      <c r="H522" s="25"/>
    </row>
    <row r="523" spans="1:8" x14ac:dyDescent="0.35">
      <c r="A523" s="33">
        <v>44237</v>
      </c>
      <c r="B523" s="35">
        <v>1.5509411764705881E-2</v>
      </c>
      <c r="C523" s="35">
        <v>1.9273846153846155E-2</v>
      </c>
      <c r="D523" s="35">
        <v>2.3038947368421055E-2</v>
      </c>
      <c r="E523" s="35">
        <v>2.6490931677018634E-2</v>
      </c>
      <c r="F523" s="38">
        <f t="shared" si="55"/>
        <v>2</v>
      </c>
      <c r="G523" s="38">
        <f t="shared" si="56"/>
        <v>2021</v>
      </c>
      <c r="H523" s="25"/>
    </row>
    <row r="524" spans="1:8" x14ac:dyDescent="0.35">
      <c r="A524" s="33">
        <v>44236</v>
      </c>
      <c r="B524" s="35">
        <v>1.5418823529411764E-2</v>
      </c>
      <c r="C524" s="35">
        <v>1.9271758241758242E-2</v>
      </c>
      <c r="D524" s="35">
        <v>2.3037315789473687E-2</v>
      </c>
      <c r="E524" s="35">
        <v>2.6490621118012422E-2</v>
      </c>
      <c r="F524" s="38">
        <f t="shared" si="55"/>
        <v>2</v>
      </c>
      <c r="G524" s="38">
        <f t="shared" si="56"/>
        <v>2021</v>
      </c>
      <c r="H524" s="25"/>
    </row>
    <row r="525" spans="1:8" x14ac:dyDescent="0.35">
      <c r="A525" s="33">
        <v>44235</v>
      </c>
      <c r="B525" s="35">
        <v>1.5503404255319148E-2</v>
      </c>
      <c r="C525" s="35">
        <v>1.9335576923076924E-2</v>
      </c>
      <c r="D525" s="35">
        <v>2.3035684210526316E-2</v>
      </c>
      <c r="E525" s="35">
        <v>2.6500986842105261E-2</v>
      </c>
      <c r="F525" s="38">
        <f t="shared" si="55"/>
        <v>2</v>
      </c>
      <c r="G525" s="38">
        <f t="shared" si="56"/>
        <v>2021</v>
      </c>
      <c r="H525" s="25"/>
    </row>
    <row r="526" spans="1:8" x14ac:dyDescent="0.35">
      <c r="A526" s="33">
        <v>44232</v>
      </c>
      <c r="B526" s="35">
        <v>1.5605357142857143E-2</v>
      </c>
      <c r="C526" s="35">
        <v>1.9255983545250561E-2</v>
      </c>
      <c r="D526" s="35">
        <v>2.295263157894737E-2</v>
      </c>
      <c r="E526" s="35">
        <v>2.6496507936507936E-2</v>
      </c>
      <c r="F526" s="38">
        <f t="shared" si="55"/>
        <v>2</v>
      </c>
      <c r="G526" s="38">
        <f t="shared" si="56"/>
        <v>2021</v>
      </c>
      <c r="H526" s="25"/>
    </row>
    <row r="527" spans="1:8" x14ac:dyDescent="0.35">
      <c r="A527" s="33">
        <v>44231</v>
      </c>
      <c r="B527" s="35">
        <v>1.5589285714285714E-2</v>
      </c>
      <c r="C527" s="35">
        <v>1.9015845147219192E-2</v>
      </c>
      <c r="D527" s="35">
        <v>2.2950526315789473E-2</v>
      </c>
      <c r="E527" s="35">
        <v>2.651770015698587E-2</v>
      </c>
      <c r="F527" s="38">
        <f t="shared" si="55"/>
        <v>2</v>
      </c>
      <c r="G527" s="38">
        <f t="shared" si="56"/>
        <v>2021</v>
      </c>
      <c r="H527" s="25"/>
    </row>
    <row r="528" spans="1:8" x14ac:dyDescent="0.35">
      <c r="A528" s="33">
        <v>44230</v>
      </c>
      <c r="B528" s="35">
        <v>1.5463571428571429E-2</v>
      </c>
      <c r="C528" s="35">
        <v>1.951748201438849E-2</v>
      </c>
      <c r="D528" s="35">
        <v>2.3136867790594502E-2</v>
      </c>
      <c r="E528" s="35">
        <v>2.6372328571428572E-2</v>
      </c>
      <c r="F528" s="38">
        <f t="shared" si="55"/>
        <v>2</v>
      </c>
      <c r="G528" s="38">
        <f t="shared" si="56"/>
        <v>2021</v>
      </c>
      <c r="H528" s="25"/>
    </row>
    <row r="529" spans="1:8" x14ac:dyDescent="0.35">
      <c r="A529" s="33">
        <v>44229</v>
      </c>
      <c r="B529" s="35">
        <v>1.5438571428571428E-2</v>
      </c>
      <c r="C529" s="35">
        <v>1.9532768959435627E-2</v>
      </c>
      <c r="D529" s="35">
        <v>2.3387272727272729E-2</v>
      </c>
      <c r="E529" s="35">
        <v>2.6853548387096776E-2</v>
      </c>
      <c r="F529" s="38">
        <f t="shared" si="55"/>
        <v>2</v>
      </c>
      <c r="G529" s="38">
        <f t="shared" si="56"/>
        <v>2021</v>
      </c>
      <c r="H529" s="25"/>
    </row>
    <row r="530" spans="1:8" x14ac:dyDescent="0.35">
      <c r="A530" s="33">
        <v>44228</v>
      </c>
      <c r="B530" s="35">
        <v>1.5565714285714285E-2</v>
      </c>
      <c r="C530" s="35">
        <v>1.9240999412110521E-2</v>
      </c>
      <c r="D530" s="35">
        <v>2.3461515151515153E-2</v>
      </c>
      <c r="E530" s="35">
        <v>2.700847290640394E-2</v>
      </c>
      <c r="F530" s="38">
        <f t="shared" si="55"/>
        <v>2</v>
      </c>
      <c r="G530" s="38">
        <f t="shared" si="56"/>
        <v>2021</v>
      </c>
      <c r="H530" s="25"/>
    </row>
    <row r="531" spans="1:8" x14ac:dyDescent="0.35">
      <c r="A531" s="33">
        <v>44225</v>
      </c>
      <c r="B531" s="35">
        <v>1.55E-2</v>
      </c>
      <c r="C531" s="35">
        <v>1.923339212228101E-2</v>
      </c>
      <c r="D531" s="35">
        <v>2.3450808080808083E-2</v>
      </c>
      <c r="E531" s="35">
        <v>2.7012617328519853E-2</v>
      </c>
      <c r="F531" s="38">
        <f t="shared" si="55"/>
        <v>1</v>
      </c>
      <c r="G531" s="38">
        <f t="shared" si="56"/>
        <v>2021</v>
      </c>
      <c r="H531" s="25"/>
    </row>
    <row r="532" spans="1:8" x14ac:dyDescent="0.35">
      <c r="A532" s="33">
        <v>44224</v>
      </c>
      <c r="B532" s="35">
        <v>1.5539803921568628E-2</v>
      </c>
      <c r="C532" s="35">
        <v>1.92310582010582E-2</v>
      </c>
      <c r="D532" s="35">
        <v>2.3448661616161617E-2</v>
      </c>
      <c r="E532" s="35">
        <v>2.6457037849698301E-2</v>
      </c>
      <c r="F532" s="38">
        <f t="shared" si="55"/>
        <v>1</v>
      </c>
      <c r="G532" s="38">
        <f t="shared" si="56"/>
        <v>2021</v>
      </c>
      <c r="H532" s="25"/>
    </row>
    <row r="533" spans="1:8" x14ac:dyDescent="0.35">
      <c r="A533" s="33">
        <v>44223</v>
      </c>
      <c r="B533" s="35">
        <v>1.5523589743589743E-2</v>
      </c>
      <c r="C533" s="35">
        <v>1.9533076923076924E-2</v>
      </c>
      <c r="D533" s="35">
        <v>2.3446515151515152E-2</v>
      </c>
      <c r="E533" s="35">
        <v>2.6455441579813496E-2</v>
      </c>
      <c r="F533" s="38">
        <f t="shared" si="55"/>
        <v>1</v>
      </c>
      <c r="G533" s="38">
        <f t="shared" si="56"/>
        <v>2021</v>
      </c>
      <c r="H533" s="25"/>
    </row>
    <row r="534" spans="1:8" x14ac:dyDescent="0.35">
      <c r="A534" s="33">
        <v>44222</v>
      </c>
      <c r="B534" s="35">
        <v>1.5513684210526317E-2</v>
      </c>
      <c r="C534" s="35">
        <v>1.9530494505494506E-2</v>
      </c>
      <c r="D534" s="35">
        <v>2.3448787878787878E-2</v>
      </c>
      <c r="E534" s="35">
        <v>2.645384530992869E-2</v>
      </c>
      <c r="F534" s="38">
        <f t="shared" si="55"/>
        <v>1</v>
      </c>
      <c r="G534" s="38">
        <f t="shared" si="56"/>
        <v>2021</v>
      </c>
      <c r="H534" s="25"/>
    </row>
    <row r="535" spans="1:8" x14ac:dyDescent="0.35">
      <c r="A535" s="33">
        <v>44221</v>
      </c>
      <c r="B535" s="35">
        <v>1.5486974789915967E-2</v>
      </c>
      <c r="C535" s="35">
        <v>1.93689010989011E-2</v>
      </c>
      <c r="D535" s="35">
        <v>2.3553123336291039E-2</v>
      </c>
      <c r="E535" s="35">
        <v>2.6725054945054946E-2</v>
      </c>
      <c r="F535" s="38">
        <f t="shared" si="55"/>
        <v>1</v>
      </c>
      <c r="G535" s="38">
        <f t="shared" si="56"/>
        <v>2021</v>
      </c>
      <c r="H535" s="25"/>
    </row>
    <row r="536" spans="1:8" x14ac:dyDescent="0.35">
      <c r="A536" s="33">
        <v>44218</v>
      </c>
      <c r="B536" s="35">
        <v>1.5501428571428572E-2</v>
      </c>
      <c r="C536" s="35">
        <v>2.0168961973278523E-2</v>
      </c>
      <c r="D536" s="35">
        <v>2.332943396226415E-2</v>
      </c>
      <c r="E536" s="35">
        <v>2.6831711145996858E-2</v>
      </c>
      <c r="F536" s="38">
        <f t="shared" si="55"/>
        <v>1</v>
      </c>
      <c r="G536" s="38">
        <f t="shared" si="56"/>
        <v>2021</v>
      </c>
      <c r="H536" s="25"/>
    </row>
    <row r="537" spans="1:8" x14ac:dyDescent="0.35">
      <c r="A537" s="33">
        <v>44217</v>
      </c>
      <c r="B537" s="35">
        <v>1.5556470588235293E-2</v>
      </c>
      <c r="C537" s="35">
        <v>1.9910989010989012E-2</v>
      </c>
      <c r="D537" s="35">
        <v>2.3327180592991915E-2</v>
      </c>
      <c r="E537" s="35">
        <v>2.6830149136577709E-2</v>
      </c>
      <c r="F537" s="38">
        <f t="shared" si="55"/>
        <v>1</v>
      </c>
      <c r="G537" s="38">
        <f t="shared" si="56"/>
        <v>2021</v>
      </c>
      <c r="H537" s="25"/>
    </row>
    <row r="538" spans="1:8" x14ac:dyDescent="0.35">
      <c r="A538" s="33">
        <v>44216</v>
      </c>
      <c r="B538" s="35">
        <v>1.5523684210526316E-2</v>
      </c>
      <c r="C538" s="35">
        <v>1.999735294117647E-2</v>
      </c>
      <c r="D538" s="35">
        <v>2.3842474849094568E-2</v>
      </c>
      <c r="E538" s="35">
        <v>2.6853141025641028E-2</v>
      </c>
      <c r="F538" s="38">
        <f t="shared" si="55"/>
        <v>1</v>
      </c>
      <c r="G538" s="38">
        <f t="shared" si="56"/>
        <v>2021</v>
      </c>
      <c r="H538" s="25"/>
    </row>
    <row r="539" spans="1:8" x14ac:dyDescent="0.35">
      <c r="A539" s="33">
        <v>44215</v>
      </c>
      <c r="B539" s="35">
        <v>1.5509999999999999E-2</v>
      </c>
      <c r="C539" s="35">
        <v>1.9902747252747252E-2</v>
      </c>
      <c r="D539" s="35">
        <v>2.3833473684210526E-2</v>
      </c>
      <c r="E539" s="35">
        <v>2.6853186813186814E-2</v>
      </c>
      <c r="F539" s="38">
        <f t="shared" si="55"/>
        <v>1</v>
      </c>
      <c r="G539" s="38">
        <f t="shared" si="56"/>
        <v>2021</v>
      </c>
      <c r="H539" s="25"/>
    </row>
    <row r="540" spans="1:8" x14ac:dyDescent="0.35">
      <c r="A540" s="33">
        <v>44214</v>
      </c>
      <c r="B540" s="35">
        <v>1.5522105263157894E-2</v>
      </c>
      <c r="C540" s="35">
        <v>1.996739382239382E-2</v>
      </c>
      <c r="D540" s="35">
        <v>2.3831789473684212E-2</v>
      </c>
      <c r="E540" s="35">
        <v>2.6851593406593408E-2</v>
      </c>
      <c r="F540" s="38">
        <f t="shared" si="55"/>
        <v>1</v>
      </c>
      <c r="G540" s="38">
        <f t="shared" si="56"/>
        <v>2021</v>
      </c>
      <c r="H540" s="25"/>
    </row>
    <row r="541" spans="1:8" x14ac:dyDescent="0.35">
      <c r="A541" s="33">
        <v>44211</v>
      </c>
      <c r="B541" s="35">
        <v>1.5887912087912088E-2</v>
      </c>
      <c r="C541" s="35">
        <v>2.0019198355601234E-2</v>
      </c>
      <c r="D541" s="35">
        <v>2.3832206405693952E-2</v>
      </c>
      <c r="E541" s="35">
        <v>2.690179236912156E-2</v>
      </c>
      <c r="F541" s="38">
        <f t="shared" si="55"/>
        <v>1</v>
      </c>
      <c r="G541" s="38">
        <f t="shared" si="56"/>
        <v>2021</v>
      </c>
      <c r="H541" s="25"/>
    </row>
    <row r="542" spans="1:8" x14ac:dyDescent="0.35">
      <c r="A542" s="33">
        <v>44210</v>
      </c>
      <c r="B542" s="35">
        <v>1.5727999999999999E-2</v>
      </c>
      <c r="C542" s="35">
        <v>2.0015775950668037E-2</v>
      </c>
      <c r="D542" s="35">
        <v>2.3828887900355873E-2</v>
      </c>
      <c r="E542" s="35">
        <v>2.6743919413919414E-2</v>
      </c>
      <c r="F542" s="38">
        <f t="shared" si="55"/>
        <v>1</v>
      </c>
      <c r="G542" s="38">
        <f t="shared" si="56"/>
        <v>2021</v>
      </c>
      <c r="H542" s="25"/>
    </row>
    <row r="543" spans="1:8" x14ac:dyDescent="0.35">
      <c r="A543" s="33">
        <v>44209</v>
      </c>
      <c r="B543" s="35">
        <v>1.568225352112676E-2</v>
      </c>
      <c r="C543" s="35">
        <v>1.9969578313253012E-2</v>
      </c>
      <c r="D543" s="35">
        <v>2.3807153024911033E-2</v>
      </c>
      <c r="E543" s="35">
        <v>2.6843626373626375E-2</v>
      </c>
      <c r="F543" s="38">
        <f t="shared" si="55"/>
        <v>1</v>
      </c>
      <c r="G543" s="38">
        <f t="shared" si="56"/>
        <v>2021</v>
      </c>
      <c r="H543" s="25"/>
    </row>
    <row r="544" spans="1:8" x14ac:dyDescent="0.35">
      <c r="A544" s="33">
        <v>44208</v>
      </c>
      <c r="B544" s="35">
        <v>1.5849010989010988E-2</v>
      </c>
      <c r="C544" s="35">
        <v>1.9989892183288411E-2</v>
      </c>
      <c r="D544" s="35">
        <v>2.3805382562277582E-2</v>
      </c>
      <c r="E544" s="35">
        <v>2.6842032967032969E-2</v>
      </c>
      <c r="F544" s="38">
        <f t="shared" si="55"/>
        <v>1</v>
      </c>
      <c r="G544" s="38">
        <f t="shared" si="56"/>
        <v>2021</v>
      </c>
      <c r="H544" s="25"/>
    </row>
    <row r="545" spans="1:8" x14ac:dyDescent="0.35">
      <c r="A545" s="33">
        <v>44204</v>
      </c>
      <c r="B545" s="35">
        <v>1.5847454545454543E-2</v>
      </c>
      <c r="C545" s="35">
        <v>2.056908653846154E-2</v>
      </c>
      <c r="D545" s="35">
        <v>2.3795158501440924E-2</v>
      </c>
      <c r="E545" s="35">
        <v>2.7316791979949875E-2</v>
      </c>
      <c r="F545" s="38">
        <f t="shared" si="55"/>
        <v>1</v>
      </c>
      <c r="G545" s="38">
        <f t="shared" si="56"/>
        <v>2021</v>
      </c>
      <c r="H545" s="25"/>
    </row>
    <row r="546" spans="1:8" x14ac:dyDescent="0.35">
      <c r="A546" s="33">
        <v>44203</v>
      </c>
      <c r="B546" s="35">
        <v>1.5882467532467533E-2</v>
      </c>
      <c r="C546" s="35">
        <v>2.0464968394437424E-2</v>
      </c>
      <c r="D546" s="35">
        <v>2.3797070707070708E-2</v>
      </c>
      <c r="E546" s="35">
        <v>2.7342742857142856E-2</v>
      </c>
      <c r="F546" s="38">
        <f t="shared" si="55"/>
        <v>1</v>
      </c>
      <c r="G546" s="38">
        <f t="shared" si="56"/>
        <v>2021</v>
      </c>
      <c r="H546" s="25"/>
    </row>
    <row r="547" spans="1:8" x14ac:dyDescent="0.35">
      <c r="A547" s="33">
        <v>44202</v>
      </c>
      <c r="B547" s="35">
        <v>1.5803781512605041E-2</v>
      </c>
      <c r="C547" s="35">
        <v>2.0836444444444446E-2</v>
      </c>
      <c r="D547" s="35">
        <v>2.3795303030303031E-2</v>
      </c>
      <c r="E547" s="35">
        <v>2.7341357142857143E-2</v>
      </c>
      <c r="F547" s="38">
        <f t="shared" si="55"/>
        <v>1</v>
      </c>
      <c r="G547" s="38">
        <f t="shared" si="56"/>
        <v>2021</v>
      </c>
      <c r="H547" s="25"/>
    </row>
    <row r="548" spans="1:8" x14ac:dyDescent="0.35">
      <c r="A548" s="33">
        <v>44201</v>
      </c>
      <c r="B548" s="35">
        <v>1.5825194805194804E-2</v>
      </c>
      <c r="C548" s="35">
        <v>2.0953415046491966E-2</v>
      </c>
      <c r="D548" s="35">
        <v>2.3795446685878963E-2</v>
      </c>
      <c r="E548" s="35">
        <v>2.7339971428571426E-2</v>
      </c>
      <c r="F548" s="38">
        <f t="shared" si="55"/>
        <v>1</v>
      </c>
      <c r="G548" s="38">
        <f t="shared" si="56"/>
        <v>2021</v>
      </c>
      <c r="H548" s="25"/>
    </row>
    <row r="549" spans="1:8" x14ac:dyDescent="0.35">
      <c r="A549" s="33">
        <v>44200</v>
      </c>
      <c r="B549" s="35">
        <v>1.6070714285714285E-2</v>
      </c>
      <c r="C549" s="35">
        <v>2.0412057991513438E-2</v>
      </c>
      <c r="D549" s="35">
        <v>2.3793688760806918E-2</v>
      </c>
      <c r="E549" s="35">
        <v>2.7338585714285712E-2</v>
      </c>
      <c r="F549" s="38">
        <f t="shared" si="55"/>
        <v>1</v>
      </c>
      <c r="G549" s="38">
        <f t="shared" si="56"/>
        <v>2021</v>
      </c>
      <c r="H549" s="25"/>
    </row>
    <row r="550" spans="1:8" x14ac:dyDescent="0.35">
      <c r="A550" s="33">
        <v>44196</v>
      </c>
      <c r="B550" s="35">
        <v>1.6057142857142857E-2</v>
      </c>
      <c r="C550" s="35">
        <v>2.0775661375661374E-2</v>
      </c>
      <c r="D550" s="35">
        <v>2.3792449567723344E-2</v>
      </c>
      <c r="E550" s="35">
        <v>2.68964330079858E-2</v>
      </c>
      <c r="F550" s="38">
        <f t="shared" si="55"/>
        <v>12</v>
      </c>
      <c r="G550" s="38">
        <f t="shared" si="56"/>
        <v>2020</v>
      </c>
      <c r="H550" s="25"/>
    </row>
    <row r="551" spans="1:8" x14ac:dyDescent="0.35">
      <c r="A551" s="33">
        <v>44195</v>
      </c>
      <c r="B551" s="35">
        <v>1.6008380281690139E-2</v>
      </c>
      <c r="C551" s="35">
        <v>2.0535294117647058E-2</v>
      </c>
      <c r="D551" s="35">
        <v>2.3785541778975742E-2</v>
      </c>
      <c r="E551" s="35">
        <v>2.6895181898846494E-2</v>
      </c>
      <c r="F551" s="38">
        <f t="shared" si="55"/>
        <v>12</v>
      </c>
      <c r="G551" s="38">
        <f t="shared" si="56"/>
        <v>2020</v>
      </c>
      <c r="H551" s="25"/>
    </row>
    <row r="552" spans="1:8" x14ac:dyDescent="0.35">
      <c r="A552" s="33">
        <v>44194</v>
      </c>
      <c r="B552" s="35">
        <v>1.6064057971014494E-2</v>
      </c>
      <c r="C552" s="35">
        <v>2.0253738977072309E-2</v>
      </c>
      <c r="D552" s="35">
        <v>2.4217089618456079E-2</v>
      </c>
      <c r="E552" s="35">
        <v>2.7091408906882591E-2</v>
      </c>
      <c r="F552" s="38">
        <f t="shared" si="55"/>
        <v>12</v>
      </c>
      <c r="G552" s="38">
        <f t="shared" si="56"/>
        <v>2020</v>
      </c>
      <c r="H552" s="25"/>
    </row>
    <row r="553" spans="1:8" x14ac:dyDescent="0.35">
      <c r="A553" s="33">
        <v>44193</v>
      </c>
      <c r="B553" s="35">
        <v>1.5650854700854699E-2</v>
      </c>
      <c r="C553" s="35">
        <v>2.1006289825282631E-2</v>
      </c>
      <c r="D553" s="35">
        <v>2.3787061994609164E-2</v>
      </c>
      <c r="E553" s="35">
        <v>2.6978218623481782E-2</v>
      </c>
      <c r="F553" s="38">
        <f t="shared" si="55"/>
        <v>12</v>
      </c>
      <c r="G553" s="38">
        <f t="shared" si="56"/>
        <v>2020</v>
      </c>
      <c r="H553" s="25"/>
    </row>
    <row r="554" spans="1:8" x14ac:dyDescent="0.35">
      <c r="A554" s="33">
        <v>44190</v>
      </c>
      <c r="B554" s="35">
        <v>1.614142857142857E-2</v>
      </c>
      <c r="C554" s="35">
        <v>2.0863513513513513E-2</v>
      </c>
      <c r="D554" s="35">
        <v>2.4207922077922078E-2</v>
      </c>
      <c r="E554" s="35">
        <v>2.730171597633136E-2</v>
      </c>
      <c r="F554" s="38">
        <f t="shared" si="55"/>
        <v>12</v>
      </c>
      <c r="G554" s="38">
        <f t="shared" si="56"/>
        <v>2020</v>
      </c>
      <c r="H554" s="25"/>
    </row>
    <row r="555" spans="1:8" x14ac:dyDescent="0.35">
      <c r="A555" s="33">
        <v>44189</v>
      </c>
      <c r="B555" s="35">
        <v>1.5972103004291846E-2</v>
      </c>
      <c r="C555" s="35">
        <v>2.072857142857143E-2</v>
      </c>
      <c r="D555" s="35">
        <v>2.4358472622478387E-2</v>
      </c>
      <c r="E555" s="35">
        <v>2.7301373626373627E-2</v>
      </c>
      <c r="F555" s="38">
        <f t="shared" si="55"/>
        <v>12</v>
      </c>
      <c r="G555" s="38">
        <f t="shared" si="56"/>
        <v>2020</v>
      </c>
      <c r="H555" s="25"/>
    </row>
    <row r="556" spans="1:8" x14ac:dyDescent="0.35">
      <c r="A556" s="33">
        <v>44188</v>
      </c>
      <c r="B556" s="35">
        <v>1.6027802197802199E-2</v>
      </c>
      <c r="C556" s="35">
        <v>2.087205882352941E-2</v>
      </c>
      <c r="D556" s="35">
        <v>2.4356109510086453E-2</v>
      </c>
      <c r="E556" s="35">
        <v>2.7324411302982732E-2</v>
      </c>
      <c r="F556" s="38">
        <f t="shared" si="55"/>
        <v>12</v>
      </c>
      <c r="G556" s="38">
        <f t="shared" si="56"/>
        <v>2020</v>
      </c>
      <c r="H556" s="25"/>
    </row>
    <row r="557" spans="1:8" x14ac:dyDescent="0.35">
      <c r="A557" s="33">
        <v>44187</v>
      </c>
      <c r="B557" s="35">
        <v>1.5741212121212121E-2</v>
      </c>
      <c r="C557" s="35">
        <v>2.0811501831501832E-2</v>
      </c>
      <c r="D557" s="35">
        <v>2.4468731988472624E-2</v>
      </c>
      <c r="E557" s="35">
        <v>2.7588461538461537E-2</v>
      </c>
      <c r="F557" s="38">
        <f t="shared" si="55"/>
        <v>12</v>
      </c>
      <c r="G557" s="38">
        <f t="shared" si="56"/>
        <v>2020</v>
      </c>
      <c r="H557" s="25"/>
    </row>
    <row r="558" spans="1:8" x14ac:dyDescent="0.35">
      <c r="A558" s="33">
        <v>44186</v>
      </c>
      <c r="B558" s="35">
        <v>1.7101170212765957E-2</v>
      </c>
      <c r="C558" s="35">
        <v>2.0816608427543678E-2</v>
      </c>
      <c r="D558" s="35">
        <v>2.4162910381543921E-2</v>
      </c>
      <c r="E558" s="35">
        <v>2.7587317554240633E-2</v>
      </c>
      <c r="F558" s="38">
        <f t="shared" si="55"/>
        <v>12</v>
      </c>
      <c r="G558" s="38">
        <f t="shared" si="56"/>
        <v>2020</v>
      </c>
      <c r="H558" s="25"/>
    </row>
    <row r="559" spans="1:8" x14ac:dyDescent="0.35">
      <c r="A559" s="33">
        <v>44183</v>
      </c>
      <c r="B559" s="35">
        <v>1.6915454545454546E-2</v>
      </c>
      <c r="C559" s="35">
        <v>2.0850549450549451E-2</v>
      </c>
      <c r="D559" s="35">
        <v>2.4155403726708075E-2</v>
      </c>
      <c r="E559" s="35">
        <v>2.7588329979879277E-2</v>
      </c>
      <c r="F559" s="38">
        <f t="shared" si="55"/>
        <v>12</v>
      </c>
      <c r="G559" s="38">
        <f t="shared" si="56"/>
        <v>2020</v>
      </c>
      <c r="H559" s="25"/>
    </row>
    <row r="560" spans="1:8" x14ac:dyDescent="0.35">
      <c r="A560" s="33">
        <v>44182</v>
      </c>
      <c r="B560" s="35">
        <v>1.7364835164835165E-2</v>
      </c>
      <c r="C560" s="35">
        <v>2.1261544850498339E-2</v>
      </c>
      <c r="D560" s="35">
        <v>2.4975510204081633E-2</v>
      </c>
      <c r="E560" s="35">
        <v>2.7593735747820255E-2</v>
      </c>
      <c r="F560" s="38">
        <f t="shared" si="55"/>
        <v>12</v>
      </c>
      <c r="G560" s="38">
        <f t="shared" si="56"/>
        <v>2020</v>
      </c>
      <c r="H560" s="25"/>
    </row>
    <row r="561" spans="1:8" x14ac:dyDescent="0.35">
      <c r="A561" s="33">
        <v>44181</v>
      </c>
      <c r="B561" s="35">
        <v>1.7183333333333332E-2</v>
      </c>
      <c r="C561" s="35">
        <v>2.1333580246913581E-2</v>
      </c>
      <c r="D561" s="35">
        <v>2.4965474711623782E-2</v>
      </c>
      <c r="E561" s="35">
        <v>2.7909758551307846E-2</v>
      </c>
      <c r="F561" s="38">
        <f t="shared" si="55"/>
        <v>12</v>
      </c>
      <c r="G561" s="38">
        <f t="shared" si="56"/>
        <v>2020</v>
      </c>
      <c r="H561" s="25"/>
    </row>
    <row r="562" spans="1:8" x14ac:dyDescent="0.35">
      <c r="A562" s="33">
        <v>44180</v>
      </c>
      <c r="B562" s="35">
        <v>1.7257270408163265E-2</v>
      </c>
      <c r="C562" s="35">
        <v>2.1305085243974134E-2</v>
      </c>
      <c r="D562" s="35">
        <v>2.477877551020408E-2</v>
      </c>
      <c r="E562" s="35">
        <v>2.7908008048289738E-2</v>
      </c>
      <c r="F562" s="38">
        <f t="shared" si="55"/>
        <v>12</v>
      </c>
      <c r="G562" s="38">
        <f t="shared" si="56"/>
        <v>2020</v>
      </c>
      <c r="H562" s="25"/>
    </row>
    <row r="563" spans="1:8" x14ac:dyDescent="0.35">
      <c r="A563" s="33">
        <v>44179</v>
      </c>
      <c r="B563" s="35">
        <v>1.7250510204081634E-2</v>
      </c>
      <c r="C563" s="35">
        <v>2.2511746031746032E-2</v>
      </c>
      <c r="D563" s="35">
        <v>2.5212424242424241E-2</v>
      </c>
      <c r="E563" s="35">
        <v>2.790625754527163E-2</v>
      </c>
      <c r="F563" s="38">
        <f t="shared" si="55"/>
        <v>12</v>
      </c>
      <c r="G563" s="38">
        <f t="shared" si="56"/>
        <v>2020</v>
      </c>
      <c r="H563" s="25"/>
    </row>
    <row r="564" spans="1:8" x14ac:dyDescent="0.35">
      <c r="A564" s="33">
        <v>44176</v>
      </c>
      <c r="B564" s="35">
        <v>1.931747252747253E-2</v>
      </c>
      <c r="C564" s="35">
        <v>2.2614518272425249E-2</v>
      </c>
      <c r="D564" s="35">
        <v>2.5482328947368418E-2</v>
      </c>
      <c r="E564" s="35">
        <v>2.7901006036217302E-2</v>
      </c>
      <c r="F564" s="38">
        <f t="shared" si="55"/>
        <v>12</v>
      </c>
      <c r="G564" s="38">
        <f t="shared" si="56"/>
        <v>2020</v>
      </c>
      <c r="H564" s="25"/>
    </row>
    <row r="565" spans="1:8" x14ac:dyDescent="0.35">
      <c r="A565" s="33">
        <v>44175</v>
      </c>
      <c r="B565" s="35">
        <v>1.9405604395604396E-2</v>
      </c>
      <c r="C565" s="35">
        <v>2.2611096345514951E-2</v>
      </c>
      <c r="D565" s="35">
        <v>2.5601920222634508E-2</v>
      </c>
      <c r="E565" s="35">
        <v>2.7902662642521798E-2</v>
      </c>
      <c r="F565" s="38">
        <f t="shared" si="55"/>
        <v>12</v>
      </c>
      <c r="G565" s="38">
        <f t="shared" si="56"/>
        <v>2020</v>
      </c>
      <c r="H565" s="25"/>
    </row>
    <row r="566" spans="1:8" x14ac:dyDescent="0.35">
      <c r="A566" s="33">
        <v>44174</v>
      </c>
      <c r="B566" s="35">
        <v>1.9341549295774647E-2</v>
      </c>
      <c r="C566" s="35">
        <v>2.2607674418604652E-2</v>
      </c>
      <c r="D566" s="35">
        <v>2.5599424860853433E-2</v>
      </c>
      <c r="E566" s="35">
        <v>2.7621836734693879E-2</v>
      </c>
      <c r="F566" s="38">
        <f t="shared" si="55"/>
        <v>12</v>
      </c>
      <c r="G566" s="38">
        <f t="shared" si="56"/>
        <v>2020</v>
      </c>
      <c r="H566" s="25"/>
    </row>
    <row r="567" spans="1:8" x14ac:dyDescent="0.35">
      <c r="A567" s="33">
        <v>44173</v>
      </c>
      <c r="B567" s="35">
        <v>1.9445714285714285E-2</v>
      </c>
      <c r="C567" s="35">
        <v>2.2604252491694354E-2</v>
      </c>
      <c r="D567" s="35">
        <v>2.6282649228705567E-2</v>
      </c>
      <c r="E567" s="35">
        <v>2.7619795918367347E-2</v>
      </c>
      <c r="F567" s="38">
        <f t="shared" si="55"/>
        <v>12</v>
      </c>
      <c r="G567" s="38">
        <f t="shared" si="56"/>
        <v>2020</v>
      </c>
      <c r="H567" s="25"/>
    </row>
    <row r="568" spans="1:8" x14ac:dyDescent="0.35">
      <c r="A568" s="33">
        <v>44172</v>
      </c>
      <c r="B568" s="35">
        <v>1.9289574468085109E-2</v>
      </c>
      <c r="C568" s="35">
        <v>2.3691218487394958E-2</v>
      </c>
      <c r="D568" s="35">
        <v>2.6498998144712429E-2</v>
      </c>
      <c r="E568" s="35">
        <v>2.8538744113029826E-2</v>
      </c>
      <c r="F568" s="38">
        <f t="shared" si="55"/>
        <v>12</v>
      </c>
      <c r="G568" s="38">
        <f t="shared" si="56"/>
        <v>2020</v>
      </c>
      <c r="H568" s="25"/>
    </row>
    <row r="569" spans="1:8" x14ac:dyDescent="0.35">
      <c r="A569" s="33">
        <v>44169</v>
      </c>
      <c r="B569" s="35">
        <v>1.9382941176470589E-2</v>
      </c>
      <c r="C569" s="35">
        <v>2.368731092436975E-2</v>
      </c>
      <c r="D569" s="35">
        <v>2.6460893371757926E-2</v>
      </c>
      <c r="E569" s="35">
        <v>2.8540870950610725E-2</v>
      </c>
      <c r="F569" s="38">
        <f t="shared" si="55"/>
        <v>12</v>
      </c>
      <c r="G569" s="38">
        <f t="shared" si="56"/>
        <v>2020</v>
      </c>
      <c r="H569" s="25"/>
    </row>
    <row r="570" spans="1:8" x14ac:dyDescent="0.35">
      <c r="A570" s="33">
        <v>44168</v>
      </c>
      <c r="B570" s="35">
        <v>1.9074152823920266E-2</v>
      </c>
      <c r="C570" s="35">
        <v>2.3338571428571427E-2</v>
      </c>
      <c r="D570" s="35">
        <v>2.6439827089337176E-2</v>
      </c>
      <c r="E570" s="35">
        <v>2.8539745087626127E-2</v>
      </c>
      <c r="F570" s="38">
        <f t="shared" si="55"/>
        <v>12</v>
      </c>
      <c r="G570" s="38">
        <f t="shared" si="56"/>
        <v>2020</v>
      </c>
      <c r="H570" s="25"/>
    </row>
    <row r="571" spans="1:8" x14ac:dyDescent="0.35">
      <c r="A571" s="33">
        <v>44167</v>
      </c>
      <c r="B571" s="35">
        <v>1.9483809523809525E-2</v>
      </c>
      <c r="C571" s="35">
        <v>2.313860465116279E-2</v>
      </c>
      <c r="D571" s="35">
        <v>2.5841930835734869E-2</v>
      </c>
      <c r="E571" s="35">
        <v>2.8785714285714286E-2</v>
      </c>
      <c r="F571" s="38">
        <f t="shared" si="55"/>
        <v>12</v>
      </c>
      <c r="G571" s="38">
        <f t="shared" si="56"/>
        <v>2020</v>
      </c>
      <c r="H571" s="25"/>
    </row>
    <row r="572" spans="1:8" x14ac:dyDescent="0.35">
      <c r="A572" s="33">
        <v>44166</v>
      </c>
      <c r="B572" s="35">
        <v>1.8676595744680852E-2</v>
      </c>
      <c r="C572" s="35">
        <v>2.313720930232558E-2</v>
      </c>
      <c r="D572" s="35">
        <v>2.5667492795389046E-2</v>
      </c>
      <c r="E572" s="35">
        <v>2.7991866666666667E-2</v>
      </c>
      <c r="F572" s="38">
        <f t="shared" si="55"/>
        <v>12</v>
      </c>
      <c r="G572" s="38">
        <f t="shared" si="56"/>
        <v>2020</v>
      </c>
      <c r="H572" s="25"/>
    </row>
    <row r="573" spans="1:8" x14ac:dyDescent="0.35">
      <c r="A573" s="33">
        <v>44165</v>
      </c>
      <c r="B573" s="35">
        <v>1.8373852040816326E-2</v>
      </c>
      <c r="C573" s="35">
        <v>2.3135813953488373E-2</v>
      </c>
      <c r="D573" s="35">
        <v>2.5745858585858584E-2</v>
      </c>
      <c r="E573" s="35">
        <v>2.8245218894009216E-2</v>
      </c>
      <c r="F573" s="38">
        <f t="shared" si="55"/>
        <v>11</v>
      </c>
      <c r="G573" s="38">
        <f t="shared" si="56"/>
        <v>2020</v>
      </c>
      <c r="H573" s="25"/>
    </row>
    <row r="574" spans="1:8" x14ac:dyDescent="0.35">
      <c r="A574" s="33">
        <v>44162</v>
      </c>
      <c r="B574" s="35">
        <v>1.8376194690265489E-2</v>
      </c>
      <c r="C574" s="35">
        <v>2.3131750186985787E-2</v>
      </c>
      <c r="D574" s="35">
        <v>2.5498441558441557E-2</v>
      </c>
      <c r="E574" s="35">
        <v>2.837455424274973E-2</v>
      </c>
      <c r="F574" s="38">
        <f t="shared" si="55"/>
        <v>11</v>
      </c>
      <c r="G574" s="38">
        <f t="shared" si="56"/>
        <v>2020</v>
      </c>
      <c r="H574" s="25"/>
    </row>
    <row r="575" spans="1:8" x14ac:dyDescent="0.35">
      <c r="A575" s="33">
        <v>44161</v>
      </c>
      <c r="B575" s="35">
        <v>1.8420352112676057E-2</v>
      </c>
      <c r="C575" s="35">
        <v>2.313035153328347E-2</v>
      </c>
      <c r="D575" s="35">
        <v>2.5501763916834338E-2</v>
      </c>
      <c r="E575" s="35">
        <v>2.8372395273899034E-2</v>
      </c>
      <c r="F575" s="38">
        <f t="shared" si="55"/>
        <v>11</v>
      </c>
      <c r="G575" s="38">
        <f t="shared" si="56"/>
        <v>2020</v>
      </c>
      <c r="H575" s="25"/>
    </row>
    <row r="576" spans="1:8" x14ac:dyDescent="0.35">
      <c r="A576" s="33">
        <v>44160</v>
      </c>
      <c r="B576" s="35">
        <v>1.8382704081632655E-2</v>
      </c>
      <c r="C576" s="35">
        <v>2.1814156378600822E-2</v>
      </c>
      <c r="D576" s="35">
        <v>2.5918757763975155E-2</v>
      </c>
      <c r="E576" s="35">
        <v>2.8151419047619048E-2</v>
      </c>
      <c r="F576" s="38">
        <f t="shared" si="55"/>
        <v>11</v>
      </c>
      <c r="G576" s="38">
        <f t="shared" si="56"/>
        <v>2020</v>
      </c>
      <c r="H576" s="25"/>
    </row>
    <row r="577" spans="1:8" x14ac:dyDescent="0.35">
      <c r="A577" s="33">
        <v>44159</v>
      </c>
      <c r="B577" s="35">
        <v>1.837579081632653E-2</v>
      </c>
      <c r="C577" s="35">
        <v>2.18117519106408E-2</v>
      </c>
      <c r="D577" s="35">
        <v>2.5918136645962733E-2</v>
      </c>
      <c r="E577" s="35">
        <v>2.8150057142857142E-2</v>
      </c>
      <c r="F577" s="38">
        <f t="shared" si="55"/>
        <v>11</v>
      </c>
      <c r="G577" s="38">
        <f t="shared" si="56"/>
        <v>2020</v>
      </c>
      <c r="H577" s="25"/>
    </row>
    <row r="578" spans="1:8" x14ac:dyDescent="0.35">
      <c r="A578" s="33">
        <v>44158</v>
      </c>
      <c r="B578" s="35">
        <v>1.8564999999999998E-2</v>
      </c>
      <c r="C578" s="35">
        <v>2.1784708994708996E-2</v>
      </c>
      <c r="D578" s="35">
        <v>2.4594092219020171E-2</v>
      </c>
      <c r="E578" s="35">
        <v>2.781260228034876E-2</v>
      </c>
      <c r="F578" s="38">
        <f t="shared" si="55"/>
        <v>11</v>
      </c>
      <c r="G578" s="38">
        <f t="shared" si="56"/>
        <v>2020</v>
      </c>
      <c r="H578" s="25"/>
    </row>
    <row r="579" spans="1:8" x14ac:dyDescent="0.35">
      <c r="A579" s="33">
        <v>44155</v>
      </c>
      <c r="B579" s="35">
        <v>1.8472727272727273E-2</v>
      </c>
      <c r="C579" s="35">
        <v>2.1750264550264551E-2</v>
      </c>
      <c r="D579" s="35">
        <v>2.4587867435158502E-2</v>
      </c>
      <c r="E579" s="35">
        <v>2.7810570087189807E-2</v>
      </c>
      <c r="F579" s="38">
        <f t="shared" si="55"/>
        <v>11</v>
      </c>
      <c r="G579" s="38">
        <f t="shared" si="56"/>
        <v>2020</v>
      </c>
      <c r="H579" s="25"/>
    </row>
    <row r="580" spans="1:8" x14ac:dyDescent="0.35">
      <c r="A580" s="33">
        <v>44154</v>
      </c>
      <c r="B580" s="35">
        <v>1.8675238095238095E-2</v>
      </c>
      <c r="C580" s="35">
        <v>2.1846884185773074E-2</v>
      </c>
      <c r="D580" s="35">
        <v>2.458579250720461E-2</v>
      </c>
      <c r="E580" s="35">
        <v>2.7809892689470154E-2</v>
      </c>
      <c r="F580" s="38">
        <f t="shared" si="55"/>
        <v>11</v>
      </c>
      <c r="G580" s="38">
        <f t="shared" si="56"/>
        <v>2020</v>
      </c>
      <c r="H580" s="25"/>
    </row>
    <row r="581" spans="1:8" x14ac:dyDescent="0.35">
      <c r="A581" s="33">
        <v>44152</v>
      </c>
      <c r="B581" s="35">
        <v>1.7975054945054945E-2</v>
      </c>
      <c r="C581" s="35">
        <v>2.1686190476190477E-2</v>
      </c>
      <c r="D581" s="35">
        <v>2.458164265129683E-2</v>
      </c>
      <c r="E581" s="35">
        <v>2.8498926353149958E-2</v>
      </c>
      <c r="F581" s="38">
        <f t="shared" ref="F581:F644" si="57">+MONTH(A581)</f>
        <v>11</v>
      </c>
      <c r="G581" s="38">
        <f t="shared" ref="G581:G644" si="58">YEAR(A581)</f>
        <v>2020</v>
      </c>
      <c r="H581" s="25"/>
    </row>
    <row r="582" spans="1:8" x14ac:dyDescent="0.35">
      <c r="A582" s="33">
        <v>44151</v>
      </c>
      <c r="B582" s="35">
        <v>1.791918367346939E-2</v>
      </c>
      <c r="C582" s="35">
        <v>2.1684479717813052E-2</v>
      </c>
      <c r="D582" s="35">
        <v>2.4579567723342941E-2</v>
      </c>
      <c r="E582" s="35">
        <v>2.849893522626442E-2</v>
      </c>
      <c r="F582" s="38">
        <f t="shared" si="57"/>
        <v>11</v>
      </c>
      <c r="G582" s="38">
        <f t="shared" si="58"/>
        <v>2020</v>
      </c>
      <c r="H582" s="25"/>
    </row>
    <row r="583" spans="1:8" x14ac:dyDescent="0.35">
      <c r="A583" s="33">
        <v>44148</v>
      </c>
      <c r="B583" s="35">
        <v>1.761054054054054E-2</v>
      </c>
      <c r="C583" s="35">
        <v>2.1768130511463844E-2</v>
      </c>
      <c r="D583" s="35">
        <v>2.4573342939481269E-2</v>
      </c>
      <c r="E583" s="35">
        <v>2.8498961845607809E-2</v>
      </c>
      <c r="F583" s="38">
        <f t="shared" si="57"/>
        <v>11</v>
      </c>
      <c r="G583" s="38">
        <f t="shared" si="58"/>
        <v>2020</v>
      </c>
      <c r="H583" s="25"/>
    </row>
    <row r="584" spans="1:8" x14ac:dyDescent="0.35">
      <c r="A584" s="33">
        <v>44147</v>
      </c>
      <c r="B584" s="35">
        <v>1.6716318681318683E-2</v>
      </c>
      <c r="C584" s="35">
        <v>2.176647266313933E-2</v>
      </c>
      <c r="D584" s="35">
        <v>2.4571268011527377E-2</v>
      </c>
      <c r="E584" s="35">
        <v>2.8498970718722271E-2</v>
      </c>
      <c r="F584" s="38">
        <f t="shared" si="57"/>
        <v>11</v>
      </c>
      <c r="G584" s="38">
        <f t="shared" si="58"/>
        <v>2020</v>
      </c>
      <c r="H584" s="25"/>
    </row>
    <row r="585" spans="1:8" x14ac:dyDescent="0.35">
      <c r="A585" s="33">
        <v>44146</v>
      </c>
      <c r="B585" s="35">
        <v>1.6796245847176081E-2</v>
      </c>
      <c r="C585" s="35">
        <v>2.175179856115108E-2</v>
      </c>
      <c r="D585" s="35">
        <v>2.476449567723343E-2</v>
      </c>
      <c r="E585" s="35">
        <v>2.8292448979591836E-2</v>
      </c>
      <c r="F585" s="38">
        <f t="shared" si="57"/>
        <v>11</v>
      </c>
      <c r="G585" s="38">
        <f t="shared" si="58"/>
        <v>2020</v>
      </c>
      <c r="H585" s="25"/>
    </row>
    <row r="586" spans="1:8" x14ac:dyDescent="0.35">
      <c r="A586" s="33">
        <v>44145</v>
      </c>
      <c r="B586" s="35">
        <v>1.7579450549450551E-2</v>
      </c>
      <c r="C586" s="35">
        <v>2.1750760534429599E-2</v>
      </c>
      <c r="D586" s="35">
        <v>2.4763198847262247E-2</v>
      </c>
      <c r="E586" s="35">
        <v>2.8292253771073646E-2</v>
      </c>
      <c r="F586" s="38">
        <f t="shared" si="57"/>
        <v>11</v>
      </c>
      <c r="G586" s="38">
        <f t="shared" si="58"/>
        <v>2020</v>
      </c>
      <c r="H586" s="25"/>
    </row>
    <row r="587" spans="1:8" x14ac:dyDescent="0.35">
      <c r="A587" s="33">
        <v>44144</v>
      </c>
      <c r="B587" s="35">
        <v>1.6593207547169812E-2</v>
      </c>
      <c r="C587" s="35">
        <v>2.0819117647058825E-2</v>
      </c>
      <c r="D587" s="35">
        <v>2.4761902017291067E-2</v>
      </c>
      <c r="E587" s="35">
        <v>2.7446308784383318E-2</v>
      </c>
      <c r="F587" s="38">
        <f t="shared" si="57"/>
        <v>11</v>
      </c>
      <c r="G587" s="38">
        <f t="shared" si="58"/>
        <v>2020</v>
      </c>
      <c r="H587" s="25"/>
    </row>
    <row r="588" spans="1:8" x14ac:dyDescent="0.35">
      <c r="A588" s="33">
        <v>44140</v>
      </c>
      <c r="B588" s="35">
        <v>1.6974716981132076E-2</v>
      </c>
      <c r="C588" s="35">
        <v>2.0810882352941176E-2</v>
      </c>
      <c r="D588" s="35">
        <v>2.475671469740634E-2</v>
      </c>
      <c r="E588" s="35">
        <v>2.7442191659272405E-2</v>
      </c>
      <c r="F588" s="38">
        <f t="shared" si="57"/>
        <v>11</v>
      </c>
      <c r="G588" s="38">
        <f t="shared" si="58"/>
        <v>2020</v>
      </c>
      <c r="H588" s="25"/>
    </row>
    <row r="589" spans="1:8" x14ac:dyDescent="0.35">
      <c r="A589" s="33">
        <v>44139</v>
      </c>
      <c r="B589" s="35">
        <v>1.6837853107344633E-2</v>
      </c>
      <c r="C589" s="35">
        <v>2.0808823529411765E-2</v>
      </c>
      <c r="D589" s="35">
        <v>2.4557071688942892E-2</v>
      </c>
      <c r="E589" s="35">
        <v>2.7378873114463177E-2</v>
      </c>
      <c r="F589" s="38">
        <f t="shared" si="57"/>
        <v>11</v>
      </c>
      <c r="G589" s="38">
        <f t="shared" si="58"/>
        <v>2020</v>
      </c>
      <c r="H589" s="25"/>
    </row>
    <row r="590" spans="1:8" x14ac:dyDescent="0.35">
      <c r="A590" s="33">
        <v>44138</v>
      </c>
      <c r="B590" s="35">
        <v>1.6478571428571429E-2</v>
      </c>
      <c r="C590" s="35">
        <v>2.0806764705882354E-2</v>
      </c>
      <c r="D590" s="35">
        <v>2.4555006075334146E-2</v>
      </c>
      <c r="E590" s="35">
        <v>2.7378420585625556E-2</v>
      </c>
      <c r="F590" s="38">
        <f t="shared" si="57"/>
        <v>11</v>
      </c>
      <c r="G590" s="38">
        <f t="shared" si="58"/>
        <v>2020</v>
      </c>
      <c r="H590" s="25"/>
    </row>
    <row r="591" spans="1:8" x14ac:dyDescent="0.35">
      <c r="A591" s="33">
        <v>44137</v>
      </c>
      <c r="B591" s="35">
        <v>1.6459999999999999E-2</v>
      </c>
      <c r="C591" s="35">
        <v>2.0552345013477087E-2</v>
      </c>
      <c r="D591" s="35">
        <v>2.4552940461725396E-2</v>
      </c>
      <c r="E591" s="35">
        <v>2.7377968056787931E-2</v>
      </c>
      <c r="F591" s="38">
        <f t="shared" si="57"/>
        <v>11</v>
      </c>
      <c r="G591" s="38">
        <f t="shared" si="58"/>
        <v>2020</v>
      </c>
      <c r="H591" s="25"/>
    </row>
    <row r="592" spans="1:8" x14ac:dyDescent="0.35">
      <c r="A592" s="33">
        <v>44132</v>
      </c>
      <c r="B592" s="35">
        <v>1.6396000000000001E-2</v>
      </c>
      <c r="C592" s="35">
        <v>2.0804186046511627E-2</v>
      </c>
      <c r="D592" s="35">
        <v>2.4850893371757925E-2</v>
      </c>
      <c r="E592" s="35">
        <v>2.7366601597160603E-2</v>
      </c>
      <c r="F592" s="38">
        <f t="shared" si="57"/>
        <v>10</v>
      </c>
      <c r="G592" s="38">
        <f t="shared" si="58"/>
        <v>2020</v>
      </c>
      <c r="H592" s="25"/>
    </row>
    <row r="593" spans="1:8" x14ac:dyDescent="0.35">
      <c r="A593" s="33">
        <v>44131</v>
      </c>
      <c r="B593" s="35">
        <v>1.6321785714285716E-2</v>
      </c>
      <c r="C593" s="35">
        <v>2.0812100840336134E-2</v>
      </c>
      <c r="D593" s="35">
        <v>2.4865360230547549E-2</v>
      </c>
      <c r="E593" s="35">
        <v>2.734514419852448E-2</v>
      </c>
      <c r="F593" s="38">
        <f t="shared" si="57"/>
        <v>10</v>
      </c>
      <c r="G593" s="38">
        <f t="shared" si="58"/>
        <v>2020</v>
      </c>
      <c r="H593" s="25"/>
    </row>
    <row r="594" spans="1:8" x14ac:dyDescent="0.35">
      <c r="A594" s="33">
        <v>44130</v>
      </c>
      <c r="B594" s="35">
        <v>1.6413663003663002E-2</v>
      </c>
      <c r="C594" s="35">
        <v>2.0810084033613445E-2</v>
      </c>
      <c r="D594" s="35">
        <v>2.4864553314121036E-2</v>
      </c>
      <c r="E594" s="35">
        <v>2.7442310469314078E-2</v>
      </c>
      <c r="F594" s="38">
        <f t="shared" si="57"/>
        <v>10</v>
      </c>
      <c r="G594" s="38">
        <f t="shared" si="58"/>
        <v>2020</v>
      </c>
      <c r="H594" s="25"/>
    </row>
    <row r="595" spans="1:8" x14ac:dyDescent="0.35">
      <c r="A595" s="33">
        <v>44127</v>
      </c>
      <c r="B595" s="35">
        <v>1.6418405315614615E-2</v>
      </c>
      <c r="C595" s="35">
        <v>2.0804033613445377E-2</v>
      </c>
      <c r="D595" s="35">
        <v>2.493314121037464E-2</v>
      </c>
      <c r="E595" s="35">
        <v>2.7226384479717813E-2</v>
      </c>
      <c r="F595" s="38">
        <f t="shared" si="57"/>
        <v>10</v>
      </c>
      <c r="G595" s="38">
        <f t="shared" si="58"/>
        <v>2020</v>
      </c>
      <c r="H595" s="25"/>
    </row>
    <row r="596" spans="1:8" x14ac:dyDescent="0.35">
      <c r="A596" s="33">
        <v>44126</v>
      </c>
      <c r="B596" s="35">
        <v>1.64476E-2</v>
      </c>
      <c r="C596" s="35">
        <v>2.0802085714285712E-2</v>
      </c>
      <c r="D596" s="35">
        <v>2.465806916426513E-2</v>
      </c>
      <c r="E596" s="35">
        <v>2.7224761904761904E-2</v>
      </c>
      <c r="F596" s="38">
        <f t="shared" si="57"/>
        <v>10</v>
      </c>
      <c r="G596" s="38">
        <f t="shared" si="58"/>
        <v>2020</v>
      </c>
      <c r="H596" s="25"/>
    </row>
    <row r="597" spans="1:8" x14ac:dyDescent="0.35">
      <c r="A597" s="33">
        <v>44125</v>
      </c>
      <c r="B597" s="35">
        <v>1.6453200000000001E-2</v>
      </c>
      <c r="C597" s="35">
        <v>2.0799999999999999E-2</v>
      </c>
      <c r="D597" s="35">
        <v>2.4496363636363636E-2</v>
      </c>
      <c r="E597" s="35">
        <v>2.7223139329805999E-2</v>
      </c>
      <c r="F597" s="38">
        <f t="shared" si="57"/>
        <v>10</v>
      </c>
      <c r="G597" s="38">
        <f t="shared" si="58"/>
        <v>2020</v>
      </c>
      <c r="H597" s="25"/>
    </row>
    <row r="598" spans="1:8" x14ac:dyDescent="0.35">
      <c r="A598" s="33">
        <v>44124</v>
      </c>
      <c r="B598" s="35">
        <v>1.64388E-2</v>
      </c>
      <c r="C598" s="35">
        <v>2.0817714285714287E-2</v>
      </c>
      <c r="D598" s="35">
        <v>2.4485231910946197E-2</v>
      </c>
      <c r="E598" s="35">
        <v>2.6947666370896184E-2</v>
      </c>
      <c r="F598" s="38">
        <f t="shared" si="57"/>
        <v>10</v>
      </c>
      <c r="G598" s="38">
        <f t="shared" si="58"/>
        <v>2020</v>
      </c>
      <c r="H598" s="25"/>
    </row>
    <row r="599" spans="1:8" x14ac:dyDescent="0.35">
      <c r="A599" s="33">
        <v>44123</v>
      </c>
      <c r="B599" s="35">
        <v>1.6424400000000002E-2</v>
      </c>
      <c r="C599" s="35">
        <v>2.0815428571428572E-2</v>
      </c>
      <c r="D599" s="35">
        <v>2.4493994452149791E-2</v>
      </c>
      <c r="E599" s="35">
        <v>2.6946938775510205E-2</v>
      </c>
      <c r="F599" s="38">
        <f t="shared" si="57"/>
        <v>10</v>
      </c>
      <c r="G599" s="38">
        <f t="shared" si="58"/>
        <v>2020</v>
      </c>
      <c r="H599" s="25"/>
    </row>
    <row r="600" spans="1:8" x14ac:dyDescent="0.35">
      <c r="A600" s="33">
        <v>44120</v>
      </c>
      <c r="B600" s="35">
        <v>1.6462131147540984E-2</v>
      </c>
      <c r="C600" s="35">
        <v>2.0907142857142857E-2</v>
      </c>
      <c r="D600" s="35">
        <v>2.4488543689320387E-2</v>
      </c>
      <c r="E600" s="35">
        <v>2.6944755989352264E-2</v>
      </c>
      <c r="F600" s="38">
        <f t="shared" si="57"/>
        <v>10</v>
      </c>
      <c r="G600" s="38">
        <f t="shared" si="58"/>
        <v>2020</v>
      </c>
      <c r="H600" s="25"/>
    </row>
    <row r="601" spans="1:8" x14ac:dyDescent="0.35">
      <c r="A601" s="33">
        <v>44119</v>
      </c>
      <c r="B601" s="35">
        <v>1.6440677966101696E-2</v>
      </c>
      <c r="C601" s="35">
        <v>2.0956775510204081E-2</v>
      </c>
      <c r="D601" s="35">
        <v>2.449873786407767E-2</v>
      </c>
      <c r="E601" s="35">
        <v>2.6944028393966282E-2</v>
      </c>
      <c r="F601" s="38">
        <f t="shared" si="57"/>
        <v>10</v>
      </c>
      <c r="G601" s="38">
        <f t="shared" si="58"/>
        <v>2020</v>
      </c>
      <c r="H601" s="25"/>
    </row>
    <row r="602" spans="1:8" x14ac:dyDescent="0.35">
      <c r="A602" s="33">
        <v>44118</v>
      </c>
      <c r="B602" s="35">
        <v>1.6513166666666666E-2</v>
      </c>
      <c r="C602" s="35">
        <v>2.0954571428571427E-2</v>
      </c>
      <c r="D602" s="35">
        <v>2.4210382293762576E-2</v>
      </c>
      <c r="E602" s="35">
        <v>2.6883859804791483E-2</v>
      </c>
      <c r="F602" s="38">
        <f t="shared" si="57"/>
        <v>10</v>
      </c>
      <c r="G602" s="38">
        <f t="shared" si="58"/>
        <v>2020</v>
      </c>
      <c r="H602" s="25"/>
    </row>
    <row r="603" spans="1:8" x14ac:dyDescent="0.35">
      <c r="A603" s="33">
        <v>44117</v>
      </c>
      <c r="B603" s="35">
        <v>1.662857142857143E-2</v>
      </c>
      <c r="C603" s="35">
        <v>2.0952367346938776E-2</v>
      </c>
      <c r="D603" s="35">
        <v>2.4208531187122736E-2</v>
      </c>
      <c r="E603" s="35">
        <v>2.6883815439219166E-2</v>
      </c>
      <c r="F603" s="38">
        <f t="shared" si="57"/>
        <v>10</v>
      </c>
      <c r="G603" s="38">
        <f t="shared" si="58"/>
        <v>2020</v>
      </c>
      <c r="H603" s="25"/>
    </row>
    <row r="604" spans="1:8" x14ac:dyDescent="0.35">
      <c r="A604" s="33">
        <v>44116</v>
      </c>
      <c r="B604" s="35">
        <v>1.6619714285714286E-2</v>
      </c>
      <c r="C604" s="35">
        <v>2.1018571428571428E-2</v>
      </c>
      <c r="D604" s="35">
        <v>2.4206680080482899E-2</v>
      </c>
      <c r="E604" s="35">
        <v>2.688377107364685E-2</v>
      </c>
      <c r="F604" s="38">
        <f t="shared" si="57"/>
        <v>10</v>
      </c>
      <c r="G604" s="38">
        <f t="shared" si="58"/>
        <v>2020</v>
      </c>
      <c r="H604" s="25"/>
    </row>
    <row r="605" spans="1:8" x14ac:dyDescent="0.35">
      <c r="A605" s="33">
        <v>44113</v>
      </c>
      <c r="B605" s="35">
        <v>1.6625977653631285E-2</v>
      </c>
      <c r="C605" s="35">
        <v>2.101142857142857E-2</v>
      </c>
      <c r="D605" s="35">
        <v>2.4451103896103898E-2</v>
      </c>
      <c r="E605" s="35">
        <v>2.6883637976929903E-2</v>
      </c>
      <c r="F605" s="38">
        <f t="shared" si="57"/>
        <v>10</v>
      </c>
      <c r="G605" s="38">
        <f t="shared" si="58"/>
        <v>2020</v>
      </c>
      <c r="H605" s="25"/>
    </row>
    <row r="606" spans="1:8" x14ac:dyDescent="0.35">
      <c r="A606" s="33">
        <v>44112</v>
      </c>
      <c r="B606" s="35">
        <v>1.6545714285714285E-2</v>
      </c>
      <c r="C606" s="35">
        <v>2.0988496953283683E-2</v>
      </c>
      <c r="D606" s="35">
        <v>2.4450074211502783E-2</v>
      </c>
      <c r="E606" s="35">
        <v>2.6883593611357587E-2</v>
      </c>
      <c r="F606" s="38">
        <f t="shared" si="57"/>
        <v>10</v>
      </c>
      <c r="G606" s="38">
        <f t="shared" si="58"/>
        <v>2020</v>
      </c>
      <c r="H606" s="25"/>
    </row>
    <row r="607" spans="1:8" x14ac:dyDescent="0.35">
      <c r="A607" s="33">
        <v>44111</v>
      </c>
      <c r="B607" s="35">
        <v>1.6538452380952383E-2</v>
      </c>
      <c r="C607" s="35">
        <v>2.0991658767772512E-2</v>
      </c>
      <c r="D607" s="35">
        <v>2.445297786720322E-2</v>
      </c>
      <c r="E607" s="35">
        <v>2.6763854003139718E-2</v>
      </c>
      <c r="F607" s="38">
        <f t="shared" si="57"/>
        <v>10</v>
      </c>
      <c r="G607" s="38">
        <f t="shared" si="58"/>
        <v>2020</v>
      </c>
      <c r="H607" s="25"/>
    </row>
    <row r="608" spans="1:8" x14ac:dyDescent="0.35">
      <c r="A608" s="33">
        <v>44110</v>
      </c>
      <c r="B608" s="35">
        <v>1.6447004608294929E-2</v>
      </c>
      <c r="C608" s="35">
        <v>2.1009047619047618E-2</v>
      </c>
      <c r="D608" s="35">
        <v>2.4410402414486922E-2</v>
      </c>
      <c r="E608" s="35">
        <v>2.6763704866562009E-2</v>
      </c>
      <c r="F608" s="38">
        <f t="shared" si="57"/>
        <v>10</v>
      </c>
      <c r="G608" s="38">
        <f t="shared" si="58"/>
        <v>2020</v>
      </c>
      <c r="H608" s="25"/>
    </row>
    <row r="609" spans="1:8" x14ac:dyDescent="0.35">
      <c r="A609" s="33">
        <v>44109</v>
      </c>
      <c r="B609" s="35">
        <v>1.6515000000000002E-2</v>
      </c>
      <c r="C609" s="35">
        <v>2.1006984126984127E-2</v>
      </c>
      <c r="D609" s="35">
        <v>2.4408752515090545E-2</v>
      </c>
      <c r="E609" s="35">
        <v>2.67635557299843E-2</v>
      </c>
      <c r="F609" s="38">
        <f t="shared" si="57"/>
        <v>10</v>
      </c>
      <c r="G609" s="38">
        <f t="shared" si="58"/>
        <v>2020</v>
      </c>
      <c r="H609" s="25"/>
    </row>
    <row r="610" spans="1:8" x14ac:dyDescent="0.35">
      <c r="A610" s="33">
        <v>44106</v>
      </c>
      <c r="B610" s="35">
        <v>1.646184331797235E-2</v>
      </c>
      <c r="C610" s="35">
        <v>2.1000793650793652E-2</v>
      </c>
      <c r="D610" s="35">
        <v>2.4137012987012988E-2</v>
      </c>
      <c r="E610" s="35">
        <v>2.7012610837438424E-2</v>
      </c>
      <c r="F610" s="38">
        <f t="shared" si="57"/>
        <v>10</v>
      </c>
      <c r="G610" s="38">
        <f t="shared" si="58"/>
        <v>2020</v>
      </c>
      <c r="H610" s="25"/>
    </row>
    <row r="611" spans="1:8" x14ac:dyDescent="0.35">
      <c r="A611" s="33">
        <v>44105</v>
      </c>
      <c r="B611" s="35">
        <v>1.6459450549450548E-2</v>
      </c>
      <c r="C611" s="35">
        <v>2.092532967032967E-2</v>
      </c>
      <c r="D611" s="35">
        <v>2.4124610951008645E-2</v>
      </c>
      <c r="E611" s="35">
        <v>2.6998030168589173E-2</v>
      </c>
      <c r="F611" s="38">
        <f t="shared" si="57"/>
        <v>10</v>
      </c>
      <c r="G611" s="38">
        <f t="shared" si="58"/>
        <v>2020</v>
      </c>
      <c r="H611" s="25"/>
    </row>
    <row r="612" spans="1:8" x14ac:dyDescent="0.35">
      <c r="A612" s="33">
        <v>44104</v>
      </c>
      <c r="B612" s="35">
        <v>1.6914505494505495E-2</v>
      </c>
      <c r="C612" s="35">
        <v>2.1014444444444443E-2</v>
      </c>
      <c r="D612" s="35">
        <v>2.4122708933717579E-2</v>
      </c>
      <c r="E612" s="35">
        <v>2.6998056787932562E-2</v>
      </c>
      <c r="F612" s="38">
        <f t="shared" si="57"/>
        <v>9</v>
      </c>
      <c r="G612" s="38">
        <f t="shared" si="58"/>
        <v>2020</v>
      </c>
      <c r="H612" s="25"/>
    </row>
    <row r="613" spans="1:8" x14ac:dyDescent="0.35">
      <c r="A613" s="33">
        <v>44103</v>
      </c>
      <c r="B613" s="35">
        <v>1.6742857142857143E-2</v>
      </c>
      <c r="C613" s="35">
        <v>2.0980154686078254E-2</v>
      </c>
      <c r="D613" s="35">
        <v>2.4131280148423005E-2</v>
      </c>
      <c r="E613" s="35">
        <v>2.7011916592724044E-2</v>
      </c>
      <c r="F613" s="38">
        <f t="shared" si="57"/>
        <v>9</v>
      </c>
      <c r="G613" s="38">
        <f t="shared" si="58"/>
        <v>2020</v>
      </c>
      <c r="H613" s="25"/>
    </row>
    <row r="614" spans="1:8" x14ac:dyDescent="0.35">
      <c r="A614" s="33">
        <v>44102</v>
      </c>
      <c r="B614" s="35">
        <v>1.6692499999999999E-2</v>
      </c>
      <c r="C614" s="35">
        <v>2.0974824797843666E-2</v>
      </c>
      <c r="D614" s="35">
        <v>2.4129369202226345E-2</v>
      </c>
      <c r="E614" s="35">
        <v>2.7011889973380655E-2</v>
      </c>
      <c r="F614" s="38">
        <f t="shared" si="57"/>
        <v>9</v>
      </c>
      <c r="G614" s="38">
        <f t="shared" si="58"/>
        <v>2020</v>
      </c>
      <c r="H614" s="25"/>
    </row>
    <row r="615" spans="1:8" x14ac:dyDescent="0.35">
      <c r="A615" s="33">
        <v>44099</v>
      </c>
      <c r="B615" s="35">
        <v>1.6632500000000001E-2</v>
      </c>
      <c r="C615" s="35">
        <v>2.0967628032345014E-2</v>
      </c>
      <c r="D615" s="35">
        <v>2.4123636363636364E-2</v>
      </c>
      <c r="E615" s="35">
        <v>2.7011810115350487E-2</v>
      </c>
      <c r="F615" s="38">
        <f t="shared" si="57"/>
        <v>9</v>
      </c>
      <c r="G615" s="38">
        <f t="shared" si="58"/>
        <v>2020</v>
      </c>
      <c r="H615" s="25"/>
    </row>
    <row r="616" spans="1:8" x14ac:dyDescent="0.35">
      <c r="A616" s="33">
        <v>44098</v>
      </c>
      <c r="B616" s="35">
        <v>1.6558761904761903E-2</v>
      </c>
      <c r="C616" s="35">
        <v>2.0878048780487803E-2</v>
      </c>
      <c r="D616" s="35">
        <v>2.413118712273642E-2</v>
      </c>
      <c r="E616" s="35">
        <v>2.7001522762951334E-2</v>
      </c>
      <c r="F616" s="38">
        <f t="shared" si="57"/>
        <v>9</v>
      </c>
      <c r="G616" s="38">
        <f t="shared" si="58"/>
        <v>2020</v>
      </c>
      <c r="H616" s="25"/>
    </row>
    <row r="617" spans="1:8" x14ac:dyDescent="0.35">
      <c r="A617" s="33">
        <v>44097</v>
      </c>
      <c r="B617" s="35">
        <v>1.6533636363636361E-2</v>
      </c>
      <c r="C617" s="35">
        <v>2.0929288702928872E-2</v>
      </c>
      <c r="D617" s="35">
        <v>2.4488846411804158E-2</v>
      </c>
      <c r="E617" s="35">
        <v>2.7040375586854459E-2</v>
      </c>
      <c r="F617" s="38">
        <f t="shared" si="57"/>
        <v>9</v>
      </c>
      <c r="G617" s="38">
        <f t="shared" si="58"/>
        <v>2020</v>
      </c>
      <c r="H617" s="25"/>
    </row>
    <row r="618" spans="1:8" x14ac:dyDescent="0.35">
      <c r="A618" s="33">
        <v>44096</v>
      </c>
      <c r="B618" s="35">
        <v>1.6807142857142857E-2</v>
      </c>
      <c r="C618" s="35">
        <v>2.088733695652174E-2</v>
      </c>
      <c r="D618" s="35">
        <v>2.4487283702213279E-2</v>
      </c>
      <c r="E618" s="35">
        <v>2.6574605146406388E-2</v>
      </c>
      <c r="F618" s="38">
        <f t="shared" si="57"/>
        <v>9</v>
      </c>
      <c r="G618" s="38">
        <f t="shared" si="58"/>
        <v>2020</v>
      </c>
      <c r="H618" s="25"/>
    </row>
    <row r="619" spans="1:8" x14ac:dyDescent="0.35">
      <c r="A619" s="33">
        <v>44095</v>
      </c>
      <c r="B619" s="35">
        <v>1.6769285714285716E-2</v>
      </c>
      <c r="C619" s="35">
        <v>2.0885108695652174E-2</v>
      </c>
      <c r="D619" s="35">
        <v>2.44857209926224E-2</v>
      </c>
      <c r="E619" s="35">
        <v>2.6574072759538599E-2</v>
      </c>
      <c r="F619" s="38">
        <f t="shared" si="57"/>
        <v>9</v>
      </c>
      <c r="G619" s="38">
        <f t="shared" si="58"/>
        <v>2020</v>
      </c>
      <c r="H619" s="25"/>
    </row>
    <row r="620" spans="1:8" x14ac:dyDescent="0.35">
      <c r="A620" s="33">
        <v>44092</v>
      </c>
      <c r="B620" s="35">
        <v>1.6826923076923076E-2</v>
      </c>
      <c r="C620" s="35">
        <v>2.0878423913043478E-2</v>
      </c>
      <c r="D620" s="35">
        <v>2.465844155844156E-2</v>
      </c>
      <c r="E620" s="35">
        <v>2.6572475598935226E-2</v>
      </c>
      <c r="F620" s="38">
        <f t="shared" si="57"/>
        <v>9</v>
      </c>
      <c r="G620" s="38">
        <f t="shared" si="58"/>
        <v>2020</v>
      </c>
      <c r="H620" s="25"/>
    </row>
    <row r="621" spans="1:8" x14ac:dyDescent="0.35">
      <c r="A621" s="33">
        <v>44091</v>
      </c>
      <c r="B621" s="35">
        <v>1.6508022598870058E-2</v>
      </c>
      <c r="C621" s="35">
        <v>2.0904893917963224E-2</v>
      </c>
      <c r="D621" s="35">
        <v>2.4630204081632655E-2</v>
      </c>
      <c r="E621" s="35">
        <v>2.6571943212067437E-2</v>
      </c>
      <c r="F621" s="38">
        <f t="shared" si="57"/>
        <v>9</v>
      </c>
      <c r="G621" s="38">
        <f t="shared" si="58"/>
        <v>2020</v>
      </c>
      <c r="H621" s="25"/>
    </row>
    <row r="622" spans="1:8" x14ac:dyDescent="0.35">
      <c r="A622" s="33">
        <v>44090</v>
      </c>
      <c r="B622" s="35">
        <v>1.713795918367347E-2</v>
      </c>
      <c r="C622" s="35">
        <v>2.0908196721311476E-2</v>
      </c>
      <c r="D622" s="35">
        <v>2.4438028169014085E-2</v>
      </c>
      <c r="E622" s="35">
        <v>2.6579787045252885E-2</v>
      </c>
      <c r="F622" s="38">
        <f t="shared" si="57"/>
        <v>9</v>
      </c>
      <c r="G622" s="38">
        <f t="shared" si="58"/>
        <v>2020</v>
      </c>
      <c r="H622" s="25"/>
    </row>
    <row r="623" spans="1:8" x14ac:dyDescent="0.35">
      <c r="A623" s="33">
        <v>44089</v>
      </c>
      <c r="B623" s="35">
        <v>1.6701428571428572E-2</v>
      </c>
      <c r="C623" s="35">
        <v>2.1016090225563909E-2</v>
      </c>
      <c r="D623" s="35">
        <v>2.4598840445269016E-2</v>
      </c>
      <c r="E623" s="35">
        <v>2.6406622889305814E-2</v>
      </c>
      <c r="F623" s="38">
        <f t="shared" si="57"/>
        <v>9</v>
      </c>
      <c r="G623" s="38">
        <f t="shared" si="58"/>
        <v>2020</v>
      </c>
      <c r="H623" s="25"/>
    </row>
    <row r="624" spans="1:8" x14ac:dyDescent="0.35">
      <c r="A624" s="33">
        <v>44088</v>
      </c>
      <c r="B624" s="35">
        <v>1.6905714285714284E-2</v>
      </c>
      <c r="C624" s="35">
        <v>2.0983414965986394E-2</v>
      </c>
      <c r="D624" s="35">
        <v>2.4597588126159555E-2</v>
      </c>
      <c r="E624" s="35">
        <v>2.6561082737487231E-2</v>
      </c>
      <c r="F624" s="38">
        <f t="shared" si="57"/>
        <v>9</v>
      </c>
      <c r="G624" s="38">
        <f t="shared" si="58"/>
        <v>2020</v>
      </c>
      <c r="H624" s="25"/>
    </row>
    <row r="625" spans="1:8" x14ac:dyDescent="0.35">
      <c r="A625" s="33">
        <v>44085</v>
      </c>
      <c r="B625" s="35">
        <v>1.693831632653061E-2</v>
      </c>
      <c r="C625" s="35">
        <v>2.0976394557823127E-2</v>
      </c>
      <c r="D625" s="35">
        <v>2.4593831168831168E-2</v>
      </c>
      <c r="E625" s="35">
        <v>2.655682328907048E-2</v>
      </c>
      <c r="F625" s="38">
        <f t="shared" si="57"/>
        <v>9</v>
      </c>
      <c r="G625" s="38">
        <f t="shared" si="58"/>
        <v>2020</v>
      </c>
      <c r="H625" s="25"/>
    </row>
    <row r="626" spans="1:8" x14ac:dyDescent="0.35">
      <c r="A626" s="33">
        <v>44084</v>
      </c>
      <c r="B626" s="35">
        <v>1.7131216931216931E-2</v>
      </c>
      <c r="C626" s="35">
        <v>2.0974054421768706E-2</v>
      </c>
      <c r="D626" s="35">
        <v>2.4486048237476809E-2</v>
      </c>
      <c r="E626" s="35">
        <v>2.6443677298311444E-2</v>
      </c>
      <c r="F626" s="38">
        <f t="shared" si="57"/>
        <v>9</v>
      </c>
      <c r="G626" s="38">
        <f t="shared" si="58"/>
        <v>2020</v>
      </c>
      <c r="H626" s="25"/>
    </row>
    <row r="627" spans="1:8" x14ac:dyDescent="0.35">
      <c r="A627" s="33">
        <v>44083</v>
      </c>
      <c r="B627" s="35">
        <v>1.6885714285714285E-2</v>
      </c>
      <c r="C627" s="35">
        <v>2.0972105263157893E-2</v>
      </c>
      <c r="D627" s="35">
        <v>2.4451902017291065E-2</v>
      </c>
      <c r="E627" s="35">
        <v>2.6514565353345839E-2</v>
      </c>
      <c r="F627" s="38">
        <f t="shared" si="57"/>
        <v>9</v>
      </c>
      <c r="G627" s="38">
        <f t="shared" si="58"/>
        <v>2020</v>
      </c>
      <c r="H627" s="25"/>
    </row>
    <row r="628" spans="1:8" x14ac:dyDescent="0.35">
      <c r="A628" s="33">
        <v>44082</v>
      </c>
      <c r="B628" s="35">
        <v>1.6885714285714285E-2</v>
      </c>
      <c r="C628" s="35">
        <v>2.0969774436090223E-2</v>
      </c>
      <c r="D628" s="35">
        <v>2.4451844380403459E-2</v>
      </c>
      <c r="E628" s="35">
        <v>2.6513220762976859E-2</v>
      </c>
      <c r="F628" s="38">
        <f t="shared" si="57"/>
        <v>9</v>
      </c>
      <c r="G628" s="38">
        <f t="shared" si="58"/>
        <v>2020</v>
      </c>
      <c r="H628" s="25"/>
    </row>
    <row r="629" spans="1:8" x14ac:dyDescent="0.35">
      <c r="A629" s="33">
        <v>44081</v>
      </c>
      <c r="B629" s="35">
        <v>1.7046703296703297E-2</v>
      </c>
      <c r="C629" s="35">
        <v>2.0805477980665951E-2</v>
      </c>
      <c r="D629" s="35">
        <v>2.4451786743515849E-2</v>
      </c>
      <c r="E629" s="35">
        <v>2.651187617260788E-2</v>
      </c>
      <c r="F629" s="38">
        <f t="shared" si="57"/>
        <v>9</v>
      </c>
      <c r="G629" s="38">
        <f t="shared" si="58"/>
        <v>2020</v>
      </c>
      <c r="H629" s="25"/>
    </row>
    <row r="630" spans="1:8" x14ac:dyDescent="0.35">
      <c r="A630" s="33">
        <v>44078</v>
      </c>
      <c r="B630" s="35">
        <v>1.7045562913907287E-2</v>
      </c>
      <c r="C630" s="35">
        <v>2.0799033297529537E-2</v>
      </c>
      <c r="D630" s="35">
        <v>2.4047118155619596E-2</v>
      </c>
      <c r="E630" s="35">
        <v>2.6394240150093808E-2</v>
      </c>
      <c r="F630" s="38">
        <f t="shared" si="57"/>
        <v>9</v>
      </c>
      <c r="G630" s="38">
        <f t="shared" si="58"/>
        <v>2020</v>
      </c>
      <c r="H630" s="25"/>
    </row>
    <row r="631" spans="1:8" x14ac:dyDescent="0.35">
      <c r="A631" s="33">
        <v>44077</v>
      </c>
      <c r="B631" s="35">
        <v>1.6979012875536482E-2</v>
      </c>
      <c r="C631" s="35">
        <v>2.0670857142857144E-2</v>
      </c>
      <c r="D631" s="35">
        <v>2.4045792507204612E-2</v>
      </c>
      <c r="E631" s="35">
        <v>2.639311444652908E-2</v>
      </c>
      <c r="F631" s="38">
        <f t="shared" si="57"/>
        <v>9</v>
      </c>
      <c r="G631" s="38">
        <f t="shared" si="58"/>
        <v>2020</v>
      </c>
      <c r="H631" s="25"/>
    </row>
    <row r="632" spans="1:8" x14ac:dyDescent="0.35">
      <c r="A632" s="33">
        <v>44076</v>
      </c>
      <c r="B632" s="35">
        <v>1.6989038461538462E-2</v>
      </c>
      <c r="C632" s="35">
        <v>2.0669E-2</v>
      </c>
      <c r="D632" s="35">
        <v>2.4044466858789627E-2</v>
      </c>
      <c r="E632" s="35">
        <v>2.6508386491557224E-2</v>
      </c>
      <c r="F632" s="38">
        <f t="shared" si="57"/>
        <v>9</v>
      </c>
      <c r="G632" s="38">
        <f t="shared" si="58"/>
        <v>2020</v>
      </c>
      <c r="H632" s="25"/>
    </row>
    <row r="633" spans="1:8" x14ac:dyDescent="0.35">
      <c r="A633" s="33">
        <v>44075</v>
      </c>
      <c r="B633" s="35">
        <v>1.7034615384615384E-2</v>
      </c>
      <c r="C633" s="35">
        <v>2.0676017699115045E-2</v>
      </c>
      <c r="D633" s="35">
        <v>2.4043141210374638E-2</v>
      </c>
      <c r="E633" s="35">
        <v>2.6507035647279548E-2</v>
      </c>
      <c r="F633" s="38">
        <f t="shared" si="57"/>
        <v>9</v>
      </c>
      <c r="G633" s="38">
        <f t="shared" si="58"/>
        <v>2020</v>
      </c>
      <c r="H633" s="25"/>
    </row>
    <row r="634" spans="1:8" x14ac:dyDescent="0.35">
      <c r="A634" s="33">
        <v>44074</v>
      </c>
      <c r="B634" s="35">
        <v>1.7147619047619047E-2</v>
      </c>
      <c r="C634" s="35">
        <v>2.0674247787610619E-2</v>
      </c>
      <c r="D634" s="35">
        <v>2.4041815561959654E-2</v>
      </c>
      <c r="E634" s="35">
        <v>2.6507994676131325E-2</v>
      </c>
      <c r="F634" s="38">
        <f t="shared" si="57"/>
        <v>8</v>
      </c>
      <c r="G634" s="38">
        <f t="shared" si="58"/>
        <v>2020</v>
      </c>
      <c r="H634" s="25"/>
    </row>
    <row r="635" spans="1:8" x14ac:dyDescent="0.35">
      <c r="A635" s="33">
        <v>44071</v>
      </c>
      <c r="B635" s="35">
        <v>1.7008021978021978E-2</v>
      </c>
      <c r="C635" s="35">
        <v>2.0664285714285715E-2</v>
      </c>
      <c r="D635" s="35">
        <v>2.4038246753246752E-2</v>
      </c>
      <c r="E635" s="35">
        <v>2.6510996860282573E-2</v>
      </c>
      <c r="F635" s="38">
        <f t="shared" si="57"/>
        <v>8</v>
      </c>
      <c r="G635" s="38">
        <f t="shared" si="58"/>
        <v>2020</v>
      </c>
      <c r="H635" s="25"/>
    </row>
    <row r="636" spans="1:8" x14ac:dyDescent="0.35">
      <c r="A636" s="33">
        <v>44070</v>
      </c>
      <c r="B636" s="35">
        <v>1.7006194029850749E-2</v>
      </c>
      <c r="C636" s="35">
        <v>2.0411832884097036E-2</v>
      </c>
      <c r="D636" s="35">
        <v>2.4048342105263156E-2</v>
      </c>
      <c r="E636" s="35">
        <v>2.6528423645320195E-2</v>
      </c>
      <c r="F636" s="38">
        <f t="shared" si="57"/>
        <v>8</v>
      </c>
      <c r="G636" s="38">
        <f t="shared" si="58"/>
        <v>2020</v>
      </c>
      <c r="H636" s="25"/>
    </row>
    <row r="637" spans="1:8" x14ac:dyDescent="0.35">
      <c r="A637" s="33">
        <v>44069</v>
      </c>
      <c r="B637" s="35">
        <v>1.7141632653061224E-2</v>
      </c>
      <c r="C637" s="35">
        <v>2.0409026548672566E-2</v>
      </c>
      <c r="D637" s="35">
        <v>2.3913263157894736E-2</v>
      </c>
      <c r="E637" s="35">
        <v>2.6527438423645321E-2</v>
      </c>
      <c r="F637" s="38">
        <f t="shared" si="57"/>
        <v>8</v>
      </c>
      <c r="G637" s="38">
        <f t="shared" si="58"/>
        <v>2020</v>
      </c>
      <c r="H637" s="25"/>
    </row>
    <row r="638" spans="1:8" x14ac:dyDescent="0.35">
      <c r="A638" s="33">
        <v>44068</v>
      </c>
      <c r="B638" s="35">
        <v>1.7103650793650792E-2</v>
      </c>
      <c r="C638" s="35">
        <v>2.0415992812219227E-2</v>
      </c>
      <c r="D638" s="35">
        <v>2.3922642348754446E-2</v>
      </c>
      <c r="E638" s="35">
        <v>2.6526453201970442E-2</v>
      </c>
      <c r="F638" s="38">
        <f t="shared" si="57"/>
        <v>8</v>
      </c>
      <c r="G638" s="38">
        <f t="shared" si="58"/>
        <v>2020</v>
      </c>
      <c r="H638" s="25"/>
    </row>
    <row r="639" spans="1:8" x14ac:dyDescent="0.35">
      <c r="A639" s="33">
        <v>44067</v>
      </c>
      <c r="B639" s="35">
        <v>1.7018412017167382E-2</v>
      </c>
      <c r="C639" s="35">
        <v>2.0524977252047313E-2</v>
      </c>
      <c r="D639" s="35">
        <v>2.3905526315789474E-2</v>
      </c>
      <c r="E639" s="35">
        <v>2.6525467980295567E-2</v>
      </c>
      <c r="F639" s="38">
        <f t="shared" si="57"/>
        <v>8</v>
      </c>
      <c r="G639" s="38">
        <f t="shared" si="58"/>
        <v>2020</v>
      </c>
      <c r="H639" s="25"/>
    </row>
    <row r="640" spans="1:8" x14ac:dyDescent="0.35">
      <c r="A640" s="33">
        <v>44062</v>
      </c>
      <c r="B640" s="35">
        <v>1.6995021459227468E-2</v>
      </c>
      <c r="C640" s="35">
        <v>2.0531975308641974E-2</v>
      </c>
      <c r="D640" s="35">
        <v>2.3901381578947369E-2</v>
      </c>
      <c r="E640" s="35">
        <v>2.6520541871921183E-2</v>
      </c>
      <c r="F640" s="38">
        <f t="shared" si="57"/>
        <v>8</v>
      </c>
      <c r="G640" s="38">
        <f t="shared" si="58"/>
        <v>2020</v>
      </c>
      <c r="H640" s="25"/>
    </row>
    <row r="641" spans="1:8" x14ac:dyDescent="0.35">
      <c r="A641" s="33">
        <v>44061</v>
      </c>
      <c r="B641" s="35">
        <v>1.6938360655737703E-2</v>
      </c>
      <c r="C641" s="35">
        <v>2.0929071883530482E-2</v>
      </c>
      <c r="D641" s="35">
        <v>2.4489365994236314E-2</v>
      </c>
      <c r="E641" s="35">
        <v>2.6519556650246304E-2</v>
      </c>
      <c r="F641" s="38">
        <f t="shared" si="57"/>
        <v>8</v>
      </c>
      <c r="G641" s="38">
        <f t="shared" si="58"/>
        <v>2020</v>
      </c>
      <c r="H641" s="25"/>
    </row>
    <row r="642" spans="1:8" x14ac:dyDescent="0.35">
      <c r="A642" s="33">
        <v>44060</v>
      </c>
      <c r="B642" s="35">
        <v>1.6992857142857143E-2</v>
      </c>
      <c r="C642" s="35">
        <v>2.0926869881710643E-2</v>
      </c>
      <c r="D642" s="35">
        <v>2.4013544668587895E-2</v>
      </c>
      <c r="E642" s="35">
        <v>2.651857142857143E-2</v>
      </c>
      <c r="F642" s="38">
        <f t="shared" si="57"/>
        <v>8</v>
      </c>
      <c r="G642" s="38">
        <f t="shared" si="58"/>
        <v>2020</v>
      </c>
      <c r="H642" s="25"/>
    </row>
    <row r="643" spans="1:8" x14ac:dyDescent="0.35">
      <c r="A643" s="33">
        <v>44056</v>
      </c>
      <c r="B643" s="35">
        <v>1.6957142857142858E-2</v>
      </c>
      <c r="C643" s="35">
        <v>2.0821428571428574E-2</v>
      </c>
      <c r="D643" s="35">
        <v>2.4008126801152739E-2</v>
      </c>
      <c r="E643" s="35">
        <v>2.651463054187192E-2</v>
      </c>
      <c r="F643" s="38">
        <f t="shared" si="57"/>
        <v>8</v>
      </c>
      <c r="G643" s="38">
        <f t="shared" si="58"/>
        <v>2020</v>
      </c>
      <c r="H643" s="25"/>
    </row>
    <row r="644" spans="1:8" x14ac:dyDescent="0.35">
      <c r="A644" s="33">
        <v>44055</v>
      </c>
      <c r="B644" s="35">
        <v>1.6952394366197183E-2</v>
      </c>
      <c r="C644" s="35">
        <v>2.0820000000000002E-2</v>
      </c>
      <c r="D644" s="35">
        <v>2.3918069164265129E-2</v>
      </c>
      <c r="E644" s="35">
        <v>2.6513645320197045E-2</v>
      </c>
      <c r="F644" s="38">
        <f t="shared" si="57"/>
        <v>8</v>
      </c>
      <c r="G644" s="38">
        <f t="shared" si="58"/>
        <v>2020</v>
      </c>
      <c r="H644" s="25"/>
    </row>
    <row r="645" spans="1:8" x14ac:dyDescent="0.35">
      <c r="A645" s="33">
        <v>44054</v>
      </c>
      <c r="B645" s="35">
        <v>1.679364864864865E-2</v>
      </c>
      <c r="C645" s="35">
        <v>2.0922581755593805E-2</v>
      </c>
      <c r="D645" s="35">
        <v>2.3916455331412106E-2</v>
      </c>
      <c r="E645" s="35">
        <v>2.6512660098522167E-2</v>
      </c>
      <c r="F645" s="38">
        <f t="shared" ref="F645:F708" si="59">+MONTH(A645)</f>
        <v>8</v>
      </c>
      <c r="G645" s="38">
        <f t="shared" ref="G645:G708" si="60">YEAR(A645)</f>
        <v>2020</v>
      </c>
      <c r="H645" s="25"/>
    </row>
    <row r="646" spans="1:8" x14ac:dyDescent="0.35">
      <c r="A646" s="33">
        <v>44053</v>
      </c>
      <c r="B646" s="35">
        <v>1.6837142857142856E-2</v>
      </c>
      <c r="C646" s="35">
        <v>2.0487283372365338E-2</v>
      </c>
      <c r="D646" s="35">
        <v>2.4130526315789474E-2</v>
      </c>
      <c r="E646" s="35">
        <v>2.6511674876847292E-2</v>
      </c>
      <c r="F646" s="38">
        <f t="shared" si="59"/>
        <v>8</v>
      </c>
      <c r="G646" s="38">
        <f t="shared" si="60"/>
        <v>2020</v>
      </c>
      <c r="H646" s="25"/>
    </row>
    <row r="647" spans="1:8" x14ac:dyDescent="0.35">
      <c r="A647" s="33">
        <v>44050</v>
      </c>
      <c r="B647" s="35">
        <v>1.686E-2</v>
      </c>
      <c r="C647" s="35">
        <v>2.0475155790711345E-2</v>
      </c>
      <c r="D647" s="35">
        <v>2.3910000000000001E-2</v>
      </c>
      <c r="E647" s="35">
        <v>2.650871921182266E-2</v>
      </c>
      <c r="F647" s="38">
        <f t="shared" si="59"/>
        <v>8</v>
      </c>
      <c r="G647" s="38">
        <f t="shared" si="60"/>
        <v>2020</v>
      </c>
      <c r="H647" s="25"/>
    </row>
    <row r="648" spans="1:8" x14ac:dyDescent="0.35">
      <c r="A648" s="33">
        <v>44049</v>
      </c>
      <c r="B648" s="35">
        <v>1.6845783582089553E-2</v>
      </c>
      <c r="C648" s="35">
        <v>2.0628688524590166E-2</v>
      </c>
      <c r="D648" s="35">
        <v>2.4488135593220342E-2</v>
      </c>
      <c r="E648" s="35">
        <v>2.6408106508875741E-2</v>
      </c>
      <c r="F648" s="38">
        <f t="shared" si="59"/>
        <v>8</v>
      </c>
      <c r="G648" s="38">
        <f t="shared" si="60"/>
        <v>2020</v>
      </c>
      <c r="H648" s="25"/>
    </row>
    <row r="649" spans="1:8" x14ac:dyDescent="0.35">
      <c r="A649" s="33">
        <v>44048</v>
      </c>
      <c r="B649" s="35">
        <v>1.6839841269841272E-2</v>
      </c>
      <c r="C649" s="35">
        <v>2.0626315789473684E-2</v>
      </c>
      <c r="D649" s="35">
        <v>2.3904781997187059E-2</v>
      </c>
      <c r="E649" s="35">
        <v>2.6407100591715978E-2</v>
      </c>
      <c r="F649" s="38">
        <f t="shared" si="59"/>
        <v>8</v>
      </c>
      <c r="G649" s="38">
        <f t="shared" si="60"/>
        <v>2020</v>
      </c>
      <c r="H649" s="25"/>
    </row>
    <row r="650" spans="1:8" x14ac:dyDescent="0.35">
      <c r="A650" s="33">
        <v>44047</v>
      </c>
      <c r="B650" s="35">
        <v>1.66510989010989E-2</v>
      </c>
      <c r="C650" s="35">
        <v>2.068539741219963E-2</v>
      </c>
      <c r="D650" s="35">
        <v>2.3903277074542897E-2</v>
      </c>
      <c r="E650" s="35">
        <v>2.6406094674556214E-2</v>
      </c>
      <c r="F650" s="38">
        <f t="shared" si="59"/>
        <v>8</v>
      </c>
      <c r="G650" s="38">
        <f t="shared" si="60"/>
        <v>2020</v>
      </c>
      <c r="H650" s="25"/>
    </row>
    <row r="651" spans="1:8" x14ac:dyDescent="0.35">
      <c r="A651" s="33">
        <v>44046</v>
      </c>
      <c r="B651" s="35">
        <v>1.6666456043956043E-2</v>
      </c>
      <c r="C651" s="35">
        <v>2.0793685393258425E-2</v>
      </c>
      <c r="D651" s="35">
        <v>2.3991020408163265E-2</v>
      </c>
      <c r="E651" s="35">
        <v>2.6405088757396451E-2</v>
      </c>
      <c r="F651" s="38">
        <f t="shared" si="59"/>
        <v>8</v>
      </c>
      <c r="G651" s="38">
        <f t="shared" si="60"/>
        <v>2020</v>
      </c>
      <c r="H651" s="25"/>
    </row>
    <row r="652" spans="1:8" x14ac:dyDescent="0.35">
      <c r="A652" s="33">
        <v>44041</v>
      </c>
      <c r="B652" s="35">
        <v>1.6652586206896552E-2</v>
      </c>
      <c r="C652" s="35">
        <v>2.0214444444444445E-2</v>
      </c>
      <c r="D652" s="35">
        <v>2.3955181598062956E-2</v>
      </c>
      <c r="E652" s="35">
        <v>2.6113309671694767E-2</v>
      </c>
      <c r="F652" s="38">
        <f t="shared" si="59"/>
        <v>7</v>
      </c>
      <c r="G652" s="38">
        <f t="shared" si="60"/>
        <v>2020</v>
      </c>
      <c r="H652" s="25"/>
    </row>
    <row r="653" spans="1:8" x14ac:dyDescent="0.35">
      <c r="A653" s="33">
        <v>44040</v>
      </c>
      <c r="B653" s="35">
        <v>1.6658759398496242E-2</v>
      </c>
      <c r="C653" s="35">
        <v>2.0702435597189695E-2</v>
      </c>
      <c r="D653" s="35">
        <v>2.3961836734693879E-2</v>
      </c>
      <c r="E653" s="35">
        <v>2.6402058562555456E-2</v>
      </c>
      <c r="F653" s="38">
        <f t="shared" si="59"/>
        <v>7</v>
      </c>
      <c r="G653" s="38">
        <f t="shared" si="60"/>
        <v>2020</v>
      </c>
      <c r="H653" s="25"/>
    </row>
    <row r="654" spans="1:8" x14ac:dyDescent="0.35">
      <c r="A654" s="33">
        <v>44039</v>
      </c>
      <c r="B654" s="35">
        <v>1.6737751756440281E-2</v>
      </c>
      <c r="C654" s="35">
        <v>2.0533656957928803E-2</v>
      </c>
      <c r="D654" s="35">
        <v>2.3967424242424241E-2</v>
      </c>
      <c r="E654" s="35">
        <v>2.6402396313364055E-2</v>
      </c>
      <c r="F654" s="38">
        <f t="shared" si="59"/>
        <v>7</v>
      </c>
      <c r="G654" s="38">
        <f t="shared" si="60"/>
        <v>2020</v>
      </c>
      <c r="H654" s="25"/>
    </row>
    <row r="655" spans="1:8" x14ac:dyDescent="0.35">
      <c r="A655" s="33">
        <v>44036</v>
      </c>
      <c r="B655" s="35">
        <v>1.6727283372365339E-2</v>
      </c>
      <c r="C655" s="35">
        <v>2.0535185185185184E-2</v>
      </c>
      <c r="D655" s="35">
        <v>2.3964469696969696E-2</v>
      </c>
      <c r="E655" s="35">
        <v>2.6397747695852534E-2</v>
      </c>
      <c r="F655" s="38">
        <f t="shared" si="59"/>
        <v>7</v>
      </c>
      <c r="G655" s="38">
        <f t="shared" si="60"/>
        <v>2020</v>
      </c>
      <c r="H655" s="25"/>
    </row>
    <row r="656" spans="1:8" x14ac:dyDescent="0.35">
      <c r="A656" s="33">
        <v>44035</v>
      </c>
      <c r="B656" s="35">
        <v>1.6605761124121779E-2</v>
      </c>
      <c r="C656" s="35">
        <v>2.0295570530098832E-2</v>
      </c>
      <c r="D656" s="35">
        <v>2.3936202307009762E-2</v>
      </c>
      <c r="E656" s="35">
        <v>2.6397314715359829E-2</v>
      </c>
      <c r="F656" s="38">
        <f t="shared" si="59"/>
        <v>7</v>
      </c>
      <c r="G656" s="38">
        <f t="shared" si="60"/>
        <v>2020</v>
      </c>
      <c r="H656" s="25"/>
    </row>
    <row r="657" spans="1:8" x14ac:dyDescent="0.35">
      <c r="A657" s="33">
        <v>44034</v>
      </c>
      <c r="B657" s="35">
        <v>1.6605517241379313E-2</v>
      </c>
      <c r="C657" s="35">
        <v>2.0296788990825688E-2</v>
      </c>
      <c r="D657" s="35">
        <v>2.3982881355932205E-2</v>
      </c>
      <c r="E657" s="35">
        <v>2.6105149769585254E-2</v>
      </c>
      <c r="F657" s="38">
        <f t="shared" si="59"/>
        <v>7</v>
      </c>
      <c r="G657" s="38">
        <f t="shared" si="60"/>
        <v>2020</v>
      </c>
      <c r="H657" s="25"/>
    </row>
    <row r="658" spans="1:8" x14ac:dyDescent="0.35">
      <c r="A658" s="33">
        <v>44033</v>
      </c>
      <c r="B658" s="35">
        <v>1.6843277027027027E-2</v>
      </c>
      <c r="C658" s="35">
        <v>2.0304043250327655E-2</v>
      </c>
      <c r="D658" s="35">
        <v>2.4000363196125907E-2</v>
      </c>
      <c r="E658" s="35">
        <v>2.6483143919277748E-2</v>
      </c>
      <c r="F658" s="38">
        <f t="shared" si="59"/>
        <v>7</v>
      </c>
      <c r="G658" s="38">
        <f t="shared" si="60"/>
        <v>2020</v>
      </c>
      <c r="H658" s="25"/>
    </row>
    <row r="659" spans="1:8" x14ac:dyDescent="0.35">
      <c r="A659" s="33">
        <v>44032</v>
      </c>
      <c r="B659" s="35">
        <v>1.6560149253731345E-2</v>
      </c>
      <c r="C659" s="35">
        <v>2.0301939711664482E-2</v>
      </c>
      <c r="D659" s="35">
        <v>2.3998619854721549E-2</v>
      </c>
      <c r="E659" s="35">
        <v>2.6481646309081251E-2</v>
      </c>
      <c r="F659" s="38">
        <f t="shared" si="59"/>
        <v>7</v>
      </c>
      <c r="G659" s="38">
        <f t="shared" si="60"/>
        <v>2020</v>
      </c>
      <c r="H659" s="25"/>
    </row>
    <row r="660" spans="1:8" x14ac:dyDescent="0.35">
      <c r="A660" s="33">
        <v>44029</v>
      </c>
      <c r="B660" s="35">
        <v>1.7001428571428574E-2</v>
      </c>
      <c r="C660" s="35">
        <v>2.0296238532110093E-2</v>
      </c>
      <c r="D660" s="35">
        <v>2.3993898305084745E-2</v>
      </c>
      <c r="E660" s="35">
        <v>2.6688180952380954E-2</v>
      </c>
      <c r="F660" s="38">
        <f t="shared" si="59"/>
        <v>7</v>
      </c>
      <c r="G660" s="38">
        <f t="shared" si="60"/>
        <v>2020</v>
      </c>
      <c r="H660" s="25"/>
    </row>
    <row r="661" spans="1:8" x14ac:dyDescent="0.35">
      <c r="A661" s="33">
        <v>44028</v>
      </c>
      <c r="B661" s="35">
        <v>1.6752747252747252E-2</v>
      </c>
      <c r="C661" s="35">
        <v>2.0021612057667105E-2</v>
      </c>
      <c r="D661" s="35">
        <v>2.3992179176755446E-2</v>
      </c>
      <c r="E661" s="35">
        <v>2.6426153846153846E-2</v>
      </c>
      <c r="F661" s="38">
        <f t="shared" si="59"/>
        <v>7</v>
      </c>
      <c r="G661" s="38">
        <f t="shared" si="60"/>
        <v>2020</v>
      </c>
      <c r="H661" s="25"/>
    </row>
    <row r="662" spans="1:8" x14ac:dyDescent="0.35">
      <c r="A662" s="33">
        <v>44027</v>
      </c>
      <c r="B662" s="35">
        <v>1.6506231343283582E-2</v>
      </c>
      <c r="C662" s="35">
        <v>2.0611244444444444E-2</v>
      </c>
      <c r="D662" s="35">
        <v>2.4011043956043955E-2</v>
      </c>
      <c r="E662" s="35">
        <v>2.6535994609164421E-2</v>
      </c>
      <c r="F662" s="38">
        <f t="shared" si="59"/>
        <v>7</v>
      </c>
      <c r="G662" s="38">
        <f t="shared" si="60"/>
        <v>2020</v>
      </c>
      <c r="H662" s="25"/>
    </row>
    <row r="663" spans="1:8" x14ac:dyDescent="0.35">
      <c r="A663" s="33">
        <v>44026</v>
      </c>
      <c r="B663" s="35">
        <v>1.6536409638554218E-2</v>
      </c>
      <c r="C663" s="35">
        <v>2.0609142857142857E-2</v>
      </c>
      <c r="D663" s="35">
        <v>2.401021978021978E-2</v>
      </c>
      <c r="E663" s="35">
        <v>2.64304E-2</v>
      </c>
      <c r="F663" s="38">
        <f t="shared" si="59"/>
        <v>7</v>
      </c>
      <c r="G663" s="38">
        <f t="shared" si="60"/>
        <v>2020</v>
      </c>
      <c r="H663" s="25"/>
    </row>
    <row r="664" spans="1:8" x14ac:dyDescent="0.35">
      <c r="A664" s="33">
        <v>44025</v>
      </c>
      <c r="B664" s="35">
        <v>1.6322384105960264E-2</v>
      </c>
      <c r="C664" s="35">
        <v>2.060704126984127E-2</v>
      </c>
      <c r="D664" s="35">
        <v>2.4009395604395602E-2</v>
      </c>
      <c r="E664" s="35">
        <v>2.6663133333333332E-2</v>
      </c>
      <c r="F664" s="38">
        <f t="shared" si="59"/>
        <v>7</v>
      </c>
      <c r="G664" s="38">
        <f t="shared" si="60"/>
        <v>2020</v>
      </c>
      <c r="H664" s="25"/>
    </row>
    <row r="665" spans="1:8" x14ac:dyDescent="0.35">
      <c r="A665" s="33">
        <v>44022</v>
      </c>
      <c r="B665" s="35">
        <v>1.6194E-2</v>
      </c>
      <c r="C665" s="35">
        <v>2.0357460317460319E-2</v>
      </c>
      <c r="D665" s="35">
        <v>2.3968823529411765E-2</v>
      </c>
      <c r="E665" s="35">
        <v>2.6429120879120881E-2</v>
      </c>
      <c r="F665" s="38">
        <f t="shared" si="59"/>
        <v>7</v>
      </c>
      <c r="G665" s="38">
        <f t="shared" si="60"/>
        <v>2020</v>
      </c>
      <c r="H665" s="25"/>
    </row>
    <row r="666" spans="1:8" x14ac:dyDescent="0.35">
      <c r="A666" s="33">
        <v>44021</v>
      </c>
      <c r="B666" s="35">
        <v>1.6228571428571426E-2</v>
      </c>
      <c r="C666" s="35">
        <v>1.9917142857142859E-2</v>
      </c>
      <c r="D666" s="35">
        <v>2.3973074119076548E-2</v>
      </c>
      <c r="E666" s="35">
        <v>2.6427364185110661E-2</v>
      </c>
      <c r="F666" s="38">
        <f t="shared" si="59"/>
        <v>7</v>
      </c>
      <c r="G666" s="38">
        <f t="shared" si="60"/>
        <v>2020</v>
      </c>
      <c r="H666" s="25"/>
    </row>
    <row r="667" spans="1:8" x14ac:dyDescent="0.35">
      <c r="A667" s="33">
        <v>44020</v>
      </c>
      <c r="B667" s="35">
        <v>1.6169205298013245E-2</v>
      </c>
      <c r="C667" s="35">
        <v>2.0349466019417475E-2</v>
      </c>
      <c r="D667" s="35">
        <v>2.3800378787878787E-2</v>
      </c>
      <c r="E667" s="35">
        <v>2.6502481556002683E-2</v>
      </c>
      <c r="F667" s="38">
        <f t="shared" si="59"/>
        <v>7</v>
      </c>
      <c r="G667" s="38">
        <f t="shared" si="60"/>
        <v>2020</v>
      </c>
      <c r="H667" s="25"/>
    </row>
    <row r="668" spans="1:8" x14ac:dyDescent="0.35">
      <c r="A668" s="33">
        <v>44019</v>
      </c>
      <c r="B668" s="35">
        <v>1.6155142857142854E-2</v>
      </c>
      <c r="C668" s="35">
        <v>2.0410793650793652E-2</v>
      </c>
      <c r="D668" s="35">
        <v>2.3797727272727272E-2</v>
      </c>
      <c r="E668" s="35">
        <v>2.6501341381623071E-2</v>
      </c>
      <c r="F668" s="38">
        <f t="shared" si="59"/>
        <v>7</v>
      </c>
      <c r="G668" s="38">
        <f t="shared" si="60"/>
        <v>2020</v>
      </c>
      <c r="H668" s="25"/>
    </row>
    <row r="669" spans="1:8" x14ac:dyDescent="0.35">
      <c r="A669" s="33">
        <v>44018</v>
      </c>
      <c r="B669" s="35">
        <v>1.6150571428571427E-2</v>
      </c>
      <c r="C669" s="35">
        <v>2.0408253968253968E-2</v>
      </c>
      <c r="D669" s="35">
        <v>2.3795075757575758E-2</v>
      </c>
      <c r="E669" s="35">
        <v>2.6461768953068593E-2</v>
      </c>
      <c r="F669" s="38">
        <f t="shared" si="59"/>
        <v>7</v>
      </c>
      <c r="G669" s="38">
        <f t="shared" si="60"/>
        <v>2020</v>
      </c>
      <c r="H669" s="25"/>
    </row>
    <row r="670" spans="1:8" x14ac:dyDescent="0.35">
      <c r="A670" s="33">
        <v>44015</v>
      </c>
      <c r="B670" s="35">
        <v>1.6861714285714285E-2</v>
      </c>
      <c r="C670" s="35">
        <v>2.0127824377457408E-2</v>
      </c>
      <c r="D670" s="35">
        <v>2.4106919831223629E-2</v>
      </c>
      <c r="E670" s="35">
        <v>2.6458321299638991E-2</v>
      </c>
      <c r="F670" s="38">
        <f t="shared" si="59"/>
        <v>7</v>
      </c>
      <c r="G670" s="38">
        <f t="shared" si="60"/>
        <v>2020</v>
      </c>
      <c r="H670" s="25"/>
    </row>
    <row r="671" spans="1:8" x14ac:dyDescent="0.35">
      <c r="A671" s="33">
        <v>44014</v>
      </c>
      <c r="B671" s="35">
        <v>1.6846979591836734E-2</v>
      </c>
      <c r="C671" s="35">
        <v>1.9940571428571429E-2</v>
      </c>
      <c r="D671" s="35">
        <v>2.3923131578947369E-2</v>
      </c>
      <c r="E671" s="35">
        <v>2.6444258886653253E-2</v>
      </c>
      <c r="F671" s="38">
        <f t="shared" si="59"/>
        <v>7</v>
      </c>
      <c r="G671" s="38">
        <f t="shared" si="60"/>
        <v>2020</v>
      </c>
      <c r="H671" s="25"/>
    </row>
    <row r="672" spans="1:8" x14ac:dyDescent="0.35">
      <c r="A672" s="33">
        <v>44013</v>
      </c>
      <c r="B672" s="35">
        <v>1.6050571428571428E-2</v>
      </c>
      <c r="C672" s="35">
        <v>2.0400287769784173E-2</v>
      </c>
      <c r="D672" s="35">
        <v>2.4158315789473684E-2</v>
      </c>
      <c r="E672" s="35">
        <v>2.6298775510204084E-2</v>
      </c>
      <c r="F672" s="38">
        <f t="shared" si="59"/>
        <v>7</v>
      </c>
      <c r="G672" s="38">
        <f t="shared" si="60"/>
        <v>2020</v>
      </c>
      <c r="H672" s="25"/>
    </row>
    <row r="673" spans="1:8" x14ac:dyDescent="0.35">
      <c r="A673" s="33">
        <v>44012</v>
      </c>
      <c r="B673" s="35">
        <v>1.7082857142857143E-2</v>
      </c>
      <c r="C673" s="35">
        <v>2.0169365079365079E-2</v>
      </c>
      <c r="D673" s="35">
        <v>2.390204081632653E-2</v>
      </c>
      <c r="E673" s="35">
        <v>2.619421768707483E-2</v>
      </c>
      <c r="F673" s="38">
        <f t="shared" si="59"/>
        <v>6</v>
      </c>
      <c r="G673" s="38">
        <f t="shared" si="60"/>
        <v>2020</v>
      </c>
      <c r="H673" s="25"/>
    </row>
    <row r="674" spans="1:8" x14ac:dyDescent="0.35">
      <c r="A674" s="33">
        <v>44011</v>
      </c>
      <c r="B674" s="35">
        <v>1.6021428571428568E-2</v>
      </c>
      <c r="C674" s="35">
        <v>2.0460395869191048E-2</v>
      </c>
      <c r="D674" s="35">
        <v>2.4159336927223718E-2</v>
      </c>
      <c r="E674" s="35">
        <v>2.6302469135802468E-2</v>
      </c>
      <c r="F674" s="38">
        <f t="shared" si="59"/>
        <v>6</v>
      </c>
      <c r="G674" s="38">
        <f t="shared" si="60"/>
        <v>2020</v>
      </c>
      <c r="H674" s="25"/>
    </row>
    <row r="675" spans="1:8" x14ac:dyDescent="0.35">
      <c r="A675" s="33">
        <v>44008</v>
      </c>
      <c r="B675" s="35">
        <v>1.6565142857142858E-2</v>
      </c>
      <c r="C675" s="35">
        <v>2.0449285714285715E-2</v>
      </c>
      <c r="D675" s="35">
        <v>2.3982795031055902E-2</v>
      </c>
      <c r="E675" s="35">
        <v>2.6839376190476188E-2</v>
      </c>
      <c r="F675" s="38">
        <f t="shared" si="59"/>
        <v>6</v>
      </c>
      <c r="G675" s="38">
        <f t="shared" si="60"/>
        <v>2020</v>
      </c>
      <c r="H675" s="25"/>
    </row>
    <row r="676" spans="1:8" x14ac:dyDescent="0.35">
      <c r="A676" s="33">
        <v>44007</v>
      </c>
      <c r="B676" s="35">
        <v>1.6523428571428571E-2</v>
      </c>
      <c r="C676" s="35">
        <v>2.3035857142857139E-2</v>
      </c>
      <c r="D676" s="35">
        <v>2.4480612244897976E-2</v>
      </c>
      <c r="E676" s="35">
        <v>2.6380816326530616E-2</v>
      </c>
      <c r="F676" s="38">
        <f t="shared" si="59"/>
        <v>6</v>
      </c>
      <c r="G676" s="38">
        <f t="shared" si="60"/>
        <v>2020</v>
      </c>
      <c r="H676" s="25"/>
    </row>
    <row r="677" spans="1:8" x14ac:dyDescent="0.35">
      <c r="A677" s="33">
        <v>44006</v>
      </c>
      <c r="B677" s="35">
        <v>1.6446326530612242E-2</v>
      </c>
      <c r="C677" s="35">
        <v>2.3893014354066985E-2</v>
      </c>
      <c r="D677" s="35">
        <v>2.7981648351648351E-2</v>
      </c>
      <c r="E677" s="35">
        <v>2.8238615725359913E-2</v>
      </c>
      <c r="F677" s="38">
        <f t="shared" si="59"/>
        <v>6</v>
      </c>
      <c r="G677" s="38">
        <f t="shared" si="60"/>
        <v>2020</v>
      </c>
      <c r="H677" s="25"/>
    </row>
    <row r="678" spans="1:8" x14ac:dyDescent="0.35">
      <c r="A678" s="33">
        <v>44005</v>
      </c>
      <c r="B678" s="35">
        <v>1.6389693877551018E-2</v>
      </c>
      <c r="C678" s="35">
        <v>2.3891114149008887E-2</v>
      </c>
      <c r="D678" s="35">
        <v>2.797804945054945E-2</v>
      </c>
      <c r="E678" s="35">
        <v>2.8238560354374311E-2</v>
      </c>
      <c r="F678" s="38">
        <f t="shared" si="59"/>
        <v>6</v>
      </c>
      <c r="G678" s="38">
        <f t="shared" si="60"/>
        <v>2020</v>
      </c>
      <c r="H678" s="25"/>
    </row>
    <row r="679" spans="1:8" x14ac:dyDescent="0.35">
      <c r="A679" s="33">
        <v>44004</v>
      </c>
      <c r="B679" s="35">
        <v>2.1208571428571427E-2</v>
      </c>
      <c r="C679" s="35">
        <v>2.388967234600262E-2</v>
      </c>
      <c r="D679" s="35">
        <v>2.7976271186440676E-2</v>
      </c>
      <c r="E679" s="35">
        <v>2.8238504983388705E-2</v>
      </c>
      <c r="F679" s="38">
        <f t="shared" si="59"/>
        <v>6</v>
      </c>
      <c r="G679" s="38">
        <f t="shared" si="60"/>
        <v>2020</v>
      </c>
      <c r="H679" s="25"/>
    </row>
    <row r="680" spans="1:8" x14ac:dyDescent="0.35">
      <c r="A680" s="33">
        <v>44001</v>
      </c>
      <c r="B680" s="35">
        <v>2.0860448979591838E-2</v>
      </c>
      <c r="C680" s="35">
        <v>2.3777704918032785E-2</v>
      </c>
      <c r="D680" s="35">
        <v>2.796559322033898E-2</v>
      </c>
      <c r="E680" s="35">
        <v>2.9169795918367349E-2</v>
      </c>
      <c r="F680" s="38">
        <f t="shared" si="59"/>
        <v>6</v>
      </c>
      <c r="G680" s="38">
        <f t="shared" si="60"/>
        <v>2020</v>
      </c>
      <c r="H680" s="25"/>
    </row>
    <row r="681" spans="1:8" x14ac:dyDescent="0.35">
      <c r="A681" s="33">
        <v>44000</v>
      </c>
      <c r="B681" s="35">
        <v>2.0856816326530612E-2</v>
      </c>
      <c r="C681" s="35">
        <v>2.377655737704918E-2</v>
      </c>
      <c r="D681" s="35">
        <v>2.7962033898305084E-2</v>
      </c>
      <c r="E681" s="35">
        <v>2.9441088435374151E-2</v>
      </c>
      <c r="F681" s="38">
        <f t="shared" si="59"/>
        <v>6</v>
      </c>
      <c r="G681" s="38">
        <f t="shared" si="60"/>
        <v>2020</v>
      </c>
      <c r="H681" s="25"/>
    </row>
    <row r="682" spans="1:8" x14ac:dyDescent="0.35">
      <c r="A682" s="33">
        <v>43999</v>
      </c>
      <c r="B682" s="35">
        <v>2.0904746543778802E-2</v>
      </c>
      <c r="C682" s="35">
        <v>2.4105481927710844E-2</v>
      </c>
      <c r="D682" s="35">
        <v>2.8007413127413127E-2</v>
      </c>
      <c r="E682" s="35">
        <v>2.9441768707482996E-2</v>
      </c>
      <c r="F682" s="38">
        <f t="shared" si="59"/>
        <v>6</v>
      </c>
      <c r="G682" s="38">
        <f t="shared" si="60"/>
        <v>2020</v>
      </c>
      <c r="H682" s="25"/>
    </row>
    <row r="683" spans="1:8" x14ac:dyDescent="0.35">
      <c r="A683" s="33">
        <v>43998</v>
      </c>
      <c r="B683" s="35">
        <v>2.1000476190476191E-2</v>
      </c>
      <c r="C683" s="35">
        <v>2.3782328042328042E-2</v>
      </c>
      <c r="D683" s="35">
        <v>2.8022129120879122E-2</v>
      </c>
      <c r="E683" s="35">
        <v>2.9442448979591838E-2</v>
      </c>
      <c r="F683" s="38">
        <f t="shared" si="59"/>
        <v>6</v>
      </c>
      <c r="G683" s="38">
        <f t="shared" si="60"/>
        <v>2020</v>
      </c>
      <c r="H683" s="25"/>
    </row>
    <row r="684" spans="1:8" x14ac:dyDescent="0.35">
      <c r="A684" s="33">
        <v>43997</v>
      </c>
      <c r="B684" s="35">
        <v>2.0919428571428571E-2</v>
      </c>
      <c r="C684" s="35">
        <v>2.3843559718969554E-2</v>
      </c>
      <c r="D684" s="35">
        <v>2.7200526315789474E-2</v>
      </c>
      <c r="E684" s="35">
        <v>2.9633093117408905E-2</v>
      </c>
      <c r="F684" s="38">
        <f t="shared" si="59"/>
        <v>6</v>
      </c>
      <c r="G684" s="38">
        <f t="shared" si="60"/>
        <v>2020</v>
      </c>
      <c r="H684" s="25"/>
    </row>
    <row r="685" spans="1:8" x14ac:dyDescent="0.35">
      <c r="A685" s="33">
        <v>43994</v>
      </c>
      <c r="B685" s="35">
        <v>2.1009385474860334E-2</v>
      </c>
      <c r="C685" s="35">
        <v>2.385776247848537E-2</v>
      </c>
      <c r="D685" s="35">
        <v>2.7814615384615386E-2</v>
      </c>
      <c r="E685" s="35">
        <v>2.9555034013605441E-2</v>
      </c>
      <c r="F685" s="38">
        <f t="shared" si="59"/>
        <v>6</v>
      </c>
      <c r="G685" s="38">
        <f t="shared" si="60"/>
        <v>2020</v>
      </c>
      <c r="H685" s="25"/>
    </row>
    <row r="686" spans="1:8" x14ac:dyDescent="0.35">
      <c r="A686" s="33">
        <v>43993</v>
      </c>
      <c r="B686" s="35">
        <v>2.203142857142857E-2</v>
      </c>
      <c r="C686" s="35">
        <v>2.3834545454545455E-2</v>
      </c>
      <c r="D686" s="35">
        <v>2.7993841269841269E-2</v>
      </c>
      <c r="E686" s="35">
        <v>2.9428516483516486E-2</v>
      </c>
      <c r="F686" s="38">
        <f t="shared" si="59"/>
        <v>6</v>
      </c>
      <c r="G686" s="38">
        <f t="shared" si="60"/>
        <v>2020</v>
      </c>
      <c r="H686" s="25"/>
    </row>
    <row r="687" spans="1:8" x14ac:dyDescent="0.35">
      <c r="A687" s="33">
        <v>43992</v>
      </c>
      <c r="B687" s="35">
        <v>2.125142857142857E-2</v>
      </c>
      <c r="C687" s="35">
        <v>2.4231149425287354E-2</v>
      </c>
      <c r="D687" s="35">
        <v>2.797322033898305E-2</v>
      </c>
      <c r="E687" s="35">
        <v>2.9826693494299131E-2</v>
      </c>
      <c r="F687" s="38">
        <f t="shared" si="59"/>
        <v>6</v>
      </c>
      <c r="G687" s="38">
        <f t="shared" si="60"/>
        <v>2020</v>
      </c>
      <c r="H687" s="25"/>
    </row>
    <row r="688" spans="1:8" x14ac:dyDescent="0.35">
      <c r="A688" s="33">
        <v>43991</v>
      </c>
      <c r="B688" s="35">
        <v>2.1501923076923078E-2</v>
      </c>
      <c r="C688" s="35">
        <v>2.4046349206349207E-2</v>
      </c>
      <c r="D688" s="35">
        <v>2.8114138655462185E-2</v>
      </c>
      <c r="E688" s="35">
        <v>2.9389010989010988E-2</v>
      </c>
      <c r="F688" s="38">
        <f t="shared" si="59"/>
        <v>6</v>
      </c>
      <c r="G688" s="38">
        <f t="shared" si="60"/>
        <v>2020</v>
      </c>
      <c r="H688" s="25"/>
    </row>
    <row r="689" spans="1:8" x14ac:dyDescent="0.35">
      <c r="A689" s="33">
        <v>43990</v>
      </c>
      <c r="B689" s="35">
        <v>2.1485714285714285E-2</v>
      </c>
      <c r="C689" s="35">
        <v>2.394764183185236E-2</v>
      </c>
      <c r="D689" s="35">
        <v>2.8131978021978022E-2</v>
      </c>
      <c r="E689" s="35">
        <v>2.9924585537918873E-2</v>
      </c>
      <c r="F689" s="38">
        <f t="shared" si="59"/>
        <v>6</v>
      </c>
      <c r="G689" s="38">
        <f t="shared" si="60"/>
        <v>2020</v>
      </c>
      <c r="H689" s="25"/>
    </row>
    <row r="690" spans="1:8" x14ac:dyDescent="0.35">
      <c r="A690" s="33">
        <v>43987</v>
      </c>
      <c r="B690" s="35">
        <v>2.1414603174603173E-2</v>
      </c>
      <c r="C690" s="35">
        <v>2.3939439507860562E-2</v>
      </c>
      <c r="D690" s="35">
        <v>2.8130576923076925E-2</v>
      </c>
      <c r="E690" s="35">
        <v>2.9489670329670328E-2</v>
      </c>
      <c r="F690" s="38">
        <f t="shared" si="59"/>
        <v>6</v>
      </c>
      <c r="G690" s="38">
        <f t="shared" si="60"/>
        <v>2020</v>
      </c>
      <c r="H690" s="25"/>
    </row>
    <row r="691" spans="1:8" x14ac:dyDescent="0.35">
      <c r="A691" s="33">
        <v>43986</v>
      </c>
      <c r="B691" s="35">
        <v>2.1551798941798941E-2</v>
      </c>
      <c r="C691" s="35">
        <v>2.4068928571428571E-2</v>
      </c>
      <c r="D691" s="35">
        <v>2.7945447941888621E-2</v>
      </c>
      <c r="E691" s="35">
        <v>2.9538104395604396E-2</v>
      </c>
      <c r="F691" s="38">
        <f t="shared" si="59"/>
        <v>6</v>
      </c>
      <c r="G691" s="38">
        <f t="shared" si="60"/>
        <v>2020</v>
      </c>
      <c r="H691" s="25"/>
    </row>
    <row r="692" spans="1:8" x14ac:dyDescent="0.35">
      <c r="A692" s="33">
        <v>43985</v>
      </c>
      <c r="B692" s="35">
        <v>2.181857142857143E-2</v>
      </c>
      <c r="C692" s="35">
        <v>2.4068076923076921E-2</v>
      </c>
      <c r="D692" s="35">
        <v>2.8065012106537533E-2</v>
      </c>
      <c r="E692" s="35">
        <v>3.0103561368209256E-2</v>
      </c>
      <c r="F692" s="38">
        <f t="shared" si="59"/>
        <v>6</v>
      </c>
      <c r="G692" s="38">
        <f t="shared" si="60"/>
        <v>2020</v>
      </c>
      <c r="H692" s="25"/>
    </row>
    <row r="693" spans="1:8" x14ac:dyDescent="0.35">
      <c r="A693" s="33">
        <v>43984</v>
      </c>
      <c r="B693" s="35">
        <v>2.1649999999999999E-2</v>
      </c>
      <c r="C693" s="35">
        <v>2.4067410071942446E-2</v>
      </c>
      <c r="D693" s="35">
        <v>2.8063704600484261E-2</v>
      </c>
      <c r="E693" s="35">
        <v>3.010307847082495E-2</v>
      </c>
      <c r="F693" s="38">
        <f t="shared" si="59"/>
        <v>6</v>
      </c>
      <c r="G693" s="38">
        <f t="shared" si="60"/>
        <v>2020</v>
      </c>
      <c r="H693" s="25"/>
    </row>
    <row r="694" spans="1:8" x14ac:dyDescent="0.35">
      <c r="A694" s="33">
        <v>43983</v>
      </c>
      <c r="B694" s="35">
        <v>2.1973896103896103E-2</v>
      </c>
      <c r="C694" s="35">
        <v>2.4182906976744186E-2</v>
      </c>
      <c r="D694" s="35">
        <v>2.8065263157894735E-2</v>
      </c>
      <c r="E694" s="35">
        <v>3.0345934065934065E-2</v>
      </c>
      <c r="F694" s="38">
        <f t="shared" si="59"/>
        <v>6</v>
      </c>
      <c r="G694" s="38">
        <f t="shared" si="60"/>
        <v>2020</v>
      </c>
      <c r="H694" s="25"/>
    </row>
    <row r="695" spans="1:8" x14ac:dyDescent="0.35">
      <c r="A695" s="33">
        <v>43980</v>
      </c>
      <c r="B695" s="35">
        <v>2.1901428571428572E-2</v>
      </c>
      <c r="C695" s="35">
        <v>2.4109999999999999E-2</v>
      </c>
      <c r="D695" s="35">
        <v>2.8143461538461537E-2</v>
      </c>
      <c r="E695" s="35">
        <v>2.9486938775510202E-2</v>
      </c>
      <c r="F695" s="38">
        <f t="shared" si="59"/>
        <v>5</v>
      </c>
      <c r="G695" s="38">
        <f t="shared" si="60"/>
        <v>2020</v>
      </c>
      <c r="H695" s="25"/>
    </row>
    <row r="696" spans="1:8" x14ac:dyDescent="0.35">
      <c r="A696" s="33">
        <v>43979</v>
      </c>
      <c r="B696" s="35">
        <v>2.1854999999999999E-2</v>
      </c>
      <c r="C696" s="35">
        <v>2.4267181705809642E-2</v>
      </c>
      <c r="D696" s="35">
        <v>2.8143898305084746E-2</v>
      </c>
      <c r="E696" s="35">
        <v>2.9554285714285713E-2</v>
      </c>
      <c r="F696" s="38">
        <f t="shared" si="59"/>
        <v>5</v>
      </c>
      <c r="G696" s="38">
        <f t="shared" si="60"/>
        <v>2020</v>
      </c>
      <c r="H696" s="25"/>
    </row>
    <row r="697" spans="1:8" x14ac:dyDescent="0.35">
      <c r="A697" s="33">
        <v>43978</v>
      </c>
      <c r="B697" s="35">
        <v>2.1835714285714285E-2</v>
      </c>
      <c r="C697" s="35">
        <v>2.4277246835443037E-2</v>
      </c>
      <c r="D697" s="35">
        <v>2.814861985472155E-2</v>
      </c>
      <c r="E697" s="35">
        <v>3.0123923541247485E-2</v>
      </c>
      <c r="F697" s="38">
        <f t="shared" si="59"/>
        <v>5</v>
      </c>
      <c r="G697" s="38">
        <f t="shared" si="60"/>
        <v>2020</v>
      </c>
      <c r="H697" s="25"/>
    </row>
    <row r="698" spans="1:8" x14ac:dyDescent="0.35">
      <c r="A698" s="33">
        <v>43977</v>
      </c>
      <c r="B698" s="35">
        <v>2.1938571428571429E-2</v>
      </c>
      <c r="C698" s="35">
        <v>2.4240585480093675E-2</v>
      </c>
      <c r="D698" s="35">
        <v>2.814818401937046E-2</v>
      </c>
      <c r="E698" s="35">
        <v>3.0371758241758241E-2</v>
      </c>
      <c r="F698" s="38">
        <f t="shared" si="59"/>
        <v>5</v>
      </c>
      <c r="G698" s="38">
        <f t="shared" si="60"/>
        <v>2020</v>
      </c>
      <c r="H698" s="25"/>
    </row>
    <row r="699" spans="1:8" x14ac:dyDescent="0.35">
      <c r="A699" s="33">
        <v>43973</v>
      </c>
      <c r="B699" s="35">
        <v>2.1911148648648647E-2</v>
      </c>
      <c r="C699" s="35">
        <v>2.45848623853211E-2</v>
      </c>
      <c r="D699" s="35">
        <v>2.8146440677966102E-2</v>
      </c>
      <c r="E699" s="35">
        <v>3.0366703296703296E-2</v>
      </c>
      <c r="F699" s="38">
        <f t="shared" si="59"/>
        <v>5</v>
      </c>
      <c r="G699" s="38">
        <f t="shared" si="60"/>
        <v>2020</v>
      </c>
      <c r="H699" s="25"/>
    </row>
    <row r="700" spans="1:8" x14ac:dyDescent="0.35">
      <c r="A700" s="33">
        <v>43972</v>
      </c>
      <c r="B700" s="35">
        <v>2.2028918918918922E-2</v>
      </c>
      <c r="C700" s="35">
        <v>2.4699737876802096E-2</v>
      </c>
      <c r="D700" s="35">
        <v>2.8219007263922517E-2</v>
      </c>
      <c r="E700" s="35">
        <v>2.944047065337763E-2</v>
      </c>
      <c r="F700" s="38">
        <f t="shared" si="59"/>
        <v>5</v>
      </c>
      <c r="G700" s="38">
        <f t="shared" si="60"/>
        <v>2020</v>
      </c>
      <c r="H700" s="25"/>
    </row>
    <row r="701" spans="1:8" x14ac:dyDescent="0.35">
      <c r="A701" s="33">
        <v>43971</v>
      </c>
      <c r="B701" s="35">
        <v>2.2033636363636366E-2</v>
      </c>
      <c r="C701" s="35">
        <v>2.489857142857143E-2</v>
      </c>
      <c r="D701" s="35">
        <v>2.8533753026634384E-2</v>
      </c>
      <c r="E701" s="35">
        <v>2.9913695506371563E-2</v>
      </c>
      <c r="F701" s="38">
        <f t="shared" si="59"/>
        <v>5</v>
      </c>
      <c r="G701" s="38">
        <f t="shared" si="60"/>
        <v>2020</v>
      </c>
      <c r="H701" s="25"/>
    </row>
    <row r="702" spans="1:8" x14ac:dyDescent="0.35">
      <c r="A702" s="33">
        <v>43970</v>
      </c>
      <c r="B702" s="35">
        <v>2.2019285714285717E-2</v>
      </c>
      <c r="C702" s="35">
        <v>2.4675753604193971E-2</v>
      </c>
      <c r="D702" s="35">
        <v>2.853215496368039E-2</v>
      </c>
      <c r="E702" s="35">
        <v>2.9914291105121293E-2</v>
      </c>
      <c r="F702" s="38">
        <f t="shared" si="59"/>
        <v>5</v>
      </c>
      <c r="G702" s="38">
        <f t="shared" si="60"/>
        <v>2020</v>
      </c>
      <c r="H702" s="25"/>
    </row>
    <row r="703" spans="1:8" x14ac:dyDescent="0.35">
      <c r="A703" s="33">
        <v>43969</v>
      </c>
      <c r="B703" s="35">
        <v>2.2200384615384618E-2</v>
      </c>
      <c r="C703" s="35">
        <v>2.4790930537352554E-2</v>
      </c>
      <c r="D703" s="35">
        <v>2.8530556900726395E-2</v>
      </c>
      <c r="E703" s="35">
        <v>2.991365498652291E-2</v>
      </c>
      <c r="F703" s="38">
        <f t="shared" si="59"/>
        <v>5</v>
      </c>
      <c r="G703" s="38">
        <f t="shared" si="60"/>
        <v>2020</v>
      </c>
      <c r="H703" s="25"/>
    </row>
    <row r="704" spans="1:8" x14ac:dyDescent="0.35">
      <c r="A704" s="33">
        <v>43966</v>
      </c>
      <c r="B704" s="35">
        <v>2.2262857142857143E-2</v>
      </c>
      <c r="C704" s="35">
        <v>2.4963196125907992E-2</v>
      </c>
      <c r="D704" s="35">
        <v>2.8525762711864407E-2</v>
      </c>
      <c r="E704" s="35">
        <v>2.9506530612244897E-2</v>
      </c>
      <c r="F704" s="38">
        <f t="shared" si="59"/>
        <v>5</v>
      </c>
      <c r="G704" s="38">
        <f t="shared" si="60"/>
        <v>2020</v>
      </c>
      <c r="H704" s="25"/>
    </row>
    <row r="705" spans="1:8" x14ac:dyDescent="0.35">
      <c r="A705" s="33">
        <v>43965</v>
      </c>
      <c r="B705" s="35">
        <v>2.2529285714285713E-2</v>
      </c>
      <c r="C705" s="35">
        <v>2.5132711864406781E-2</v>
      </c>
      <c r="D705" s="35">
        <v>2.8526222760290557E-2</v>
      </c>
      <c r="E705" s="35">
        <v>2.9505384615384614E-2</v>
      </c>
      <c r="F705" s="38">
        <f t="shared" si="59"/>
        <v>5</v>
      </c>
      <c r="G705" s="38">
        <f t="shared" si="60"/>
        <v>2020</v>
      </c>
      <c r="H705" s="25"/>
    </row>
    <row r="706" spans="1:8" x14ac:dyDescent="0.35">
      <c r="A706" s="33">
        <v>43964</v>
      </c>
      <c r="B706" s="35">
        <v>2.2515714285714285E-2</v>
      </c>
      <c r="C706" s="35">
        <v>2.4977142857142857E-2</v>
      </c>
      <c r="D706" s="35">
        <v>2.8348159340659342E-2</v>
      </c>
      <c r="E706" s="35">
        <v>2.9933259557344064E-2</v>
      </c>
      <c r="F706" s="38">
        <f t="shared" si="59"/>
        <v>5</v>
      </c>
      <c r="G706" s="38">
        <f t="shared" si="60"/>
        <v>2020</v>
      </c>
      <c r="H706" s="25"/>
    </row>
    <row r="707" spans="1:8" x14ac:dyDescent="0.35">
      <c r="A707" s="33">
        <v>43963</v>
      </c>
      <c r="B707" s="35">
        <v>2.23725E-2</v>
      </c>
      <c r="C707" s="35">
        <v>2.496795918367347E-2</v>
      </c>
      <c r="D707" s="35">
        <v>2.834989010989011E-2</v>
      </c>
      <c r="E707" s="35">
        <v>2.9932642521797451E-2</v>
      </c>
      <c r="F707" s="38">
        <f t="shared" si="59"/>
        <v>5</v>
      </c>
      <c r="G707" s="38">
        <f t="shared" si="60"/>
        <v>2020</v>
      </c>
      <c r="H707" s="25"/>
    </row>
    <row r="708" spans="1:8" x14ac:dyDescent="0.35">
      <c r="A708" s="33">
        <v>43962</v>
      </c>
      <c r="B708" s="35">
        <v>2.2345357142857143E-2</v>
      </c>
      <c r="C708" s="35">
        <v>2.5185270935960589E-2</v>
      </c>
      <c r="D708" s="35">
        <v>2.8343214285714288E-2</v>
      </c>
      <c r="E708" s="35">
        <v>2.9932025486250836E-2</v>
      </c>
      <c r="F708" s="38">
        <f t="shared" si="59"/>
        <v>5</v>
      </c>
      <c r="G708" s="38">
        <f t="shared" si="60"/>
        <v>2020</v>
      </c>
      <c r="H708" s="25"/>
    </row>
    <row r="709" spans="1:8" x14ac:dyDescent="0.35">
      <c r="A709" s="33">
        <v>43959</v>
      </c>
      <c r="B709" s="35">
        <v>2.2264251207729468E-2</v>
      </c>
      <c r="C709" s="35">
        <v>2.5134065934065933E-2</v>
      </c>
      <c r="D709" s="35">
        <v>2.8344615384615385E-2</v>
      </c>
      <c r="E709" s="35">
        <v>2.991375741239892E-2</v>
      </c>
      <c r="F709" s="38">
        <f t="shared" ref="F709:F772" si="61">+MONTH(A709)</f>
        <v>5</v>
      </c>
      <c r="G709" s="38">
        <f t="shared" ref="G709:G772" si="62">YEAR(A709)</f>
        <v>2020</v>
      </c>
      <c r="H709" s="25"/>
    </row>
    <row r="710" spans="1:8" x14ac:dyDescent="0.35">
      <c r="A710" s="33">
        <v>43958</v>
      </c>
      <c r="B710" s="35">
        <v>2.2453513513513514E-2</v>
      </c>
      <c r="C710" s="35">
        <v>2.4920408163265306E-2</v>
      </c>
      <c r="D710" s="35">
        <v>2.8341301587301589E-2</v>
      </c>
      <c r="E710" s="35">
        <v>2.9913126684636117E-2</v>
      </c>
      <c r="F710" s="38">
        <f t="shared" si="61"/>
        <v>5</v>
      </c>
      <c r="G710" s="38">
        <f t="shared" si="62"/>
        <v>2020</v>
      </c>
      <c r="H710" s="25"/>
    </row>
    <row r="711" spans="1:8" x14ac:dyDescent="0.35">
      <c r="A711" s="33">
        <v>43957</v>
      </c>
      <c r="B711" s="35">
        <v>2.2450000000000001E-2</v>
      </c>
      <c r="C711" s="35">
        <v>2.5252619047619048E-2</v>
      </c>
      <c r="D711" s="35">
        <v>2.8381451990632321E-2</v>
      </c>
      <c r="E711" s="35">
        <v>2.9407310529845743E-2</v>
      </c>
      <c r="F711" s="38">
        <f t="shared" si="61"/>
        <v>5</v>
      </c>
      <c r="G711" s="38">
        <f t="shared" si="62"/>
        <v>2020</v>
      </c>
      <c r="H711" s="25"/>
    </row>
    <row r="712" spans="1:8" x14ac:dyDescent="0.35">
      <c r="A712" s="33">
        <v>43956</v>
      </c>
      <c r="B712" s="35">
        <v>2.2363265306122447E-2</v>
      </c>
      <c r="C712" s="35">
        <v>2.4919118250170881E-2</v>
      </c>
      <c r="D712" s="35">
        <v>2.8338186813186814E-2</v>
      </c>
      <c r="E712" s="35">
        <v>2.9406250838363516E-2</v>
      </c>
      <c r="F712" s="38">
        <f t="shared" si="61"/>
        <v>5</v>
      </c>
      <c r="G712" s="38">
        <f t="shared" si="62"/>
        <v>2020</v>
      </c>
      <c r="H712" s="25"/>
    </row>
    <row r="713" spans="1:8" x14ac:dyDescent="0.35">
      <c r="A713" s="33">
        <v>43955</v>
      </c>
      <c r="B713" s="35">
        <v>2.2534826254826255E-2</v>
      </c>
      <c r="C713" s="35">
        <v>2.4834320388349516E-2</v>
      </c>
      <c r="D713" s="35">
        <v>2.8084794188861985E-2</v>
      </c>
      <c r="E713" s="35">
        <v>2.9405191146881289E-2</v>
      </c>
      <c r="F713" s="38">
        <f t="shared" si="61"/>
        <v>5</v>
      </c>
      <c r="G713" s="38">
        <f t="shared" si="62"/>
        <v>2020</v>
      </c>
      <c r="H713" s="25"/>
    </row>
    <row r="714" spans="1:8" x14ac:dyDescent="0.35">
      <c r="A714" s="33">
        <v>43951</v>
      </c>
      <c r="B714" s="35">
        <v>2.2548888888888889E-2</v>
      </c>
      <c r="C714" s="35">
        <v>2.4976063432835822E-2</v>
      </c>
      <c r="D714" s="35">
        <v>2.7744479418886196E-2</v>
      </c>
      <c r="E714" s="35">
        <v>2.9400952380952382E-2</v>
      </c>
      <c r="F714" s="38">
        <f t="shared" si="61"/>
        <v>4</v>
      </c>
      <c r="G714" s="38">
        <f t="shared" si="62"/>
        <v>2020</v>
      </c>
      <c r="H714" s="25"/>
    </row>
    <row r="715" spans="1:8" x14ac:dyDescent="0.35">
      <c r="A715" s="33">
        <v>43950</v>
      </c>
      <c r="B715" s="35">
        <v>2.2585714285714285E-2</v>
      </c>
      <c r="C715" s="35">
        <v>2.4976783369803066E-2</v>
      </c>
      <c r="D715" s="35">
        <v>2.7756153846153847E-2</v>
      </c>
      <c r="E715" s="35">
        <v>2.9401790744466801E-2</v>
      </c>
      <c r="F715" s="38">
        <f t="shared" si="61"/>
        <v>4</v>
      </c>
      <c r="G715" s="38">
        <f t="shared" si="62"/>
        <v>2020</v>
      </c>
      <c r="H715" s="25"/>
    </row>
    <row r="716" spans="1:8" x14ac:dyDescent="0.35">
      <c r="A716" s="33">
        <v>43949</v>
      </c>
      <c r="B716" s="35">
        <v>2.25815873015873E-2</v>
      </c>
      <c r="C716" s="35">
        <v>2.5463482142857142E-2</v>
      </c>
      <c r="D716" s="35">
        <v>2.7752115384615385E-2</v>
      </c>
      <c r="E716" s="35">
        <v>2.9400724346076459E-2</v>
      </c>
      <c r="F716" s="38">
        <f t="shared" si="61"/>
        <v>4</v>
      </c>
      <c r="G716" s="38">
        <f t="shared" si="62"/>
        <v>2020</v>
      </c>
      <c r="H716" s="25"/>
    </row>
    <row r="717" spans="1:8" x14ac:dyDescent="0.35">
      <c r="A717" s="33">
        <v>43948</v>
      </c>
      <c r="B717" s="35">
        <v>2.2568571428571427E-2</v>
      </c>
      <c r="C717" s="35">
        <v>2.5457256637168139E-2</v>
      </c>
      <c r="D717" s="35">
        <v>2.7748076923076924E-2</v>
      </c>
      <c r="E717" s="35">
        <v>2.9399657947686116E-2</v>
      </c>
      <c r="F717" s="38">
        <f t="shared" si="61"/>
        <v>4</v>
      </c>
      <c r="G717" s="38">
        <f t="shared" si="62"/>
        <v>2020</v>
      </c>
      <c r="H717" s="25"/>
    </row>
    <row r="718" spans="1:8" x14ac:dyDescent="0.35">
      <c r="A718" s="33">
        <v>43945</v>
      </c>
      <c r="B718" s="35">
        <v>2.2561071428571427E-2</v>
      </c>
      <c r="C718" s="35">
        <v>2.5454601769911503E-2</v>
      </c>
      <c r="D718" s="35">
        <v>2.7735961538461539E-2</v>
      </c>
      <c r="E718" s="35">
        <v>2.9396458752515092E-2</v>
      </c>
      <c r="F718" s="38">
        <f t="shared" si="61"/>
        <v>4</v>
      </c>
      <c r="G718" s="38">
        <f t="shared" si="62"/>
        <v>2020</v>
      </c>
      <c r="H718" s="25"/>
    </row>
    <row r="719" spans="1:8" x14ac:dyDescent="0.35">
      <c r="A719" s="33">
        <v>43944</v>
      </c>
      <c r="B719" s="35">
        <v>2.2753846153846156E-2</v>
      </c>
      <c r="C719" s="35">
        <v>2.5471936507936506E-2</v>
      </c>
      <c r="D719" s="35">
        <v>2.7763680387409201E-2</v>
      </c>
      <c r="E719" s="35">
        <v>2.9400738544474392E-2</v>
      </c>
      <c r="F719" s="38">
        <f t="shared" si="61"/>
        <v>4</v>
      </c>
      <c r="G719" s="38">
        <f t="shared" si="62"/>
        <v>2020</v>
      </c>
      <c r="H719" s="25"/>
    </row>
    <row r="720" spans="1:8" x14ac:dyDescent="0.35">
      <c r="A720" s="33">
        <v>43943</v>
      </c>
      <c r="B720" s="35">
        <v>2.2793910256410255E-2</v>
      </c>
      <c r="C720" s="35">
        <v>2.5471259259259259E-2</v>
      </c>
      <c r="D720" s="35">
        <v>2.7986833855799371E-2</v>
      </c>
      <c r="E720" s="35">
        <v>2.9403126684636117E-2</v>
      </c>
      <c r="F720" s="38">
        <f t="shared" si="61"/>
        <v>4</v>
      </c>
      <c r="G720" s="38">
        <f t="shared" si="62"/>
        <v>2020</v>
      </c>
      <c r="H720" s="25"/>
    </row>
    <row r="721" spans="1:8" x14ac:dyDescent="0.35">
      <c r="A721" s="33">
        <v>43942</v>
      </c>
      <c r="B721" s="35">
        <v>2.2808333333333333E-2</v>
      </c>
      <c r="C721" s="35">
        <v>2.547058201058201E-2</v>
      </c>
      <c r="D721" s="35">
        <v>2.7981974921630091E-2</v>
      </c>
      <c r="E721" s="35">
        <v>2.9402059299191374E-2</v>
      </c>
      <c r="F721" s="38">
        <f t="shared" si="61"/>
        <v>4</v>
      </c>
      <c r="G721" s="38">
        <f t="shared" si="62"/>
        <v>2020</v>
      </c>
      <c r="H721" s="25"/>
    </row>
    <row r="722" spans="1:8" x14ac:dyDescent="0.35">
      <c r="A722" s="33">
        <v>43941</v>
      </c>
      <c r="B722" s="35">
        <v>2.3364230769230769E-2</v>
      </c>
      <c r="C722" s="35">
        <v>2.546990476190476E-2</v>
      </c>
      <c r="D722" s="35">
        <v>2.7977115987460811E-2</v>
      </c>
      <c r="E722" s="35">
        <v>2.9436572858036272E-2</v>
      </c>
      <c r="F722" s="38">
        <f t="shared" si="61"/>
        <v>4</v>
      </c>
      <c r="G722" s="38">
        <f t="shared" si="62"/>
        <v>2020</v>
      </c>
      <c r="H722" s="25"/>
    </row>
    <row r="723" spans="1:8" x14ac:dyDescent="0.35">
      <c r="A723" s="33">
        <v>43938</v>
      </c>
      <c r="B723" s="35">
        <v>2.2819161290322579E-2</v>
      </c>
      <c r="C723" s="35">
        <v>2.5467873015873017E-2</v>
      </c>
      <c r="D723" s="35">
        <v>2.7014868421052631E-2</v>
      </c>
      <c r="E723" s="35">
        <v>2.9433458411507192E-2</v>
      </c>
      <c r="F723" s="38">
        <f t="shared" si="61"/>
        <v>4</v>
      </c>
      <c r="G723" s="38">
        <f t="shared" si="62"/>
        <v>2020</v>
      </c>
      <c r="H723" s="25"/>
    </row>
    <row r="724" spans="1:8" x14ac:dyDescent="0.35">
      <c r="A724" s="33">
        <v>43937</v>
      </c>
      <c r="B724" s="35">
        <v>2.3260000000000003E-2</v>
      </c>
      <c r="C724" s="35">
        <v>2.5467195767195767E-2</v>
      </c>
      <c r="D724" s="35">
        <v>2.7139225181598062E-2</v>
      </c>
      <c r="E724" s="35">
        <v>2.9455251509054328E-2</v>
      </c>
      <c r="F724" s="38">
        <f t="shared" si="61"/>
        <v>4</v>
      </c>
      <c r="G724" s="38">
        <f t="shared" si="62"/>
        <v>2020</v>
      </c>
      <c r="H724" s="25"/>
    </row>
    <row r="725" spans="1:8" x14ac:dyDescent="0.35">
      <c r="A725" s="33">
        <v>43936</v>
      </c>
      <c r="B725" s="35">
        <v>2.3560634920634919E-2</v>
      </c>
      <c r="C725" s="35">
        <v>2.5472540983606559E-2</v>
      </c>
      <c r="D725" s="35">
        <v>2.7137094430992735E-2</v>
      </c>
      <c r="E725" s="35">
        <v>2.946144869215292E-2</v>
      </c>
      <c r="F725" s="38">
        <f t="shared" si="61"/>
        <v>4</v>
      </c>
      <c r="G725" s="38">
        <f t="shared" si="62"/>
        <v>2020</v>
      </c>
      <c r="H725" s="25"/>
    </row>
    <row r="726" spans="1:8" x14ac:dyDescent="0.35">
      <c r="A726" s="33">
        <v>43935</v>
      </c>
      <c r="B726" s="35">
        <v>2.356190476190476E-2</v>
      </c>
      <c r="C726" s="35">
        <v>2.5425444444444445E-2</v>
      </c>
      <c r="D726" s="35">
        <v>2.7134963680387411E-2</v>
      </c>
      <c r="E726" s="35">
        <v>2.9507136150234741E-2</v>
      </c>
      <c r="F726" s="38">
        <f t="shared" si="61"/>
        <v>4</v>
      </c>
      <c r="G726" s="38">
        <f t="shared" si="62"/>
        <v>2020</v>
      </c>
      <c r="H726" s="25"/>
    </row>
    <row r="727" spans="1:8" x14ac:dyDescent="0.35">
      <c r="A727" s="33">
        <v>43934</v>
      </c>
      <c r="B727" s="35">
        <v>2.3807142857142857E-2</v>
      </c>
      <c r="C727" s="35">
        <v>2.555192660550459E-2</v>
      </c>
      <c r="D727" s="35">
        <v>2.7131428571428574E-2</v>
      </c>
      <c r="E727" s="35">
        <v>2.9505915492957748E-2</v>
      </c>
      <c r="F727" s="38">
        <f t="shared" si="61"/>
        <v>4</v>
      </c>
      <c r="G727" s="38">
        <f t="shared" si="62"/>
        <v>2020</v>
      </c>
      <c r="H727" s="25"/>
    </row>
    <row r="728" spans="1:8" x14ac:dyDescent="0.35">
      <c r="A728" s="33">
        <v>43931</v>
      </c>
      <c r="B728" s="35">
        <v>2.3593809523809524E-2</v>
      </c>
      <c r="C728" s="35">
        <v>2.5548761467889911E-2</v>
      </c>
      <c r="D728" s="35">
        <v>2.7125E-2</v>
      </c>
      <c r="E728" s="35">
        <v>2.9519959758551307E-2</v>
      </c>
      <c r="F728" s="38">
        <f t="shared" si="61"/>
        <v>4</v>
      </c>
      <c r="G728" s="38">
        <f t="shared" si="62"/>
        <v>2020</v>
      </c>
      <c r="H728" s="25"/>
    </row>
    <row r="729" spans="1:8" x14ac:dyDescent="0.35">
      <c r="A729" s="33">
        <v>43930</v>
      </c>
      <c r="B729" s="35">
        <v>2.2791619047619047E-2</v>
      </c>
      <c r="C729" s="35">
        <v>2.5499394673123486E-2</v>
      </c>
      <c r="D729" s="35">
        <v>2.7122857142857143E-2</v>
      </c>
      <c r="E729" s="35">
        <v>2.9513437990580847E-2</v>
      </c>
      <c r="F729" s="38">
        <f t="shared" si="61"/>
        <v>4</v>
      </c>
      <c r="G729" s="38">
        <f t="shared" si="62"/>
        <v>2020</v>
      </c>
      <c r="H729" s="25"/>
    </row>
    <row r="730" spans="1:8" x14ac:dyDescent="0.35">
      <c r="A730" s="33">
        <v>43929</v>
      </c>
      <c r="B730" s="35">
        <v>2.2878761904761905E-2</v>
      </c>
      <c r="C730" s="35">
        <v>2.5498474576271187E-2</v>
      </c>
      <c r="D730" s="35">
        <v>2.7120714285714286E-2</v>
      </c>
      <c r="E730" s="35">
        <v>2.9512276295133439E-2</v>
      </c>
      <c r="F730" s="38">
        <f t="shared" si="61"/>
        <v>4</v>
      </c>
      <c r="G730" s="38">
        <f t="shared" si="62"/>
        <v>2020</v>
      </c>
      <c r="H730" s="25"/>
    </row>
    <row r="731" spans="1:8" x14ac:dyDescent="0.35">
      <c r="A731" s="33">
        <v>43928</v>
      </c>
      <c r="B731" s="35">
        <v>2.2872952380952379E-2</v>
      </c>
      <c r="C731" s="35">
        <v>2.5504408602150537E-2</v>
      </c>
      <c r="D731" s="35">
        <v>2.7118571428571429E-2</v>
      </c>
      <c r="E731" s="35">
        <v>2.9512837022132796E-2</v>
      </c>
      <c r="F731" s="38">
        <f t="shared" si="61"/>
        <v>4</v>
      </c>
      <c r="G731" s="38">
        <f t="shared" si="62"/>
        <v>2020</v>
      </c>
      <c r="H731" s="25"/>
    </row>
    <row r="732" spans="1:8" x14ac:dyDescent="0.35">
      <c r="A732" s="33">
        <v>43927</v>
      </c>
      <c r="B732" s="35">
        <v>2.3894872727272726E-2</v>
      </c>
      <c r="C732" s="35">
        <v>2.5503488649940263E-2</v>
      </c>
      <c r="D732" s="35">
        <v>2.7117917675544796E-2</v>
      </c>
      <c r="E732" s="35">
        <v>2.9436802721088434E-2</v>
      </c>
      <c r="F732" s="38">
        <f t="shared" si="61"/>
        <v>4</v>
      </c>
      <c r="G732" s="38">
        <f t="shared" si="62"/>
        <v>2020</v>
      </c>
      <c r="H732" s="25"/>
    </row>
    <row r="733" spans="1:8" x14ac:dyDescent="0.35">
      <c r="A733" s="33">
        <v>43924</v>
      </c>
      <c r="B733" s="35">
        <v>2.3519365079365077E-2</v>
      </c>
      <c r="C733" s="35">
        <v>2.5500728793309436E-2</v>
      </c>
      <c r="D733" s="35">
        <v>2.7195609756097562E-2</v>
      </c>
      <c r="E733" s="35">
        <v>2.9068269230769231E-2</v>
      </c>
      <c r="F733" s="38">
        <f t="shared" si="61"/>
        <v>4</v>
      </c>
      <c r="G733" s="38">
        <f t="shared" si="62"/>
        <v>2020</v>
      </c>
      <c r="H733" s="25"/>
    </row>
    <row r="734" spans="1:8" x14ac:dyDescent="0.35">
      <c r="A734" s="33">
        <v>43923</v>
      </c>
      <c r="B734" s="35">
        <v>2.3515714285714286E-2</v>
      </c>
      <c r="C734" s="35">
        <v>2.5509004329004329E-2</v>
      </c>
      <c r="D734" s="35">
        <v>2.7245778635778636E-2</v>
      </c>
      <c r="E734" s="35">
        <v>2.9496941649899397E-2</v>
      </c>
      <c r="F734" s="38">
        <f t="shared" si="61"/>
        <v>4</v>
      </c>
      <c r="G734" s="38">
        <f t="shared" si="62"/>
        <v>2020</v>
      </c>
      <c r="H734" s="25"/>
    </row>
    <row r="735" spans="1:8" x14ac:dyDescent="0.35">
      <c r="A735" s="33">
        <v>43922</v>
      </c>
      <c r="B735" s="35">
        <v>2.351206349206349E-2</v>
      </c>
      <c r="C735" s="35">
        <v>2.542151515151515E-2</v>
      </c>
      <c r="D735" s="35">
        <v>2.7243406593406592E-2</v>
      </c>
      <c r="E735" s="35">
        <v>2.9396539235412474E-2</v>
      </c>
      <c r="F735" s="38">
        <f t="shared" si="61"/>
        <v>4</v>
      </c>
      <c r="G735" s="38">
        <f t="shared" si="62"/>
        <v>2020</v>
      </c>
      <c r="H735" s="25"/>
    </row>
    <row r="736" spans="1:8" x14ac:dyDescent="0.35">
      <c r="A736" s="33">
        <v>43921</v>
      </c>
      <c r="B736" s="35">
        <v>2.3962000000000001E-2</v>
      </c>
      <c r="C736" s="35">
        <v>2.521767942583732E-2</v>
      </c>
      <c r="D736" s="35">
        <v>2.724189895470383E-2</v>
      </c>
      <c r="E736" s="35">
        <v>2.9304272300469485E-2</v>
      </c>
      <c r="F736" s="38">
        <f t="shared" si="61"/>
        <v>3</v>
      </c>
      <c r="G736" s="38">
        <f t="shared" si="62"/>
        <v>2020</v>
      </c>
      <c r="H736" s="25"/>
    </row>
    <row r="737" spans="1:8" x14ac:dyDescent="0.35">
      <c r="A737" s="33">
        <v>43920</v>
      </c>
      <c r="B737" s="35">
        <v>2.3649689440993788E-2</v>
      </c>
      <c r="C737" s="35">
        <v>2.5215943517329913E-2</v>
      </c>
      <c r="D737" s="35">
        <v>2.7241511627906976E-2</v>
      </c>
      <c r="E737" s="35">
        <v>2.9332373791621912E-2</v>
      </c>
      <c r="F737" s="38">
        <f t="shared" si="61"/>
        <v>3</v>
      </c>
      <c r="G737" s="38">
        <f t="shared" si="62"/>
        <v>2020</v>
      </c>
      <c r="H737" s="25"/>
    </row>
    <row r="738" spans="1:8" x14ac:dyDescent="0.35">
      <c r="A738" s="33">
        <v>43917</v>
      </c>
      <c r="B738" s="35">
        <v>2.398690909090909E-2</v>
      </c>
      <c r="C738" s="35">
        <v>2.5465665859564165E-2</v>
      </c>
      <c r="D738" s="35">
        <v>2.7095961538461538E-2</v>
      </c>
      <c r="E738" s="35">
        <v>2.9365329670329669E-2</v>
      </c>
      <c r="F738" s="38">
        <f t="shared" si="61"/>
        <v>3</v>
      </c>
      <c r="G738" s="38">
        <f t="shared" si="62"/>
        <v>2020</v>
      </c>
      <c r="H738" s="25"/>
    </row>
    <row r="739" spans="1:8" x14ac:dyDescent="0.35">
      <c r="A739" s="33">
        <v>43916</v>
      </c>
      <c r="B739" s="35">
        <v>2.3585333333333333E-2</v>
      </c>
      <c r="C739" s="35">
        <v>2.5464866828087167E-2</v>
      </c>
      <c r="D739" s="35">
        <v>2.7104213075060536E-2</v>
      </c>
      <c r="E739" s="35">
        <v>2.936500553709856E-2</v>
      </c>
      <c r="F739" s="38">
        <f t="shared" si="61"/>
        <v>3</v>
      </c>
      <c r="G739" s="38">
        <f t="shared" si="62"/>
        <v>2020</v>
      </c>
      <c r="H739" s="25"/>
    </row>
    <row r="740" spans="1:8" x14ac:dyDescent="0.35">
      <c r="A740" s="33">
        <v>43915</v>
      </c>
      <c r="B740" s="35">
        <v>2.3584666666666667E-2</v>
      </c>
      <c r="C740" s="35">
        <v>2.546406779661017E-2</v>
      </c>
      <c r="D740" s="35">
        <v>2.7102154963680389E-2</v>
      </c>
      <c r="E740" s="35">
        <v>2.9176807760141095E-2</v>
      </c>
      <c r="F740" s="38">
        <f t="shared" si="61"/>
        <v>3</v>
      </c>
      <c r="G740" s="38">
        <f t="shared" si="62"/>
        <v>2020</v>
      </c>
      <c r="H740" s="25"/>
    </row>
    <row r="741" spans="1:8" x14ac:dyDescent="0.35">
      <c r="A741" s="33">
        <v>43914</v>
      </c>
      <c r="B741" s="35">
        <v>2.358E-2</v>
      </c>
      <c r="C741" s="35">
        <v>2.5505269461077843E-2</v>
      </c>
      <c r="D741" s="35">
        <v>2.7100096852300245E-2</v>
      </c>
      <c r="E741" s="35">
        <v>2.9179133897461424E-2</v>
      </c>
      <c r="F741" s="38">
        <f t="shared" si="61"/>
        <v>3</v>
      </c>
      <c r="G741" s="38">
        <f t="shared" si="62"/>
        <v>2020</v>
      </c>
      <c r="H741" s="25"/>
    </row>
    <row r="742" spans="1:8" x14ac:dyDescent="0.35">
      <c r="A742" s="33">
        <v>43913</v>
      </c>
      <c r="B742" s="35">
        <v>2.347626168224299E-2</v>
      </c>
      <c r="C742" s="35">
        <v>2.4620801644398768E-2</v>
      </c>
      <c r="D742" s="35">
        <v>2.7098038740920097E-2</v>
      </c>
      <c r="E742" s="35">
        <v>2.900956043956044E-2</v>
      </c>
      <c r="F742" s="38">
        <f t="shared" si="61"/>
        <v>3</v>
      </c>
      <c r="G742" s="38">
        <f t="shared" si="62"/>
        <v>2020</v>
      </c>
      <c r="H742" s="25"/>
    </row>
    <row r="743" spans="1:8" x14ac:dyDescent="0.35">
      <c r="A743" s="33">
        <v>43910</v>
      </c>
      <c r="B743" s="35">
        <v>2.3126666666666667E-2</v>
      </c>
      <c r="C743" s="35">
        <v>2.4497489177489177E-2</v>
      </c>
      <c r="D743" s="35">
        <v>2.7091864406779662E-2</v>
      </c>
      <c r="E743" s="35">
        <v>2.8873626373626372E-2</v>
      </c>
      <c r="F743" s="38">
        <f t="shared" si="61"/>
        <v>3</v>
      </c>
      <c r="G743" s="38">
        <f t="shared" si="62"/>
        <v>2020</v>
      </c>
      <c r="H743" s="25"/>
    </row>
    <row r="744" spans="1:8" x14ac:dyDescent="0.35">
      <c r="A744" s="33">
        <v>43909</v>
      </c>
      <c r="B744" s="35">
        <v>2.3296825396825399E-2</v>
      </c>
      <c r="C744" s="35">
        <v>2.4496017316017315E-2</v>
      </c>
      <c r="D744" s="35">
        <v>2.7181872909698996E-2</v>
      </c>
      <c r="E744" s="35">
        <v>2.8951945003353456E-2</v>
      </c>
      <c r="F744" s="38">
        <f t="shared" si="61"/>
        <v>3</v>
      </c>
      <c r="G744" s="38">
        <f t="shared" si="62"/>
        <v>2020</v>
      </c>
      <c r="H744" s="25"/>
    </row>
    <row r="745" spans="1:8" x14ac:dyDescent="0.35">
      <c r="A745" s="33">
        <v>43908</v>
      </c>
      <c r="B745" s="35">
        <v>2.3004761904761903E-2</v>
      </c>
      <c r="C745" s="35">
        <v>2.4480000000000002E-2</v>
      </c>
      <c r="D745" s="35">
        <v>2.7122827004219408E-2</v>
      </c>
      <c r="E745" s="35">
        <v>2.8294752747252749E-2</v>
      </c>
      <c r="F745" s="38">
        <f t="shared" si="61"/>
        <v>3</v>
      </c>
      <c r="G745" s="38">
        <f t="shared" si="62"/>
        <v>2020</v>
      </c>
      <c r="H745" s="25"/>
    </row>
    <row r="746" spans="1:8" x14ac:dyDescent="0.35">
      <c r="A746" s="33">
        <v>43907</v>
      </c>
      <c r="B746" s="35">
        <v>2.3542711370262391E-2</v>
      </c>
      <c r="C746" s="35">
        <v>2.4762738853503184E-2</v>
      </c>
      <c r="D746" s="35">
        <v>2.7126315789473686E-2</v>
      </c>
      <c r="E746" s="35">
        <v>2.904813186813187E-2</v>
      </c>
      <c r="F746" s="38">
        <f t="shared" si="61"/>
        <v>3</v>
      </c>
      <c r="G746" s="38">
        <f t="shared" si="62"/>
        <v>2020</v>
      </c>
      <c r="H746" s="25"/>
    </row>
    <row r="747" spans="1:8" x14ac:dyDescent="0.35">
      <c r="A747" s="33">
        <v>43906</v>
      </c>
      <c r="B747" s="35">
        <v>2.3547346938775509E-2</v>
      </c>
      <c r="C747" s="35">
        <v>2.4761889596602974E-2</v>
      </c>
      <c r="D747" s="35">
        <v>2.729917105263158E-2</v>
      </c>
      <c r="E747" s="35">
        <v>2.9186675824175824E-2</v>
      </c>
      <c r="F747" s="38">
        <f t="shared" si="61"/>
        <v>3</v>
      </c>
      <c r="G747" s="38">
        <f t="shared" si="62"/>
        <v>2020</v>
      </c>
      <c r="H747" s="25"/>
    </row>
    <row r="748" spans="1:8" x14ac:dyDescent="0.35">
      <c r="A748" s="33">
        <v>43903</v>
      </c>
      <c r="B748" s="35">
        <v>2.3542448979591835E-2</v>
      </c>
      <c r="C748" s="35">
        <v>2.4759341825902337E-2</v>
      </c>
      <c r="D748" s="35">
        <v>2.72955E-2</v>
      </c>
      <c r="E748" s="35">
        <v>2.9340549450549449E-2</v>
      </c>
      <c r="F748" s="38">
        <f t="shared" si="61"/>
        <v>3</v>
      </c>
      <c r="G748" s="38">
        <f t="shared" si="62"/>
        <v>2020</v>
      </c>
      <c r="H748" s="25"/>
    </row>
    <row r="749" spans="1:8" x14ac:dyDescent="0.35">
      <c r="A749" s="33">
        <v>43902</v>
      </c>
      <c r="B749" s="35">
        <v>2.3558145363408521E-2</v>
      </c>
      <c r="C749" s="35">
        <v>2.5113103212576898E-2</v>
      </c>
      <c r="D749" s="35">
        <v>2.730365617433414E-2</v>
      </c>
      <c r="E749" s="35">
        <v>2.9331599999999999E-2</v>
      </c>
      <c r="F749" s="38">
        <f t="shared" si="61"/>
        <v>3</v>
      </c>
      <c r="G749" s="38">
        <f t="shared" si="62"/>
        <v>2020</v>
      </c>
      <c r="H749" s="25"/>
    </row>
    <row r="750" spans="1:8" x14ac:dyDescent="0.35">
      <c r="A750" s="33">
        <v>43901</v>
      </c>
      <c r="B750" s="35">
        <v>2.3699462915601023E-2</v>
      </c>
      <c r="C750" s="35">
        <v>2.4949487179487178E-2</v>
      </c>
      <c r="D750" s="35">
        <v>2.7325083655083657E-2</v>
      </c>
      <c r="E750" s="35">
        <v>2.9448117386489482E-2</v>
      </c>
      <c r="F750" s="38">
        <f t="shared" si="61"/>
        <v>3</v>
      </c>
      <c r="G750" s="38">
        <f t="shared" si="62"/>
        <v>2020</v>
      </c>
      <c r="H750" s="25"/>
    </row>
    <row r="751" spans="1:8" x14ac:dyDescent="0.35">
      <c r="A751" s="33">
        <v>43900</v>
      </c>
      <c r="B751" s="35">
        <v>2.3782608695652175E-2</v>
      </c>
      <c r="C751" s="35">
        <v>2.4955494505494506E-2</v>
      </c>
      <c r="D751" s="35">
        <v>2.7323976833976835E-2</v>
      </c>
      <c r="E751" s="35">
        <v>2.9446949058693245E-2</v>
      </c>
      <c r="F751" s="38">
        <f t="shared" si="61"/>
        <v>3</v>
      </c>
      <c r="G751" s="38">
        <f t="shared" si="62"/>
        <v>2020</v>
      </c>
      <c r="H751" s="25"/>
    </row>
    <row r="752" spans="1:8" x14ac:dyDescent="0.35">
      <c r="A752" s="33">
        <v>43899</v>
      </c>
      <c r="B752" s="35">
        <v>2.3780923913043477E-2</v>
      </c>
      <c r="C752" s="35">
        <v>2.5306926406926406E-2</v>
      </c>
      <c r="D752" s="35">
        <v>2.7300947752126367E-2</v>
      </c>
      <c r="E752" s="35">
        <v>2.9595728580362725E-2</v>
      </c>
      <c r="F752" s="38">
        <f t="shared" si="61"/>
        <v>3</v>
      </c>
      <c r="G752" s="38">
        <f t="shared" si="62"/>
        <v>2020</v>
      </c>
      <c r="H752" s="25"/>
    </row>
    <row r="753" spans="1:8" x14ac:dyDescent="0.35">
      <c r="A753" s="33">
        <v>43896</v>
      </c>
      <c r="B753" s="35">
        <v>2.3737079646017699E-2</v>
      </c>
      <c r="C753" s="35">
        <v>2.5303679653679651E-2</v>
      </c>
      <c r="D753" s="35">
        <v>2.7219029535864976E-2</v>
      </c>
      <c r="E753" s="35">
        <v>2.9592501563477171E-2</v>
      </c>
      <c r="F753" s="38">
        <f t="shared" si="61"/>
        <v>3</v>
      </c>
      <c r="G753" s="38">
        <f t="shared" si="62"/>
        <v>2020</v>
      </c>
      <c r="H753" s="25"/>
    </row>
    <row r="754" spans="1:8" x14ac:dyDescent="0.35">
      <c r="A754" s="33">
        <v>43895</v>
      </c>
      <c r="B754" s="35">
        <v>2.3734513274336282E-2</v>
      </c>
      <c r="C754" s="35">
        <v>2.4889740259740258E-2</v>
      </c>
      <c r="D754" s="35">
        <v>2.7154789473684212E-2</v>
      </c>
      <c r="E754" s="35">
        <v>2.953234693877551E-2</v>
      </c>
      <c r="F754" s="38">
        <f t="shared" si="61"/>
        <v>3</v>
      </c>
      <c r="G754" s="38">
        <f t="shared" si="62"/>
        <v>2020</v>
      </c>
      <c r="H754" s="25"/>
    </row>
    <row r="755" spans="1:8" x14ac:dyDescent="0.35">
      <c r="A755" s="33">
        <v>43894</v>
      </c>
      <c r="B755" s="35">
        <v>2.3479870967741935E-2</v>
      </c>
      <c r="C755" s="35">
        <v>2.5261212121212122E-2</v>
      </c>
      <c r="D755" s="35">
        <v>2.7153763157894736E-2</v>
      </c>
      <c r="E755" s="35">
        <v>2.9392323390894818E-2</v>
      </c>
      <c r="F755" s="38">
        <f t="shared" si="61"/>
        <v>3</v>
      </c>
      <c r="G755" s="38">
        <f t="shared" si="62"/>
        <v>2020</v>
      </c>
      <c r="H755" s="25"/>
    </row>
    <row r="756" spans="1:8" x14ac:dyDescent="0.35">
      <c r="A756" s="33">
        <v>43893</v>
      </c>
      <c r="B756" s="35">
        <v>2.343021978021978E-2</v>
      </c>
      <c r="C756" s="35">
        <v>2.5260346320346322E-2</v>
      </c>
      <c r="D756" s="35">
        <v>2.7152736842105264E-2</v>
      </c>
      <c r="E756" s="35">
        <v>2.9391091051805339E-2</v>
      </c>
      <c r="F756" s="38">
        <f t="shared" si="61"/>
        <v>3</v>
      </c>
      <c r="G756" s="38">
        <f t="shared" si="62"/>
        <v>2020</v>
      </c>
      <c r="H756" s="25"/>
    </row>
    <row r="757" spans="1:8" x14ac:dyDescent="0.35">
      <c r="A757" s="33">
        <v>43892</v>
      </c>
      <c r="B757" s="35">
        <v>2.3497500000000001E-2</v>
      </c>
      <c r="C757" s="35">
        <v>2.5242895457033388E-2</v>
      </c>
      <c r="D757" s="35">
        <v>2.7165000000000002E-2</v>
      </c>
      <c r="E757" s="35">
        <v>2.9389858712715856E-2</v>
      </c>
      <c r="F757" s="38">
        <f t="shared" si="61"/>
        <v>3</v>
      </c>
      <c r="G757" s="38">
        <f t="shared" si="62"/>
        <v>2020</v>
      </c>
      <c r="H757" s="25"/>
    </row>
    <row r="758" spans="1:8" x14ac:dyDescent="0.35">
      <c r="A758" s="33">
        <v>43889</v>
      </c>
      <c r="B758" s="35">
        <v>2.3629774436090226E-2</v>
      </c>
      <c r="C758" s="35">
        <v>2.5064285714285716E-2</v>
      </c>
      <c r="D758" s="35">
        <v>2.6985426829268293E-2</v>
      </c>
      <c r="E758" s="35">
        <v>2.9386161695447409E-2</v>
      </c>
      <c r="F758" s="38">
        <f t="shared" si="61"/>
        <v>2</v>
      </c>
      <c r="G758" s="38">
        <f t="shared" si="62"/>
        <v>2020</v>
      </c>
      <c r="H758" s="25"/>
    </row>
    <row r="759" spans="1:8" x14ac:dyDescent="0.35">
      <c r="A759" s="33">
        <v>43888</v>
      </c>
      <c r="B759" s="35">
        <v>2.3487142857142859E-2</v>
      </c>
      <c r="C759" s="35">
        <v>2.4660831381733021E-2</v>
      </c>
      <c r="D759" s="35">
        <v>2.6945036319612588E-2</v>
      </c>
      <c r="E759" s="35">
        <v>2.9391550387596898E-2</v>
      </c>
      <c r="F759" s="38">
        <f t="shared" si="61"/>
        <v>2</v>
      </c>
      <c r="G759" s="38">
        <f t="shared" si="62"/>
        <v>2020</v>
      </c>
      <c r="H759" s="25"/>
    </row>
    <row r="760" spans="1:8" x14ac:dyDescent="0.35">
      <c r="A760" s="33">
        <v>43887</v>
      </c>
      <c r="B760" s="35">
        <v>2.3583740157480316E-2</v>
      </c>
      <c r="C760" s="35">
        <v>2.4741199999999998E-2</v>
      </c>
      <c r="D760" s="35">
        <v>2.6943462469733656E-2</v>
      </c>
      <c r="E760" s="35">
        <v>2.9390232558139533E-2</v>
      </c>
      <c r="F760" s="38">
        <f t="shared" si="61"/>
        <v>2</v>
      </c>
      <c r="G760" s="38">
        <f t="shared" si="62"/>
        <v>2020</v>
      </c>
      <c r="H760" s="25"/>
    </row>
    <row r="761" spans="1:8" x14ac:dyDescent="0.35">
      <c r="A761" s="33">
        <v>43886</v>
      </c>
      <c r="B761" s="35">
        <v>2.3411666666666667E-2</v>
      </c>
      <c r="C761" s="35">
        <v>2.4671703296703297E-2</v>
      </c>
      <c r="D761" s="35">
        <v>2.6946718146718146E-2</v>
      </c>
      <c r="E761" s="35">
        <v>2.9388914728682169E-2</v>
      </c>
      <c r="F761" s="38">
        <f t="shared" si="61"/>
        <v>2</v>
      </c>
      <c r="G761" s="38">
        <f t="shared" si="62"/>
        <v>2020</v>
      </c>
      <c r="H761" s="25"/>
    </row>
    <row r="762" spans="1:8" x14ac:dyDescent="0.35">
      <c r="A762" s="33">
        <v>43885</v>
      </c>
      <c r="B762" s="35">
        <v>2.3408370370370371E-2</v>
      </c>
      <c r="C762" s="35">
        <v>2.5001376811594204E-2</v>
      </c>
      <c r="D762" s="35">
        <v>2.6945173745173745E-2</v>
      </c>
      <c r="E762" s="35">
        <v>2.9387596899224804E-2</v>
      </c>
      <c r="F762" s="38">
        <f t="shared" si="61"/>
        <v>2</v>
      </c>
      <c r="G762" s="38">
        <f t="shared" si="62"/>
        <v>2020</v>
      </c>
      <c r="H762" s="25"/>
    </row>
    <row r="763" spans="1:8" x14ac:dyDescent="0.35">
      <c r="A763" s="33">
        <v>43882</v>
      </c>
      <c r="B763" s="35">
        <v>2.341777777777778E-2</v>
      </c>
      <c r="C763" s="35">
        <v>2.499768115942029E-2</v>
      </c>
      <c r="D763" s="35">
        <v>2.6940540540540538E-2</v>
      </c>
      <c r="E763" s="35">
        <v>2.9396807760141093E-2</v>
      </c>
      <c r="F763" s="38">
        <f t="shared" si="61"/>
        <v>2</v>
      </c>
      <c r="G763" s="38">
        <f t="shared" si="62"/>
        <v>2020</v>
      </c>
      <c r="H763" s="25"/>
    </row>
    <row r="764" spans="1:8" x14ac:dyDescent="0.35">
      <c r="A764" s="33">
        <v>43881</v>
      </c>
      <c r="B764" s="35">
        <v>2.343857142857143E-2</v>
      </c>
      <c r="C764" s="35">
        <v>2.4983473389355741E-2</v>
      </c>
      <c r="D764" s="35">
        <v>2.6852058823529409E-2</v>
      </c>
      <c r="E764" s="35">
        <v>2.9327308970099667E-2</v>
      </c>
      <c r="F764" s="38">
        <f t="shared" si="61"/>
        <v>2</v>
      </c>
      <c r="G764" s="38">
        <f t="shared" si="62"/>
        <v>2020</v>
      </c>
      <c r="H764" s="25"/>
    </row>
    <row r="765" spans="1:8" x14ac:dyDescent="0.35">
      <c r="A765" s="33">
        <v>43880</v>
      </c>
      <c r="B765" s="35">
        <v>2.3402857142857145E-2</v>
      </c>
      <c r="C765" s="35">
        <v>2.497138888888889E-2</v>
      </c>
      <c r="D765" s="35">
        <v>2.6849999999999999E-2</v>
      </c>
      <c r="E765" s="35">
        <v>2.9408499446290145E-2</v>
      </c>
      <c r="F765" s="38">
        <f t="shared" si="61"/>
        <v>2</v>
      </c>
      <c r="G765" s="38">
        <f t="shared" si="62"/>
        <v>2020</v>
      </c>
      <c r="H765" s="25"/>
    </row>
    <row r="766" spans="1:8" x14ac:dyDescent="0.35">
      <c r="A766" s="33">
        <v>43879</v>
      </c>
      <c r="B766" s="35">
        <v>2.3530691244239631E-2</v>
      </c>
      <c r="C766" s="35">
        <v>2.4982625745950556E-2</v>
      </c>
      <c r="D766" s="35">
        <v>2.6860756302521008E-2</v>
      </c>
      <c r="E766" s="35">
        <v>2.9408848283499447E-2</v>
      </c>
      <c r="F766" s="38">
        <f t="shared" si="61"/>
        <v>2</v>
      </c>
      <c r="G766" s="38">
        <f t="shared" si="62"/>
        <v>2020</v>
      </c>
      <c r="H766" s="25"/>
    </row>
    <row r="767" spans="1:8" x14ac:dyDescent="0.35">
      <c r="A767" s="33">
        <v>43878</v>
      </c>
      <c r="B767" s="35">
        <v>2.3452843137254899E-2</v>
      </c>
      <c r="C767" s="35">
        <v>2.4978367346938774E-2</v>
      </c>
      <c r="D767" s="35">
        <v>2.6561733021077283E-2</v>
      </c>
      <c r="E767" s="35">
        <v>2.9369983827493264E-2</v>
      </c>
      <c r="F767" s="38">
        <f t="shared" si="61"/>
        <v>2</v>
      </c>
      <c r="G767" s="38">
        <f t="shared" si="62"/>
        <v>2020</v>
      </c>
      <c r="H767" s="25"/>
    </row>
    <row r="768" spans="1:8" x14ac:dyDescent="0.35">
      <c r="A768" s="33">
        <v>43875</v>
      </c>
      <c r="B768" s="35">
        <v>2.351796875E-2</v>
      </c>
      <c r="C768" s="35">
        <v>2.5034272043745729E-2</v>
      </c>
      <c r="D768" s="35">
        <v>2.6528474576271187E-2</v>
      </c>
      <c r="E768" s="35">
        <v>2.9366428571428571E-2</v>
      </c>
      <c r="F768" s="38">
        <f t="shared" si="61"/>
        <v>2</v>
      </c>
      <c r="G768" s="38">
        <f t="shared" si="62"/>
        <v>2020</v>
      </c>
      <c r="H768" s="25"/>
    </row>
    <row r="769" spans="1:8" x14ac:dyDescent="0.35">
      <c r="A769" s="33">
        <v>43874</v>
      </c>
      <c r="B769" s="35">
        <v>2.3476315789473685E-2</v>
      </c>
      <c r="C769" s="35">
        <v>2.4959468864468863E-2</v>
      </c>
      <c r="D769" s="35">
        <v>2.6577884615384614E-2</v>
      </c>
      <c r="E769" s="35">
        <v>2.9270724346076461E-2</v>
      </c>
      <c r="F769" s="38">
        <f t="shared" si="61"/>
        <v>2</v>
      </c>
      <c r="G769" s="38">
        <f t="shared" si="62"/>
        <v>2020</v>
      </c>
      <c r="H769" s="25"/>
    </row>
    <row r="770" spans="1:8" x14ac:dyDescent="0.35">
      <c r="A770" s="33">
        <v>43873</v>
      </c>
      <c r="B770" s="35">
        <v>2.353141592920354E-2</v>
      </c>
      <c r="C770" s="35">
        <v>2.480508474576271E-2</v>
      </c>
      <c r="D770" s="35">
        <v>2.6576923076923078E-2</v>
      </c>
      <c r="E770" s="35">
        <v>2.883849765258216E-2</v>
      </c>
      <c r="F770" s="38">
        <f t="shared" si="61"/>
        <v>2</v>
      </c>
      <c r="G770" s="38">
        <f t="shared" si="62"/>
        <v>2020</v>
      </c>
      <c r="H770" s="25"/>
    </row>
    <row r="771" spans="1:8" x14ac:dyDescent="0.35">
      <c r="A771" s="33">
        <v>43872</v>
      </c>
      <c r="B771" s="35">
        <v>2.3529646017699114E-2</v>
      </c>
      <c r="C771" s="35">
        <v>2.4804237288135592E-2</v>
      </c>
      <c r="D771" s="35">
        <v>2.6575961538461538E-2</v>
      </c>
      <c r="E771" s="35">
        <v>2.9415428571428572E-2</v>
      </c>
      <c r="F771" s="38">
        <f t="shared" si="61"/>
        <v>2</v>
      </c>
      <c r="G771" s="38">
        <f t="shared" si="62"/>
        <v>2020</v>
      </c>
      <c r="H771" s="25"/>
    </row>
    <row r="772" spans="1:8" x14ac:dyDescent="0.35">
      <c r="A772" s="33">
        <v>43871</v>
      </c>
      <c r="B772" s="35">
        <v>2.3542857142857143E-2</v>
      </c>
      <c r="C772" s="35">
        <v>2.4838141592920353E-2</v>
      </c>
      <c r="D772" s="35">
        <v>2.6575000000000001E-2</v>
      </c>
      <c r="E772" s="35">
        <v>2.9293736263736266E-2</v>
      </c>
      <c r="F772" s="38">
        <f t="shared" si="61"/>
        <v>2</v>
      </c>
      <c r="G772" s="38">
        <f t="shared" si="62"/>
        <v>2020</v>
      </c>
      <c r="H772" s="25"/>
    </row>
    <row r="773" spans="1:8" x14ac:dyDescent="0.35">
      <c r="A773" s="33">
        <v>43868</v>
      </c>
      <c r="B773" s="35">
        <v>2.3649338842975206E-2</v>
      </c>
      <c r="C773" s="35">
        <v>2.4780210084033614E-2</v>
      </c>
      <c r="D773" s="35">
        <v>2.6657627118644067E-2</v>
      </c>
      <c r="E773" s="35">
        <v>2.932162087912088E-2</v>
      </c>
      <c r="F773" s="38">
        <f t="shared" ref="F773:F836" si="63">+MONTH(A773)</f>
        <v>2</v>
      </c>
      <c r="G773" s="38">
        <f t="shared" ref="G773:G836" si="64">YEAR(A773)</f>
        <v>2020</v>
      </c>
      <c r="H773" s="25"/>
    </row>
    <row r="774" spans="1:8" x14ac:dyDescent="0.35">
      <c r="A774" s="33">
        <v>43867</v>
      </c>
      <c r="B774" s="35">
        <v>2.3609370078740158E-2</v>
      </c>
      <c r="C774" s="35">
        <v>2.4817099567099567E-2</v>
      </c>
      <c r="D774" s="35">
        <v>2.6598351648351649E-2</v>
      </c>
      <c r="E774" s="35">
        <v>2.8836686787391014E-2</v>
      </c>
      <c r="F774" s="38">
        <f t="shared" si="63"/>
        <v>2</v>
      </c>
      <c r="G774" s="38">
        <f t="shared" si="64"/>
        <v>2020</v>
      </c>
      <c r="H774" s="25"/>
    </row>
    <row r="775" spans="1:8" x14ac:dyDescent="0.35">
      <c r="A775" s="33">
        <v>43866</v>
      </c>
      <c r="B775" s="35">
        <v>2.3458045977011493E-2</v>
      </c>
      <c r="C775" s="35">
        <v>2.4741592920353984E-2</v>
      </c>
      <c r="D775" s="35">
        <v>2.6571428571428572E-2</v>
      </c>
      <c r="E775" s="35">
        <v>2.9320640243902442E-2</v>
      </c>
      <c r="F775" s="38">
        <f t="shared" si="63"/>
        <v>2</v>
      </c>
      <c r="G775" s="38">
        <f t="shared" si="64"/>
        <v>2020</v>
      </c>
      <c r="H775" s="25"/>
    </row>
    <row r="776" spans="1:8" x14ac:dyDescent="0.35">
      <c r="A776" s="33">
        <v>43865</v>
      </c>
      <c r="B776" s="35">
        <v>2.3587499999999997E-2</v>
      </c>
      <c r="C776" s="35">
        <v>2.4740771175726928E-2</v>
      </c>
      <c r="D776" s="35">
        <v>2.6550605326876513E-2</v>
      </c>
      <c r="E776" s="35">
        <v>2.9362692307692308E-2</v>
      </c>
      <c r="F776" s="38">
        <f t="shared" si="63"/>
        <v>2</v>
      </c>
      <c r="G776" s="38">
        <f t="shared" si="64"/>
        <v>2020</v>
      </c>
      <c r="H776" s="25"/>
    </row>
    <row r="777" spans="1:8" x14ac:dyDescent="0.35">
      <c r="A777" s="33">
        <v>43864</v>
      </c>
      <c r="B777" s="35">
        <v>2.3501111111111112E-2</v>
      </c>
      <c r="C777" s="35">
        <v>2.4335197740112995E-2</v>
      </c>
      <c r="D777" s="35">
        <v>2.6411813186813186E-2</v>
      </c>
      <c r="E777" s="35">
        <v>2.9393434065934067E-2</v>
      </c>
      <c r="F777" s="38">
        <f t="shared" si="63"/>
        <v>2</v>
      </c>
      <c r="G777" s="38">
        <f t="shared" si="64"/>
        <v>2020</v>
      </c>
      <c r="H777" s="25"/>
    </row>
    <row r="778" spans="1:8" x14ac:dyDescent="0.35">
      <c r="A778" s="33">
        <v>43861</v>
      </c>
      <c r="B778" s="35">
        <v>2.3528506493506494E-2</v>
      </c>
      <c r="C778" s="35">
        <v>2.477095238095238E-2</v>
      </c>
      <c r="D778" s="35">
        <v>2.6409999999999999E-2</v>
      </c>
      <c r="E778" s="35">
        <v>2.9387747252747252E-2</v>
      </c>
      <c r="F778" s="38">
        <f t="shared" si="63"/>
        <v>1</v>
      </c>
      <c r="G778" s="38">
        <f t="shared" si="64"/>
        <v>2020</v>
      </c>
      <c r="H778" s="25"/>
    </row>
    <row r="779" spans="1:8" x14ac:dyDescent="0.35">
      <c r="A779" s="33">
        <v>43860</v>
      </c>
      <c r="B779" s="35">
        <v>2.3448550724637678E-2</v>
      </c>
      <c r="C779" s="35">
        <v>2.473166189111748E-2</v>
      </c>
      <c r="D779" s="35">
        <v>2.6375686813186815E-2</v>
      </c>
      <c r="E779" s="35">
        <v>2.9295714285714283E-2</v>
      </c>
      <c r="F779" s="38">
        <f t="shared" si="63"/>
        <v>1</v>
      </c>
      <c r="G779" s="38">
        <f t="shared" si="64"/>
        <v>2020</v>
      </c>
      <c r="H779" s="25"/>
    </row>
    <row r="780" spans="1:8" x14ac:dyDescent="0.35">
      <c r="A780" s="33">
        <v>43859</v>
      </c>
      <c r="B780" s="35">
        <v>2.3590829493087558E-2</v>
      </c>
      <c r="C780" s="35">
        <v>2.4722578796561607E-2</v>
      </c>
      <c r="D780" s="35">
        <v>2.6367096018735364E-2</v>
      </c>
      <c r="E780" s="35">
        <v>2.9331534391534391E-2</v>
      </c>
      <c r="F780" s="38">
        <f t="shared" si="63"/>
        <v>1</v>
      </c>
      <c r="G780" s="38">
        <f t="shared" si="64"/>
        <v>2020</v>
      </c>
      <c r="H780" s="25"/>
    </row>
    <row r="781" spans="1:8" x14ac:dyDescent="0.35">
      <c r="A781" s="33">
        <v>43858</v>
      </c>
      <c r="B781" s="35">
        <v>2.3592396313364055E-2</v>
      </c>
      <c r="C781" s="35">
        <v>2.4633596059113298E-2</v>
      </c>
      <c r="D781" s="35">
        <v>2.6365807962529273E-2</v>
      </c>
      <c r="E781" s="35">
        <v>2.9329911816578486E-2</v>
      </c>
      <c r="F781" s="38">
        <f t="shared" si="63"/>
        <v>1</v>
      </c>
      <c r="G781" s="38">
        <f t="shared" si="64"/>
        <v>2020</v>
      </c>
      <c r="H781" s="25"/>
    </row>
    <row r="782" spans="1:8" x14ac:dyDescent="0.35">
      <c r="A782" s="33">
        <v>43857</v>
      </c>
      <c r="B782" s="35">
        <v>2.3439248120300751E-2</v>
      </c>
      <c r="C782" s="35">
        <v>2.44807881773399E-2</v>
      </c>
      <c r="D782" s="35">
        <v>2.6392394957983192E-2</v>
      </c>
      <c r="E782" s="35">
        <v>2.937553319919517E-2</v>
      </c>
      <c r="F782" s="38">
        <f t="shared" si="63"/>
        <v>1</v>
      </c>
      <c r="G782" s="38">
        <f t="shared" si="64"/>
        <v>2020</v>
      </c>
      <c r="H782" s="25"/>
    </row>
    <row r="783" spans="1:8" x14ac:dyDescent="0.35">
      <c r="A783" s="33">
        <v>43854</v>
      </c>
      <c r="B783" s="35">
        <v>2.3353082706766917E-2</v>
      </c>
      <c r="C783" s="35">
        <v>2.4549557522123892E-2</v>
      </c>
      <c r="D783" s="35">
        <v>2.6368365384615386E-2</v>
      </c>
      <c r="E783" s="35">
        <v>2.9327967032967032E-2</v>
      </c>
      <c r="F783" s="38">
        <f t="shared" si="63"/>
        <v>1</v>
      </c>
      <c r="G783" s="38">
        <f t="shared" si="64"/>
        <v>2020</v>
      </c>
      <c r="H783" s="25"/>
    </row>
    <row r="784" spans="1:8" x14ac:dyDescent="0.35">
      <c r="A784" s="33">
        <v>43853</v>
      </c>
      <c r="B784" s="35">
        <v>2.3350676691729324E-2</v>
      </c>
      <c r="C784" s="35">
        <v>2.43580625E-2</v>
      </c>
      <c r="D784" s="35">
        <v>2.6423341404358355E-2</v>
      </c>
      <c r="E784" s="35">
        <v>2.9314174972314509E-2</v>
      </c>
      <c r="F784" s="38">
        <f t="shared" si="63"/>
        <v>1</v>
      </c>
      <c r="G784" s="38">
        <f t="shared" si="64"/>
        <v>2020</v>
      </c>
      <c r="H784" s="25"/>
    </row>
    <row r="785" spans="1:8" x14ac:dyDescent="0.35">
      <c r="A785" s="33">
        <v>43852</v>
      </c>
      <c r="B785" s="35">
        <v>2.3354887218045114E-2</v>
      </c>
      <c r="C785" s="35">
        <v>2.4344600000000001E-2</v>
      </c>
      <c r="D785" s="35">
        <v>2.6421302521008404E-2</v>
      </c>
      <c r="E785" s="35">
        <v>2.9330586932447399E-2</v>
      </c>
      <c r="F785" s="38">
        <f t="shared" si="63"/>
        <v>1</v>
      </c>
      <c r="G785" s="38">
        <f t="shared" si="64"/>
        <v>2020</v>
      </c>
      <c r="H785" s="25"/>
    </row>
    <row r="786" spans="1:8" x14ac:dyDescent="0.35">
      <c r="A786" s="33">
        <v>43851</v>
      </c>
      <c r="B786" s="35">
        <v>2.3426336996336998E-2</v>
      </c>
      <c r="C786" s="35">
        <v>2.4280607553366175E-2</v>
      </c>
      <c r="D786" s="35">
        <v>2.6444560439560439E-2</v>
      </c>
      <c r="E786" s="35">
        <v>2.9329865229110512E-2</v>
      </c>
      <c r="F786" s="38">
        <f t="shared" si="63"/>
        <v>1</v>
      </c>
      <c r="G786" s="38">
        <f t="shared" si="64"/>
        <v>2020</v>
      </c>
      <c r="H786" s="25"/>
    </row>
    <row r="787" spans="1:8" x14ac:dyDescent="0.35">
      <c r="A787" s="33">
        <v>43850</v>
      </c>
      <c r="B787" s="35">
        <v>2.3326967032967032E-2</v>
      </c>
      <c r="C787" s="35">
        <v>2.4276571428571429E-2</v>
      </c>
      <c r="D787" s="35">
        <v>2.6443324175824175E-2</v>
      </c>
      <c r="E787" s="35">
        <v>2.9400447439353102E-2</v>
      </c>
      <c r="F787" s="38">
        <f t="shared" si="63"/>
        <v>1</v>
      </c>
      <c r="G787" s="38">
        <f t="shared" si="64"/>
        <v>2020</v>
      </c>
      <c r="H787" s="25"/>
    </row>
    <row r="788" spans="1:8" x14ac:dyDescent="0.35">
      <c r="A788" s="33">
        <v>43847</v>
      </c>
      <c r="B788" s="35">
        <v>2.3130684931506849E-2</v>
      </c>
      <c r="C788" s="35">
        <v>2.4273828571428572E-2</v>
      </c>
      <c r="D788" s="35">
        <v>2.6443846153846155E-2</v>
      </c>
      <c r="E788" s="35">
        <v>2.9340252583237657E-2</v>
      </c>
      <c r="F788" s="38">
        <f t="shared" si="63"/>
        <v>1</v>
      </c>
      <c r="G788" s="38">
        <f t="shared" si="64"/>
        <v>2020</v>
      </c>
      <c r="H788" s="25"/>
    </row>
    <row r="789" spans="1:8" x14ac:dyDescent="0.35">
      <c r="A789" s="33">
        <v>43846</v>
      </c>
      <c r="B789" s="35">
        <v>2.3069863013698629E-2</v>
      </c>
      <c r="C789" s="35">
        <v>2.4208697318007663E-2</v>
      </c>
      <c r="D789" s="35">
        <v>2.6442637362637363E-2</v>
      </c>
      <c r="E789" s="35">
        <v>2.9196177062374245E-2</v>
      </c>
      <c r="F789" s="38">
        <f t="shared" si="63"/>
        <v>1</v>
      </c>
      <c r="G789" s="38">
        <f t="shared" si="64"/>
        <v>2020</v>
      </c>
      <c r="H789" s="25"/>
    </row>
    <row r="790" spans="1:8" x14ac:dyDescent="0.35">
      <c r="A790" s="33">
        <v>43845</v>
      </c>
      <c r="B790" s="35">
        <v>2.3193736263736265E-2</v>
      </c>
      <c r="C790" s="35">
        <v>2.4178823529411763E-2</v>
      </c>
      <c r="D790" s="35">
        <v>2.6441428571428574E-2</v>
      </c>
      <c r="E790" s="35">
        <v>2.943411804158283E-2</v>
      </c>
      <c r="F790" s="38">
        <f t="shared" si="63"/>
        <v>1</v>
      </c>
      <c r="G790" s="38">
        <f t="shared" si="64"/>
        <v>2020</v>
      </c>
      <c r="H790" s="25"/>
    </row>
    <row r="791" spans="1:8" x14ac:dyDescent="0.35">
      <c r="A791" s="33">
        <v>43844</v>
      </c>
      <c r="B791" s="35">
        <v>2.3028571428571429E-2</v>
      </c>
      <c r="C791" s="35">
        <v>2.4027922077922079E-2</v>
      </c>
      <c r="D791" s="35">
        <v>2.6444532967032967E-2</v>
      </c>
      <c r="E791" s="35">
        <v>2.9408501347708893E-2</v>
      </c>
      <c r="F791" s="38">
        <f t="shared" si="63"/>
        <v>1</v>
      </c>
      <c r="G791" s="38">
        <f t="shared" si="64"/>
        <v>2020</v>
      </c>
      <c r="H791" s="25"/>
    </row>
    <row r="792" spans="1:8" x14ac:dyDescent="0.35">
      <c r="A792" s="33">
        <v>43843</v>
      </c>
      <c r="B792" s="35">
        <v>2.2715714285714287E-2</v>
      </c>
      <c r="C792" s="35">
        <v>2.4133530377668307E-2</v>
      </c>
      <c r="D792" s="35">
        <v>2.6443351648351651E-2</v>
      </c>
      <c r="E792" s="35">
        <v>3.038475922451532E-2</v>
      </c>
      <c r="F792" s="38">
        <f t="shared" si="63"/>
        <v>1</v>
      </c>
      <c r="G792" s="38">
        <f t="shared" si="64"/>
        <v>2020</v>
      </c>
      <c r="H792" s="25"/>
    </row>
    <row r="793" spans="1:8" x14ac:dyDescent="0.35">
      <c r="A793" s="33">
        <v>43840</v>
      </c>
      <c r="B793" s="35">
        <v>2.28935873015873E-2</v>
      </c>
      <c r="C793" s="35">
        <v>2.4130377668308702E-2</v>
      </c>
      <c r="D793" s="35">
        <v>2.6462115384615386E-2</v>
      </c>
      <c r="E793" s="35">
        <v>3.0380800500312694E-2</v>
      </c>
      <c r="F793" s="38">
        <f t="shared" si="63"/>
        <v>1</v>
      </c>
      <c r="G793" s="38">
        <f t="shared" si="64"/>
        <v>2020</v>
      </c>
      <c r="H793" s="25"/>
    </row>
    <row r="794" spans="1:8" x14ac:dyDescent="0.35">
      <c r="A794" s="33">
        <v>43839</v>
      </c>
      <c r="B794" s="35">
        <v>2.2880139372822298E-2</v>
      </c>
      <c r="C794" s="35">
        <v>2.4129326765188832E-2</v>
      </c>
      <c r="D794" s="35">
        <v>2.670142857142857E-2</v>
      </c>
      <c r="E794" s="35">
        <v>3.0379480925578486E-2</v>
      </c>
      <c r="F794" s="38">
        <f t="shared" si="63"/>
        <v>1</v>
      </c>
      <c r="G794" s="38">
        <f t="shared" si="64"/>
        <v>2020</v>
      </c>
      <c r="H794" s="25"/>
    </row>
    <row r="795" spans="1:8" x14ac:dyDescent="0.35">
      <c r="A795" s="33">
        <v>43838</v>
      </c>
      <c r="B795" s="35">
        <v>2.3021571428571429E-2</v>
      </c>
      <c r="C795" s="35">
        <v>2.4074400000000003E-2</v>
      </c>
      <c r="D795" s="35">
        <v>2.6849999999999999E-2</v>
      </c>
      <c r="E795" s="35">
        <v>2.9935417789757411E-2</v>
      </c>
      <c r="F795" s="38">
        <f t="shared" si="63"/>
        <v>1</v>
      </c>
      <c r="G795" s="38">
        <f t="shared" si="64"/>
        <v>2020</v>
      </c>
      <c r="H795" s="25"/>
    </row>
    <row r="796" spans="1:8" x14ac:dyDescent="0.35">
      <c r="A796" s="33">
        <v>43837</v>
      </c>
      <c r="B796" s="35">
        <v>2.2895588235294115E-2</v>
      </c>
      <c r="C796" s="35">
        <v>2.4073286978508218E-2</v>
      </c>
      <c r="D796" s="35">
        <v>2.6849999999999999E-2</v>
      </c>
      <c r="E796" s="35">
        <v>2.9926866359447007E-2</v>
      </c>
      <c r="F796" s="38">
        <f t="shared" si="63"/>
        <v>1</v>
      </c>
      <c r="G796" s="38">
        <f t="shared" si="64"/>
        <v>2020</v>
      </c>
      <c r="H796" s="25"/>
    </row>
    <row r="797" spans="1:8" x14ac:dyDescent="0.35">
      <c r="A797" s="33">
        <v>43836</v>
      </c>
      <c r="B797" s="35">
        <v>2.3223829787234043E-2</v>
      </c>
      <c r="C797" s="35">
        <v>2.4038159806295402E-2</v>
      </c>
      <c r="D797" s="35">
        <v>2.6849999999999999E-2</v>
      </c>
      <c r="E797" s="35">
        <v>2.992488479262673E-2</v>
      </c>
      <c r="F797" s="38">
        <f t="shared" si="63"/>
        <v>1</v>
      </c>
      <c r="G797" s="38">
        <f t="shared" si="64"/>
        <v>2020</v>
      </c>
      <c r="H797" s="25"/>
    </row>
    <row r="798" spans="1:8" x14ac:dyDescent="0.35">
      <c r="A798" s="33">
        <v>43833</v>
      </c>
      <c r="B798" s="35">
        <v>2.2908544474393531E-2</v>
      </c>
      <c r="C798" s="35">
        <v>2.4045790960451979E-2</v>
      </c>
      <c r="D798" s="35">
        <v>2.6952881355932202E-2</v>
      </c>
      <c r="E798" s="35">
        <v>3.0013963782696176E-2</v>
      </c>
      <c r="F798" s="38">
        <f t="shared" si="63"/>
        <v>1</v>
      </c>
      <c r="G798" s="38">
        <f t="shared" si="64"/>
        <v>2020</v>
      </c>
      <c r="H798" s="25"/>
    </row>
    <row r="799" spans="1:8" x14ac:dyDescent="0.35">
      <c r="A799" s="33">
        <v>43832</v>
      </c>
      <c r="B799" s="35">
        <v>2.3276267281105992E-2</v>
      </c>
      <c r="C799" s="35">
        <v>2.3947272727272727E-2</v>
      </c>
      <c r="D799" s="35">
        <v>2.6968038740920096E-2</v>
      </c>
      <c r="E799" s="35">
        <v>2.9911375661375663E-2</v>
      </c>
      <c r="F799" s="38">
        <f t="shared" si="63"/>
        <v>1</v>
      </c>
      <c r="G799" s="38">
        <f t="shared" si="64"/>
        <v>2020</v>
      </c>
      <c r="H799" s="25"/>
    </row>
    <row r="800" spans="1:8" x14ac:dyDescent="0.35">
      <c r="A800" s="33">
        <v>43830</v>
      </c>
      <c r="B800" s="35">
        <v>2.2912968749999998E-2</v>
      </c>
      <c r="C800" s="35">
        <v>2.3981875E-2</v>
      </c>
      <c r="D800" s="35">
        <v>2.6859395604395604E-2</v>
      </c>
      <c r="E800" s="35">
        <v>2.9871975308641975E-2</v>
      </c>
      <c r="F800" s="38">
        <f t="shared" si="63"/>
        <v>12</v>
      </c>
      <c r="G800" s="38">
        <f t="shared" si="64"/>
        <v>2019</v>
      </c>
      <c r="H800" s="25"/>
    </row>
    <row r="801" spans="1:8" x14ac:dyDescent="0.35">
      <c r="A801" s="33">
        <v>43829</v>
      </c>
      <c r="B801" s="35">
        <v>2.3351851851851853E-2</v>
      </c>
      <c r="C801" s="35">
        <v>2.3971428571428571E-2</v>
      </c>
      <c r="D801" s="35">
        <v>2.6971573849878933E-2</v>
      </c>
      <c r="E801" s="35">
        <v>2.9886841046277667E-2</v>
      </c>
      <c r="F801" s="38">
        <f t="shared" si="63"/>
        <v>12</v>
      </c>
      <c r="G801" s="38">
        <f t="shared" si="64"/>
        <v>2019</v>
      </c>
      <c r="H801" s="25"/>
    </row>
    <row r="802" spans="1:8" x14ac:dyDescent="0.35">
      <c r="A802" s="33">
        <v>43826</v>
      </c>
      <c r="B802" s="35">
        <v>2.3209074074074073E-2</v>
      </c>
      <c r="C802" s="35">
        <v>2.3959220779220781E-2</v>
      </c>
      <c r="D802" s="35">
        <v>2.6860000000000002E-2</v>
      </c>
      <c r="E802" s="35">
        <v>2.9912454728370223E-2</v>
      </c>
      <c r="F802" s="38">
        <f t="shared" si="63"/>
        <v>12</v>
      </c>
      <c r="G802" s="38">
        <f t="shared" si="64"/>
        <v>2019</v>
      </c>
      <c r="H802" s="25"/>
    </row>
    <row r="803" spans="1:8" x14ac:dyDescent="0.35">
      <c r="A803" s="33">
        <v>43825</v>
      </c>
      <c r="B803" s="35">
        <v>2.2712E-2</v>
      </c>
      <c r="C803" s="35">
        <v>2.3958292282430214E-2</v>
      </c>
      <c r="D803" s="35">
        <v>2.6889835164835164E-2</v>
      </c>
      <c r="E803" s="35">
        <v>2.9877543053960967E-2</v>
      </c>
      <c r="F803" s="38">
        <f t="shared" si="63"/>
        <v>12</v>
      </c>
      <c r="G803" s="38">
        <f t="shared" si="64"/>
        <v>2019</v>
      </c>
      <c r="H803" s="25"/>
    </row>
    <row r="804" spans="1:8" x14ac:dyDescent="0.35">
      <c r="A804" s="33">
        <v>43824</v>
      </c>
      <c r="B804" s="35">
        <v>2.3077609890109891E-2</v>
      </c>
      <c r="C804" s="35">
        <v>2.4226966292134829E-2</v>
      </c>
      <c r="D804" s="35">
        <v>2.6864697336561744E-2</v>
      </c>
      <c r="E804" s="35">
        <v>3.0325873340143004E-2</v>
      </c>
      <c r="F804" s="38">
        <f t="shared" si="63"/>
        <v>12</v>
      </c>
      <c r="G804" s="38">
        <f t="shared" si="64"/>
        <v>2019</v>
      </c>
      <c r="H804" s="25"/>
    </row>
    <row r="805" spans="1:8" x14ac:dyDescent="0.35">
      <c r="A805" s="33">
        <v>43823</v>
      </c>
      <c r="B805" s="35">
        <v>2.327855670103093E-2</v>
      </c>
      <c r="C805" s="35">
        <v>2.4259314285714286E-2</v>
      </c>
      <c r="D805" s="35">
        <v>2.6861554621848738E-2</v>
      </c>
      <c r="E805" s="35">
        <v>3.0327894736842106E-2</v>
      </c>
      <c r="F805" s="38">
        <f t="shared" si="63"/>
        <v>12</v>
      </c>
      <c r="G805" s="38">
        <f t="shared" si="64"/>
        <v>2019</v>
      </c>
      <c r="H805" s="25"/>
    </row>
    <row r="806" spans="1:8" x14ac:dyDescent="0.35">
      <c r="A806" s="33">
        <v>43822</v>
      </c>
      <c r="B806" s="35">
        <v>2.3049285714285713E-2</v>
      </c>
      <c r="C806" s="35">
        <v>2.4111598746081507E-2</v>
      </c>
      <c r="D806" s="35">
        <v>2.7163244552058111E-2</v>
      </c>
      <c r="E806" s="35">
        <v>3.0064902411021815E-2</v>
      </c>
      <c r="F806" s="38">
        <f t="shared" si="63"/>
        <v>12</v>
      </c>
      <c r="G806" s="38">
        <f t="shared" si="64"/>
        <v>2019</v>
      </c>
      <c r="H806" s="25"/>
    </row>
    <row r="807" spans="1:8" x14ac:dyDescent="0.35">
      <c r="A807" s="33">
        <v>43819</v>
      </c>
      <c r="B807" s="35">
        <v>2.3161111111111111E-2</v>
      </c>
      <c r="C807" s="35">
        <v>2.4271038961038962E-2</v>
      </c>
      <c r="D807" s="35">
        <v>2.7158813559322034E-2</v>
      </c>
      <c r="E807" s="35">
        <v>3.0060355912743971E-2</v>
      </c>
      <c r="F807" s="38">
        <f t="shared" si="63"/>
        <v>12</v>
      </c>
      <c r="G807" s="38">
        <f t="shared" si="64"/>
        <v>2019</v>
      </c>
      <c r="H807" s="25"/>
    </row>
    <row r="808" spans="1:8" x14ac:dyDescent="0.35">
      <c r="A808" s="33">
        <v>43818</v>
      </c>
      <c r="B808" s="35">
        <v>2.3087061994609165E-2</v>
      </c>
      <c r="C808" s="35">
        <v>2.4085714285714287E-2</v>
      </c>
      <c r="D808" s="35">
        <v>2.7230363196125908E-2</v>
      </c>
      <c r="E808" s="35">
        <v>3.0061542390194075E-2</v>
      </c>
      <c r="F808" s="38">
        <f t="shared" si="63"/>
        <v>12</v>
      </c>
      <c r="G808" s="38">
        <f t="shared" si="64"/>
        <v>2019</v>
      </c>
      <c r="H808" s="25"/>
    </row>
    <row r="809" spans="1:8" x14ac:dyDescent="0.35">
      <c r="A809" s="33">
        <v>43817</v>
      </c>
      <c r="B809" s="35">
        <v>2.3399645390070924E-2</v>
      </c>
      <c r="C809" s="35">
        <v>2.416417021276596E-2</v>
      </c>
      <c r="D809" s="35">
        <v>2.7309685230024215E-2</v>
      </c>
      <c r="E809" s="35">
        <v>3.0112309344790547E-2</v>
      </c>
      <c r="F809" s="38">
        <f t="shared" si="63"/>
        <v>12</v>
      </c>
      <c r="G809" s="38">
        <f t="shared" si="64"/>
        <v>2019</v>
      </c>
      <c r="H809" s="25"/>
    </row>
    <row r="810" spans="1:8" x14ac:dyDescent="0.35">
      <c r="A810" s="33">
        <v>43816</v>
      </c>
      <c r="B810" s="35">
        <v>2.3156428571428571E-2</v>
      </c>
      <c r="C810" s="35">
        <v>2.4134107142857141E-2</v>
      </c>
      <c r="D810" s="35">
        <v>2.731874092009685E-2</v>
      </c>
      <c r="E810" s="35">
        <v>2.9901874623267027E-2</v>
      </c>
      <c r="F810" s="38">
        <f t="shared" si="63"/>
        <v>12</v>
      </c>
      <c r="G810" s="38">
        <f t="shared" si="64"/>
        <v>2019</v>
      </c>
      <c r="H810" s="25"/>
    </row>
    <row r="811" spans="1:8" x14ac:dyDescent="0.35">
      <c r="A811" s="33">
        <v>43815</v>
      </c>
      <c r="B811" s="35">
        <v>2.3267080745341614E-2</v>
      </c>
      <c r="C811" s="35">
        <v>2.4132589285714285E-2</v>
      </c>
      <c r="D811" s="35">
        <v>2.7320823244552057E-2</v>
      </c>
      <c r="E811" s="35">
        <v>2.9839329805996472E-2</v>
      </c>
      <c r="F811" s="38">
        <f t="shared" si="63"/>
        <v>12</v>
      </c>
      <c r="G811" s="38">
        <f t="shared" si="64"/>
        <v>2019</v>
      </c>
      <c r="H811" s="25"/>
    </row>
    <row r="812" spans="1:8" x14ac:dyDescent="0.35">
      <c r="A812" s="33">
        <v>43812</v>
      </c>
      <c r="B812" s="35">
        <v>2.3210000000000001E-2</v>
      </c>
      <c r="C812" s="35">
        <v>2.4156497175141241E-2</v>
      </c>
      <c r="D812" s="35">
        <v>2.7248461538461537E-2</v>
      </c>
      <c r="E812" s="35">
        <v>2.9832451499118163E-2</v>
      </c>
      <c r="F812" s="38">
        <f t="shared" si="63"/>
        <v>12</v>
      </c>
      <c r="G812" s="38">
        <f t="shared" si="64"/>
        <v>2019</v>
      </c>
      <c r="H812" s="25"/>
    </row>
    <row r="813" spans="1:8" x14ac:dyDescent="0.35">
      <c r="A813" s="33">
        <v>43811</v>
      </c>
      <c r="B813" s="35">
        <v>2.3219183673469389E-2</v>
      </c>
      <c r="C813" s="35">
        <v>2.4154661016949151E-2</v>
      </c>
      <c r="D813" s="35">
        <v>2.7305027472527471E-2</v>
      </c>
      <c r="E813" s="35">
        <v>2.9830158730158728E-2</v>
      </c>
      <c r="F813" s="38">
        <f t="shared" si="63"/>
        <v>12</v>
      </c>
      <c r="G813" s="38">
        <f t="shared" si="64"/>
        <v>2019</v>
      </c>
      <c r="H813" s="25"/>
    </row>
    <row r="814" spans="1:8" x14ac:dyDescent="0.35">
      <c r="A814" s="33">
        <v>43810</v>
      </c>
      <c r="B814" s="35">
        <v>2.3415555555555554E-2</v>
      </c>
      <c r="C814" s="35">
        <v>2.4412028985507248E-2</v>
      </c>
      <c r="D814" s="35">
        <v>2.7276373626373626E-2</v>
      </c>
      <c r="E814" s="35">
        <v>3.0282645502645502E-2</v>
      </c>
      <c r="F814" s="38">
        <f t="shared" si="63"/>
        <v>12</v>
      </c>
      <c r="G814" s="38">
        <f t="shared" si="64"/>
        <v>2019</v>
      </c>
      <c r="H814" s="25"/>
    </row>
    <row r="815" spans="1:8" x14ac:dyDescent="0.35">
      <c r="A815" s="33">
        <v>43809</v>
      </c>
      <c r="B815" s="35">
        <v>2.3529565217391302E-2</v>
      </c>
      <c r="C815" s="35">
        <v>2.4140051387461458E-2</v>
      </c>
      <c r="D815" s="35">
        <v>2.7353995157384986E-2</v>
      </c>
      <c r="E815" s="35">
        <v>3.0285537918871251E-2</v>
      </c>
      <c r="F815" s="38">
        <f t="shared" si="63"/>
        <v>12</v>
      </c>
      <c r="G815" s="38">
        <f t="shared" si="64"/>
        <v>2019</v>
      </c>
      <c r="H815" s="25"/>
    </row>
    <row r="816" spans="1:8" x14ac:dyDescent="0.35">
      <c r="A816" s="33">
        <v>43808</v>
      </c>
      <c r="B816" s="35">
        <v>2.3434369747899159E-2</v>
      </c>
      <c r="C816" s="35">
        <v>2.4525488180883865E-2</v>
      </c>
      <c r="D816" s="35">
        <v>2.7298186813186812E-2</v>
      </c>
      <c r="E816" s="35">
        <v>3.0290899470899472E-2</v>
      </c>
      <c r="F816" s="38">
        <f t="shared" si="63"/>
        <v>12</v>
      </c>
      <c r="G816" s="38">
        <f t="shared" si="64"/>
        <v>2019</v>
      </c>
      <c r="H816" s="25"/>
    </row>
    <row r="817" spans="1:8" x14ac:dyDescent="0.35">
      <c r="A817" s="33">
        <v>43805</v>
      </c>
      <c r="B817" s="35">
        <v>2.3365060240963857E-2</v>
      </c>
      <c r="C817" s="35">
        <v>2.4299565217391305E-2</v>
      </c>
      <c r="D817" s="35">
        <v>2.7291346153846152E-2</v>
      </c>
      <c r="E817" s="35">
        <v>3.0284497354497352E-2</v>
      </c>
      <c r="F817" s="38">
        <f t="shared" si="63"/>
        <v>12</v>
      </c>
      <c r="G817" s="38">
        <f t="shared" si="64"/>
        <v>2019</v>
      </c>
      <c r="H817" s="25"/>
    </row>
    <row r="818" spans="1:8" x14ac:dyDescent="0.35">
      <c r="A818" s="33">
        <v>43804</v>
      </c>
      <c r="B818" s="35">
        <v>2.3346758241758241E-2</v>
      </c>
      <c r="C818" s="35">
        <v>2.4511428571428573E-2</v>
      </c>
      <c r="D818" s="35">
        <v>2.7447631578947369E-2</v>
      </c>
      <c r="E818" s="35">
        <v>3.0441622574955911E-2</v>
      </c>
      <c r="F818" s="38">
        <f t="shared" si="63"/>
        <v>12</v>
      </c>
      <c r="G818" s="38">
        <f t="shared" si="64"/>
        <v>2019</v>
      </c>
      <c r="H818" s="25"/>
    </row>
    <row r="819" spans="1:8" x14ac:dyDescent="0.35">
      <c r="A819" s="33">
        <v>43803</v>
      </c>
      <c r="B819" s="35">
        <v>2.3232406015037593E-2</v>
      </c>
      <c r="C819" s="35">
        <v>2.4285319148936169E-2</v>
      </c>
      <c r="D819" s="35">
        <v>2.7749620253164558E-2</v>
      </c>
      <c r="E819" s="35">
        <v>3.0439858906525574E-2</v>
      </c>
      <c r="F819" s="38">
        <f t="shared" si="63"/>
        <v>12</v>
      </c>
      <c r="G819" s="38">
        <f t="shared" si="64"/>
        <v>2019</v>
      </c>
      <c r="H819" s="25"/>
    </row>
    <row r="820" spans="1:8" x14ac:dyDescent="0.35">
      <c r="A820" s="33">
        <v>43802</v>
      </c>
      <c r="B820" s="35">
        <v>2.2563660714285717E-2</v>
      </c>
      <c r="C820" s="35">
        <v>2.4535787234042553E-2</v>
      </c>
      <c r="D820" s="35">
        <v>2.7748255977496483E-2</v>
      </c>
      <c r="E820" s="35">
        <v>3.043809523809524E-2</v>
      </c>
      <c r="F820" s="38">
        <f t="shared" si="63"/>
        <v>12</v>
      </c>
      <c r="G820" s="38">
        <f t="shared" si="64"/>
        <v>2019</v>
      </c>
      <c r="H820" s="25"/>
    </row>
    <row r="821" spans="1:8" x14ac:dyDescent="0.35">
      <c r="A821" s="33">
        <v>43801</v>
      </c>
      <c r="B821" s="35">
        <v>2.3337912087912086E-2</v>
      </c>
      <c r="C821" s="35">
        <v>2.4534E-2</v>
      </c>
      <c r="D821" s="35">
        <v>2.7746891701828411E-2</v>
      </c>
      <c r="E821" s="35">
        <v>3.0436331569664903E-2</v>
      </c>
      <c r="F821" s="38">
        <f t="shared" si="63"/>
        <v>12</v>
      </c>
      <c r="G821" s="38">
        <f t="shared" si="64"/>
        <v>2019</v>
      </c>
      <c r="H821" s="25"/>
    </row>
    <row r="822" spans="1:8" x14ac:dyDescent="0.35">
      <c r="A822" s="33">
        <v>43798</v>
      </c>
      <c r="B822" s="35">
        <v>2.3585000000000002E-2</v>
      </c>
      <c r="C822" s="35">
        <v>2.4514563206577595E-2</v>
      </c>
      <c r="D822" s="35">
        <v>2.77343741209564E-2</v>
      </c>
      <c r="E822" s="35">
        <v>3.0431040564373898E-2</v>
      </c>
      <c r="F822" s="38">
        <f t="shared" si="63"/>
        <v>11</v>
      </c>
      <c r="G822" s="38">
        <f t="shared" si="64"/>
        <v>2019</v>
      </c>
      <c r="H822" s="25"/>
    </row>
    <row r="823" spans="1:8" x14ac:dyDescent="0.35">
      <c r="A823" s="33">
        <v>43797</v>
      </c>
      <c r="B823" s="35">
        <v>2.3544117647058823E-2</v>
      </c>
      <c r="C823" s="35">
        <v>2.4322340425531917E-2</v>
      </c>
      <c r="D823" s="35">
        <v>2.7778934624697337E-2</v>
      </c>
      <c r="E823" s="35">
        <v>3.0430181086519115E-2</v>
      </c>
      <c r="F823" s="38">
        <f t="shared" si="63"/>
        <v>11</v>
      </c>
      <c r="G823" s="38">
        <f t="shared" si="64"/>
        <v>2019</v>
      </c>
      <c r="H823" s="25"/>
    </row>
    <row r="824" spans="1:8" x14ac:dyDescent="0.35">
      <c r="A824" s="33">
        <v>43796</v>
      </c>
      <c r="B824" s="35">
        <v>2.327651821862348E-2</v>
      </c>
      <c r="C824" s="35">
        <v>2.4524999999999998E-2</v>
      </c>
      <c r="D824" s="35">
        <v>2.7777191283292979E-2</v>
      </c>
      <c r="E824" s="35">
        <v>3.0424949698189135E-2</v>
      </c>
      <c r="F824" s="38">
        <f t="shared" si="63"/>
        <v>11</v>
      </c>
      <c r="G824" s="38">
        <f t="shared" si="64"/>
        <v>2019</v>
      </c>
      <c r="H824" s="25"/>
    </row>
    <row r="825" spans="1:8" x14ac:dyDescent="0.35">
      <c r="A825" s="33">
        <v>43795</v>
      </c>
      <c r="B825" s="35">
        <v>2.3429565217391302E-2</v>
      </c>
      <c r="C825" s="35">
        <v>2.4611764705882354E-2</v>
      </c>
      <c r="D825" s="35">
        <v>2.7456401098901097E-2</v>
      </c>
      <c r="E825" s="35">
        <v>3.0697451374916165E-2</v>
      </c>
      <c r="F825" s="38">
        <f t="shared" si="63"/>
        <v>11</v>
      </c>
      <c r="G825" s="38">
        <f t="shared" si="64"/>
        <v>2019</v>
      </c>
      <c r="H825" s="25"/>
    </row>
    <row r="826" spans="1:8" x14ac:dyDescent="0.35">
      <c r="A826" s="33">
        <v>43794</v>
      </c>
      <c r="B826" s="35">
        <v>2.3376549865229111E-2</v>
      </c>
      <c r="C826" s="35">
        <v>2.458998319327731E-2</v>
      </c>
      <c r="D826" s="35">
        <v>2.7556755447941887E-2</v>
      </c>
      <c r="E826" s="35">
        <v>3.0712092555331992E-2</v>
      </c>
      <c r="F826" s="38">
        <f t="shared" si="63"/>
        <v>11</v>
      </c>
      <c r="G826" s="38">
        <f t="shared" si="64"/>
        <v>2019</v>
      </c>
      <c r="H826" s="25"/>
    </row>
    <row r="827" spans="1:8" x14ac:dyDescent="0.35">
      <c r="A827" s="33">
        <v>43791</v>
      </c>
      <c r="B827" s="35">
        <v>2.3275309973045822E-2</v>
      </c>
      <c r="C827" s="35">
        <v>2.4620580997949417E-2</v>
      </c>
      <c r="D827" s="35">
        <v>2.7548983050847457E-2</v>
      </c>
      <c r="E827" s="35">
        <v>3.0707082494969819E-2</v>
      </c>
      <c r="F827" s="38">
        <f t="shared" si="63"/>
        <v>11</v>
      </c>
      <c r="G827" s="38">
        <f t="shared" si="64"/>
        <v>2019</v>
      </c>
      <c r="H827" s="25"/>
    </row>
    <row r="828" spans="1:8" x14ac:dyDescent="0.35">
      <c r="A828" s="33">
        <v>43790</v>
      </c>
      <c r="B828" s="35">
        <v>2.3161296296296294E-2</v>
      </c>
      <c r="C828" s="35">
        <v>2.4540336134453781E-2</v>
      </c>
      <c r="D828" s="35">
        <v>2.7753449477351914E-2</v>
      </c>
      <c r="E828" s="35">
        <v>3.0705412474849095E-2</v>
      </c>
      <c r="F828" s="38">
        <f t="shared" si="63"/>
        <v>11</v>
      </c>
      <c r="G828" s="38">
        <f t="shared" si="64"/>
        <v>2019</v>
      </c>
      <c r="H828" s="25"/>
    </row>
    <row r="829" spans="1:8" x14ac:dyDescent="0.35">
      <c r="A829" s="33">
        <v>43789</v>
      </c>
      <c r="B829" s="35">
        <v>2.2854444444444445E-2</v>
      </c>
      <c r="C829" s="35">
        <v>2.4897131147540986E-2</v>
      </c>
      <c r="D829" s="35">
        <v>2.7830871670702178E-2</v>
      </c>
      <c r="E829" s="35">
        <v>3.09341046277666E-2</v>
      </c>
      <c r="F829" s="38">
        <f t="shared" si="63"/>
        <v>11</v>
      </c>
      <c r="G829" s="38">
        <f t="shared" si="64"/>
        <v>2019</v>
      </c>
      <c r="H829" s="25"/>
    </row>
    <row r="830" spans="1:8" x14ac:dyDescent="0.35">
      <c r="A830" s="33">
        <v>43788</v>
      </c>
      <c r="B830" s="35">
        <v>2.3038690476190476E-2</v>
      </c>
      <c r="C830" s="35">
        <v>2.4895784543325528E-2</v>
      </c>
      <c r="D830" s="35">
        <v>2.7826392251815983E-2</v>
      </c>
      <c r="E830" s="35">
        <v>3.0932595573440642E-2</v>
      </c>
      <c r="F830" s="38">
        <f t="shared" si="63"/>
        <v>11</v>
      </c>
      <c r="G830" s="38">
        <f t="shared" si="64"/>
        <v>2019</v>
      </c>
      <c r="H830" s="25"/>
    </row>
    <row r="831" spans="1:8" x14ac:dyDescent="0.35">
      <c r="A831" s="33">
        <v>43784</v>
      </c>
      <c r="B831" s="35">
        <v>2.3277272727272726E-2</v>
      </c>
      <c r="C831" s="35">
        <v>2.496337386018237E-2</v>
      </c>
      <c r="D831" s="35">
        <v>2.782779661016949E-2</v>
      </c>
      <c r="E831" s="35">
        <v>3.1110865191146881E-2</v>
      </c>
      <c r="F831" s="38">
        <f t="shared" si="63"/>
        <v>11</v>
      </c>
      <c r="G831" s="38">
        <f t="shared" si="64"/>
        <v>2019</v>
      </c>
      <c r="H831" s="25"/>
    </row>
    <row r="832" spans="1:8" x14ac:dyDescent="0.35">
      <c r="A832" s="33">
        <v>43783</v>
      </c>
      <c r="B832" s="35">
        <v>2.3245274725274725E-2</v>
      </c>
      <c r="C832" s="35">
        <v>2.4946122448979591E-2</v>
      </c>
      <c r="D832" s="35">
        <v>2.8039031476997579E-2</v>
      </c>
      <c r="E832" s="35">
        <v>3.1238598256203891E-2</v>
      </c>
      <c r="F832" s="38">
        <f t="shared" si="63"/>
        <v>11</v>
      </c>
      <c r="G832" s="38">
        <f t="shared" si="64"/>
        <v>2019</v>
      </c>
      <c r="H832" s="25"/>
    </row>
    <row r="833" spans="1:8" x14ac:dyDescent="0.35">
      <c r="A833" s="33">
        <v>43782</v>
      </c>
      <c r="B833" s="35">
        <v>2.2834023323615161E-2</v>
      </c>
      <c r="C833" s="35">
        <v>2.4792599999999998E-2</v>
      </c>
      <c r="D833" s="35">
        <v>2.8226246973365614E-2</v>
      </c>
      <c r="E833" s="35">
        <v>3.0948993963782697E-2</v>
      </c>
      <c r="F833" s="38">
        <f t="shared" si="63"/>
        <v>11</v>
      </c>
      <c r="G833" s="38">
        <f t="shared" si="64"/>
        <v>2019</v>
      </c>
      <c r="H833" s="25"/>
    </row>
    <row r="834" spans="1:8" x14ac:dyDescent="0.35">
      <c r="A834" s="33">
        <v>43781</v>
      </c>
      <c r="B834" s="35">
        <v>2.2953435582822087E-2</v>
      </c>
      <c r="C834" s="35">
        <v>2.4518079027355623E-2</v>
      </c>
      <c r="D834" s="35">
        <v>2.8261176470588237E-2</v>
      </c>
      <c r="E834" s="35">
        <v>3.0947263581488933E-2</v>
      </c>
      <c r="F834" s="38">
        <f t="shared" si="63"/>
        <v>11</v>
      </c>
      <c r="G834" s="38">
        <f t="shared" si="64"/>
        <v>2019</v>
      </c>
      <c r="H834" s="25"/>
    </row>
    <row r="835" spans="1:8" x14ac:dyDescent="0.35">
      <c r="A835" s="33">
        <v>43777</v>
      </c>
      <c r="B835" s="35">
        <v>2.2945892857142859E-2</v>
      </c>
      <c r="C835" s="35">
        <v>2.4749195402298852E-2</v>
      </c>
      <c r="D835" s="35">
        <v>2.8232941176470589E-2</v>
      </c>
      <c r="E835" s="35">
        <v>3.1171898054996646E-2</v>
      </c>
      <c r="F835" s="38">
        <f t="shared" si="63"/>
        <v>11</v>
      </c>
      <c r="G835" s="38">
        <f t="shared" si="64"/>
        <v>2019</v>
      </c>
      <c r="H835" s="25"/>
    </row>
    <row r="836" spans="1:8" x14ac:dyDescent="0.35">
      <c r="A836" s="33">
        <v>43776</v>
      </c>
      <c r="B836" s="35">
        <v>2.351642857142857E-2</v>
      </c>
      <c r="C836" s="35">
        <v>2.4996207482993197E-2</v>
      </c>
      <c r="D836" s="35">
        <v>2.8176319612590799E-2</v>
      </c>
      <c r="E836" s="35">
        <v>3.1318638497652582E-2</v>
      </c>
      <c r="F836" s="38">
        <f t="shared" si="63"/>
        <v>11</v>
      </c>
      <c r="G836" s="38">
        <f t="shared" si="64"/>
        <v>2019</v>
      </c>
      <c r="H836" s="25"/>
    </row>
    <row r="837" spans="1:8" x14ac:dyDescent="0.35">
      <c r="A837" s="33">
        <v>43774</v>
      </c>
      <c r="B837" s="35">
        <v>2.289357142857143E-2</v>
      </c>
      <c r="C837" s="35">
        <v>2.4966721479958889E-2</v>
      </c>
      <c r="D837" s="35">
        <v>2.8168523002421307E-2</v>
      </c>
      <c r="E837" s="35">
        <v>3.1332233400402414E-2</v>
      </c>
      <c r="F837" s="38">
        <f t="shared" ref="F837:F850" si="65">+MONTH(A837)</f>
        <v>11</v>
      </c>
      <c r="G837" s="38">
        <f t="shared" ref="G837:G850" si="66">YEAR(A837)</f>
        <v>2019</v>
      </c>
      <c r="H837" s="25"/>
    </row>
    <row r="838" spans="1:8" x14ac:dyDescent="0.35">
      <c r="A838" s="33">
        <v>43773</v>
      </c>
      <c r="B838" s="35">
        <v>2.3123428571428573E-2</v>
      </c>
      <c r="C838" s="35">
        <v>2.4963525179856116E-2</v>
      </c>
      <c r="D838" s="35">
        <v>2.8161307506053265E-2</v>
      </c>
      <c r="E838" s="35">
        <v>3.1365459423205899E-2</v>
      </c>
      <c r="F838" s="38">
        <f t="shared" si="65"/>
        <v>11</v>
      </c>
      <c r="G838" s="38">
        <f t="shared" si="66"/>
        <v>2019</v>
      </c>
      <c r="H838" s="25"/>
    </row>
    <row r="839" spans="1:8" x14ac:dyDescent="0.35">
      <c r="A839" s="33">
        <v>43770</v>
      </c>
      <c r="B839" s="35">
        <v>2.3117142857142857E-2</v>
      </c>
      <c r="C839" s="35">
        <v>2.5008964941569279E-2</v>
      </c>
      <c r="D839" s="35">
        <v>2.8675254237288134E-2</v>
      </c>
      <c r="E839" s="35">
        <v>3.1321649899396377E-2</v>
      </c>
      <c r="F839" s="38">
        <f t="shared" si="65"/>
        <v>11</v>
      </c>
      <c r="G839" s="38">
        <f t="shared" si="66"/>
        <v>2019</v>
      </c>
      <c r="H839" s="25"/>
    </row>
    <row r="840" spans="1:8" x14ac:dyDescent="0.35">
      <c r="A840" s="33">
        <v>43769</v>
      </c>
      <c r="B840" s="35">
        <v>2.3392380952380953E-2</v>
      </c>
      <c r="C840" s="35">
        <v>2.4876828087167072E-2</v>
      </c>
      <c r="D840" s="35">
        <v>2.8152857142857146E-2</v>
      </c>
      <c r="E840" s="35">
        <v>3.1253638814016174E-2</v>
      </c>
      <c r="F840" s="38">
        <f t="shared" si="65"/>
        <v>10</v>
      </c>
      <c r="G840" s="38">
        <f t="shared" si="66"/>
        <v>2019</v>
      </c>
      <c r="H840" s="25"/>
    </row>
    <row r="841" spans="1:8" x14ac:dyDescent="0.35">
      <c r="A841" s="33">
        <v>43768</v>
      </c>
      <c r="B841" s="35">
        <v>2.3491071428571431E-2</v>
      </c>
      <c r="C841" s="35">
        <v>2.4874915254237288E-2</v>
      </c>
      <c r="D841" s="35">
        <v>2.8125230024213074E-2</v>
      </c>
      <c r="E841" s="35">
        <v>3.1498925886143933E-2</v>
      </c>
      <c r="F841" s="38">
        <f t="shared" si="65"/>
        <v>10</v>
      </c>
      <c r="G841" s="38">
        <f t="shared" si="66"/>
        <v>2019</v>
      </c>
      <c r="H841" s="25"/>
    </row>
    <row r="842" spans="1:8" x14ac:dyDescent="0.35">
      <c r="A842" s="33">
        <v>43767</v>
      </c>
      <c r="B842" s="35">
        <v>2.3311999999999999E-2</v>
      </c>
      <c r="C842" s="35">
        <v>2.5006668618266979E-2</v>
      </c>
      <c r="D842" s="35">
        <v>2.8118014527845035E-2</v>
      </c>
      <c r="E842" s="35">
        <v>3.1472032520325204E-2</v>
      </c>
      <c r="F842" s="38">
        <f t="shared" si="65"/>
        <v>10</v>
      </c>
      <c r="G842" s="38">
        <f t="shared" si="66"/>
        <v>2019</v>
      </c>
      <c r="H842" s="25"/>
    </row>
    <row r="843" spans="1:8" x14ac:dyDescent="0.35">
      <c r="A843" s="33">
        <v>43766</v>
      </c>
      <c r="B843" s="35">
        <v>2.3302380952380953E-2</v>
      </c>
      <c r="C843" s="35">
        <v>2.4916229508196719E-2</v>
      </c>
      <c r="D843" s="35">
        <v>2.8131428571428571E-2</v>
      </c>
      <c r="E843" s="35">
        <v>3.1453730458221023E-2</v>
      </c>
      <c r="F843" s="38">
        <f t="shared" si="65"/>
        <v>10</v>
      </c>
      <c r="G843" s="38">
        <f t="shared" si="66"/>
        <v>2019</v>
      </c>
      <c r="H843" s="25"/>
    </row>
    <row r="844" spans="1:8" x14ac:dyDescent="0.35">
      <c r="A844" s="33">
        <v>43763</v>
      </c>
      <c r="B844" s="35">
        <v>2.2802392026578074E-2</v>
      </c>
      <c r="C844" s="35">
        <v>2.4919203647416413E-2</v>
      </c>
      <c r="D844" s="35">
        <v>2.8631186440677966E-2</v>
      </c>
      <c r="E844" s="35">
        <v>3.1723581488933596E-2</v>
      </c>
      <c r="F844" s="38">
        <f t="shared" si="65"/>
        <v>10</v>
      </c>
      <c r="G844" s="38">
        <f t="shared" si="66"/>
        <v>2019</v>
      </c>
      <c r="H844" s="25"/>
    </row>
    <row r="845" spans="1:8" x14ac:dyDescent="0.35">
      <c r="A845" s="33">
        <v>43762</v>
      </c>
      <c r="B845" s="35">
        <v>2.3166263736263733E-2</v>
      </c>
      <c r="C845" s="35">
        <v>2.5011675824175825E-2</v>
      </c>
      <c r="D845" s="35">
        <v>2.8864013157894736E-2</v>
      </c>
      <c r="E845" s="35">
        <v>3.1725407008086258E-2</v>
      </c>
      <c r="F845" s="38">
        <f t="shared" si="65"/>
        <v>10</v>
      </c>
      <c r="G845" s="38">
        <f t="shared" si="66"/>
        <v>2019</v>
      </c>
      <c r="H845" s="25"/>
    </row>
    <row r="846" spans="1:8" x14ac:dyDescent="0.35">
      <c r="A846" s="33">
        <v>43761</v>
      </c>
      <c r="B846" s="35">
        <v>2.3213095238095238E-2</v>
      </c>
      <c r="C846" s="35">
        <v>2.5008461538461538E-2</v>
      </c>
      <c r="D846" s="35">
        <v>2.9012528428093647E-2</v>
      </c>
      <c r="E846" s="35">
        <v>3.1458242790073775E-2</v>
      </c>
      <c r="F846" s="38">
        <f t="shared" si="65"/>
        <v>10</v>
      </c>
      <c r="G846" s="38">
        <f t="shared" si="66"/>
        <v>2019</v>
      </c>
      <c r="H846" s="25"/>
    </row>
    <row r="847" spans="1:8" x14ac:dyDescent="0.35">
      <c r="A847" s="33">
        <v>43760</v>
      </c>
      <c r="B847" s="35">
        <v>2.3082380952380951E-2</v>
      </c>
      <c r="C847" s="35">
        <v>2.4902949640287768E-2</v>
      </c>
      <c r="D847" s="35">
        <v>2.9010173913043478E-2</v>
      </c>
      <c r="E847" s="35">
        <v>3.1456559356136823E-2</v>
      </c>
      <c r="F847" s="38">
        <f t="shared" si="65"/>
        <v>10</v>
      </c>
      <c r="G847" s="38">
        <f t="shared" si="66"/>
        <v>2019</v>
      </c>
      <c r="H847" s="25"/>
    </row>
    <row r="848" spans="1:8" x14ac:dyDescent="0.35">
      <c r="A848" s="33">
        <v>43759</v>
      </c>
      <c r="B848" s="35">
        <v>2.3254285714285713E-2</v>
      </c>
      <c r="C848" s="35">
        <v>2.4961208791208792E-2</v>
      </c>
      <c r="D848" s="35">
        <v>2.829378947368421E-2</v>
      </c>
      <c r="E848" s="35">
        <v>3.1567471495640508E-2</v>
      </c>
      <c r="F848" s="38">
        <f t="shared" si="65"/>
        <v>10</v>
      </c>
      <c r="G848" s="38">
        <f t="shared" si="66"/>
        <v>2019</v>
      </c>
      <c r="H848" s="25"/>
    </row>
    <row r="849" spans="1:8" x14ac:dyDescent="0.35">
      <c r="A849" s="33">
        <v>43756</v>
      </c>
      <c r="B849" s="35">
        <v>2.3029999999999998E-2</v>
      </c>
      <c r="C849" s="35">
        <v>2.4904316546762589E-2</v>
      </c>
      <c r="D849" s="35">
        <v>2.8493050847457627E-2</v>
      </c>
      <c r="E849" s="35">
        <v>3.1611012743125416E-2</v>
      </c>
      <c r="F849" s="38">
        <f t="shared" si="65"/>
        <v>10</v>
      </c>
      <c r="G849" s="38">
        <f t="shared" si="66"/>
        <v>2019</v>
      </c>
      <c r="H849" s="25"/>
    </row>
    <row r="850" spans="1:8" x14ac:dyDescent="0.35">
      <c r="A850" s="33">
        <v>43755</v>
      </c>
      <c r="B850" s="35">
        <v>2.3161904761904762E-2</v>
      </c>
      <c r="C850" s="35">
        <v>2.4902158273381294E-2</v>
      </c>
      <c r="D850" s="35">
        <v>2.8565714285714285E-2</v>
      </c>
      <c r="E850" s="35">
        <v>3.1587619047619045E-2</v>
      </c>
      <c r="F850" s="38">
        <f t="shared" si="65"/>
        <v>10</v>
      </c>
      <c r="G850" s="38">
        <f t="shared" si="66"/>
        <v>2019</v>
      </c>
      <c r="H850" s="25"/>
    </row>
    <row r="851" spans="1:8" x14ac:dyDescent="0.35">
      <c r="A851" s="33">
        <v>43754</v>
      </c>
      <c r="B851" s="35">
        <v>2.3255362318840581E-2</v>
      </c>
      <c r="C851" s="35">
        <v>2.495E-2</v>
      </c>
      <c r="D851" s="35">
        <v>2.8667578692493947E-2</v>
      </c>
      <c r="E851" s="35">
        <v>3.1718551307847079E-2</v>
      </c>
      <c r="F851" s="34">
        <v>10</v>
      </c>
      <c r="G851" s="37">
        <v>2019</v>
      </c>
      <c r="H851" s="25"/>
    </row>
    <row r="852" spans="1:8" x14ac:dyDescent="0.35">
      <c r="A852" s="33">
        <v>43753</v>
      </c>
      <c r="B852" s="35">
        <v>2.3115714285714288E-2</v>
      </c>
      <c r="C852" s="35">
        <v>2.5482513227513229E-2</v>
      </c>
      <c r="D852" s="35">
        <v>2.8734213075060532E-2</v>
      </c>
      <c r="E852" s="35">
        <v>3.1716498993963782E-2</v>
      </c>
      <c r="F852" s="34">
        <v>10</v>
      </c>
      <c r="G852" s="37">
        <v>2019</v>
      </c>
      <c r="H852" s="25"/>
    </row>
    <row r="853" spans="1:8" x14ac:dyDescent="0.35">
      <c r="A853" s="33">
        <v>43752</v>
      </c>
      <c r="B853" s="35">
        <v>2.3337377049180326E-2</v>
      </c>
      <c r="C853" s="35">
        <v>2.5101098901098903E-2</v>
      </c>
      <c r="D853" s="35">
        <v>2.8729176755447942E-2</v>
      </c>
      <c r="E853" s="35">
        <v>3.1714446680080485E-2</v>
      </c>
      <c r="F853" s="34">
        <v>10</v>
      </c>
      <c r="G853" s="37">
        <v>2019</v>
      </c>
      <c r="H853" s="25"/>
    </row>
    <row r="854" spans="1:8" x14ac:dyDescent="0.35">
      <c r="A854" s="33">
        <v>43749</v>
      </c>
      <c r="B854" s="35">
        <v>2.3339285714285712E-2</v>
      </c>
      <c r="C854" s="35">
        <v>2.5492016806722688E-2</v>
      </c>
      <c r="D854" s="35">
        <v>2.871406779661017E-2</v>
      </c>
      <c r="E854" s="35">
        <v>3.2898566037735846E-2</v>
      </c>
      <c r="F854" s="34">
        <v>10</v>
      </c>
      <c r="G854" s="37">
        <v>2019</v>
      </c>
      <c r="H854" s="25"/>
    </row>
    <row r="855" spans="1:8" x14ac:dyDescent="0.35">
      <c r="A855" s="33">
        <v>43748</v>
      </c>
      <c r="B855" s="35">
        <v>2.3120844155844155E-2</v>
      </c>
      <c r="C855" s="35">
        <v>2.550946135831382E-2</v>
      </c>
      <c r="D855" s="35">
        <v>2.9111210653753026E-2</v>
      </c>
      <c r="E855" s="35">
        <v>3.2897358490566041E-2</v>
      </c>
      <c r="F855" s="34">
        <v>10</v>
      </c>
      <c r="G855" s="37">
        <v>2019</v>
      </c>
      <c r="H855" s="25"/>
    </row>
    <row r="856" spans="1:8" x14ac:dyDescent="0.35">
      <c r="A856" s="33">
        <v>43747</v>
      </c>
      <c r="B856" s="35">
        <v>2.340025641025641E-2</v>
      </c>
      <c r="C856" s="35">
        <v>2.5503577981651374E-2</v>
      </c>
      <c r="D856" s="35">
        <v>2.9107506053268766E-2</v>
      </c>
      <c r="E856" s="35">
        <v>3.2951202156334229E-2</v>
      </c>
      <c r="F856" s="34">
        <v>10</v>
      </c>
      <c r="G856" s="37">
        <v>2019</v>
      </c>
      <c r="H856" s="25"/>
    </row>
    <row r="857" spans="1:8" x14ac:dyDescent="0.35">
      <c r="A857" s="33">
        <v>43746</v>
      </c>
      <c r="B857" s="35">
        <v>2.3395576923076925E-2</v>
      </c>
      <c r="C857" s="35">
        <v>2.5092967032967033E-2</v>
      </c>
      <c r="D857" s="35">
        <v>2.9059636803874092E-2</v>
      </c>
      <c r="E857" s="35">
        <v>3.1998423876592894E-2</v>
      </c>
      <c r="F857" s="34">
        <v>10</v>
      </c>
      <c r="G857" s="37">
        <v>2019</v>
      </c>
      <c r="H857" s="25"/>
    </row>
    <row r="858" spans="1:8" x14ac:dyDescent="0.35">
      <c r="A858" s="33">
        <v>43745</v>
      </c>
      <c r="B858" s="35">
        <v>2.3176521739130432E-2</v>
      </c>
      <c r="C858" s="35">
        <v>2.5495344036697249E-2</v>
      </c>
      <c r="D858" s="35">
        <v>2.9100096852300243E-2</v>
      </c>
      <c r="E858" s="35">
        <v>3.3117834101382485E-2</v>
      </c>
      <c r="F858" s="34">
        <v>10</v>
      </c>
      <c r="G858" s="37">
        <v>2019</v>
      </c>
      <c r="H858" s="25"/>
    </row>
    <row r="859" spans="1:8" x14ac:dyDescent="0.35">
      <c r="A859" s="33">
        <v>43742</v>
      </c>
      <c r="B859" s="35">
        <v>2.3246067415730338E-2</v>
      </c>
      <c r="C859" s="35">
        <v>2.5495604395604395E-2</v>
      </c>
      <c r="D859" s="35">
        <v>2.9297627118644066E-2</v>
      </c>
      <c r="E859" s="35">
        <v>3.3113686635944696E-2</v>
      </c>
      <c r="F859" s="34">
        <v>10</v>
      </c>
      <c r="G859" s="37">
        <v>2019</v>
      </c>
      <c r="H859" s="25"/>
    </row>
    <row r="860" spans="1:8" x14ac:dyDescent="0.35">
      <c r="A860" s="33">
        <v>43741</v>
      </c>
      <c r="B860" s="35">
        <v>2.3246428571428571E-2</v>
      </c>
      <c r="C860" s="35">
        <v>2.5492632034632035E-2</v>
      </c>
      <c r="D860" s="35">
        <v>2.9367070217917676E-2</v>
      </c>
      <c r="E860" s="35">
        <v>3.3031891348088531E-2</v>
      </c>
      <c r="F860" s="34">
        <v>10</v>
      </c>
      <c r="G860" s="37">
        <v>2019</v>
      </c>
      <c r="H860" s="25"/>
    </row>
    <row r="861" spans="1:8" x14ac:dyDescent="0.35">
      <c r="A861" s="33">
        <v>43740</v>
      </c>
      <c r="B861" s="35">
        <v>2.3237023809523812E-2</v>
      </c>
      <c r="C861" s="35">
        <v>2.5482222222222222E-2</v>
      </c>
      <c r="D861" s="35">
        <v>2.9296755447941889E-2</v>
      </c>
      <c r="E861" s="35">
        <v>3.3045472837022132E-2</v>
      </c>
      <c r="F861" s="34">
        <v>10</v>
      </c>
      <c r="G861" s="37">
        <v>2019</v>
      </c>
      <c r="H861" s="25"/>
    </row>
    <row r="862" spans="1:8" x14ac:dyDescent="0.35">
      <c r="A862" s="33">
        <v>43739</v>
      </c>
      <c r="B862" s="35">
        <v>2.3263809523809523E-2</v>
      </c>
      <c r="C862" s="35">
        <v>2.5480185185185186E-2</v>
      </c>
      <c r="D862" s="35">
        <v>2.9293777239709443E-2</v>
      </c>
      <c r="E862" s="35">
        <v>3.3044164989939638E-2</v>
      </c>
      <c r="F862" s="34">
        <v>10</v>
      </c>
      <c r="G862" s="37">
        <v>2019</v>
      </c>
      <c r="H862" s="25"/>
    </row>
    <row r="863" spans="1:8" x14ac:dyDescent="0.35">
      <c r="A863" s="33">
        <v>43738</v>
      </c>
      <c r="B863" s="35">
        <v>2.3243214285714287E-2</v>
      </c>
      <c r="C863" s="35">
        <v>2.5496593406593406E-2</v>
      </c>
      <c r="D863" s="35">
        <v>2.9290799031476997E-2</v>
      </c>
      <c r="E863" s="35">
        <v>3.3068197474167622E-2</v>
      </c>
      <c r="F863" s="34">
        <v>9</v>
      </c>
      <c r="G863" s="37">
        <v>2019</v>
      </c>
      <c r="H863" s="25"/>
    </row>
    <row r="864" spans="1:8" x14ac:dyDescent="0.35">
      <c r="A864" s="33">
        <v>43735</v>
      </c>
      <c r="B864" s="35">
        <v>2.3227977528089888E-2</v>
      </c>
      <c r="C864" s="35">
        <v>2.5481373626373628E-2</v>
      </c>
      <c r="D864" s="35">
        <v>2.928949152542373E-2</v>
      </c>
      <c r="E864" s="35">
        <v>3.3063203214695754E-2</v>
      </c>
      <c r="F864" s="34">
        <v>9</v>
      </c>
      <c r="G864" s="37">
        <v>2019</v>
      </c>
      <c r="H864" s="25"/>
    </row>
    <row r="865" spans="1:8" x14ac:dyDescent="0.35">
      <c r="A865" s="33">
        <v>43734</v>
      </c>
      <c r="B865" s="35">
        <v>2.3248749999999999E-2</v>
      </c>
      <c r="C865" s="35">
        <v>2.548061776061776E-2</v>
      </c>
      <c r="D865" s="35">
        <v>2.9286537530266346E-2</v>
      </c>
      <c r="E865" s="35">
        <v>3.3059908536585365E-2</v>
      </c>
      <c r="F865" s="34">
        <v>9</v>
      </c>
      <c r="G865" s="37">
        <v>2019</v>
      </c>
      <c r="H865" s="25"/>
    </row>
    <row r="866" spans="1:8" x14ac:dyDescent="0.35">
      <c r="A866" s="33">
        <v>43733</v>
      </c>
      <c r="B866" s="35">
        <v>2.3208260869565216E-2</v>
      </c>
      <c r="C866" s="35">
        <v>2.5495135135135134E-2</v>
      </c>
      <c r="D866" s="35">
        <v>2.9362736842105264E-2</v>
      </c>
      <c r="E866" s="35">
        <v>3.3132884097035041E-2</v>
      </c>
      <c r="F866" s="34">
        <v>9</v>
      </c>
      <c r="G866" s="37">
        <v>2019</v>
      </c>
      <c r="H866" s="25"/>
    </row>
    <row r="867" spans="1:8" x14ac:dyDescent="0.35">
      <c r="A867" s="33">
        <v>43732</v>
      </c>
      <c r="B867" s="35">
        <v>2.3281804123711339E-2</v>
      </c>
      <c r="C867" s="35">
        <v>2.5743725868725871E-2</v>
      </c>
      <c r="D867" s="35">
        <v>2.92725E-2</v>
      </c>
      <c r="E867" s="35">
        <v>3.3459701492537311E-2</v>
      </c>
      <c r="F867" s="34">
        <v>9</v>
      </c>
      <c r="G867" s="37">
        <v>2019</v>
      </c>
      <c r="H867" s="25"/>
    </row>
    <row r="868" spans="1:8" x14ac:dyDescent="0.35">
      <c r="A868" s="33">
        <v>43731</v>
      </c>
      <c r="B868" s="35">
        <v>2.3132857142857143E-2</v>
      </c>
      <c r="C868" s="35">
        <v>2.5842693208430915E-2</v>
      </c>
      <c r="D868" s="35">
        <v>2.9781637010676154E-2</v>
      </c>
      <c r="E868" s="35">
        <v>3.3458783008036737E-2</v>
      </c>
      <c r="F868" s="34">
        <v>9</v>
      </c>
      <c r="G868" s="37">
        <v>2019</v>
      </c>
      <c r="H868" s="25"/>
    </row>
    <row r="869" spans="1:8" x14ac:dyDescent="0.35">
      <c r="A869" s="33">
        <v>43728</v>
      </c>
      <c r="B869" s="35">
        <v>2.3111071428571429E-2</v>
      </c>
      <c r="C869" s="35">
        <v>2.5758597640891216E-2</v>
      </c>
      <c r="D869" s="35">
        <v>2.9775338078291812E-2</v>
      </c>
      <c r="E869" s="35">
        <v>3.3456027554535014E-2</v>
      </c>
      <c r="F869" s="34">
        <v>9</v>
      </c>
      <c r="G869" s="37">
        <v>2019</v>
      </c>
      <c r="H869" s="25"/>
    </row>
    <row r="870" spans="1:8" x14ac:dyDescent="0.35">
      <c r="A870" s="33">
        <v>43727</v>
      </c>
      <c r="B870" s="35">
        <v>2.3194545454545454E-2</v>
      </c>
      <c r="C870" s="35">
        <v>2.581448885976409E-2</v>
      </c>
      <c r="D870" s="35">
        <v>2.985072953736655E-2</v>
      </c>
      <c r="E870" s="35">
        <v>3.3578064516129033E-2</v>
      </c>
      <c r="F870" s="34">
        <v>9</v>
      </c>
      <c r="G870" s="37">
        <v>2019</v>
      </c>
      <c r="H870" s="25"/>
    </row>
    <row r="871" spans="1:8" x14ac:dyDescent="0.35">
      <c r="A871" s="33">
        <v>43726</v>
      </c>
      <c r="B871" s="35">
        <v>2.318675824175824E-2</v>
      </c>
      <c r="C871" s="35">
        <v>2.5649999999999999E-2</v>
      </c>
      <c r="D871" s="35">
        <v>2.9704721549636805E-2</v>
      </c>
      <c r="E871" s="35">
        <v>3.3593816230717638E-2</v>
      </c>
      <c r="F871" s="34">
        <v>9</v>
      </c>
      <c r="G871" s="37">
        <v>2019</v>
      </c>
      <c r="H871" s="25"/>
    </row>
    <row r="872" spans="1:8" x14ac:dyDescent="0.35">
      <c r="A872" s="33">
        <v>43725</v>
      </c>
      <c r="B872" s="35">
        <v>2.3111007025761122E-2</v>
      </c>
      <c r="C872" s="35">
        <v>2.565016563146998E-2</v>
      </c>
      <c r="D872" s="35">
        <v>2.974176755447942E-2</v>
      </c>
      <c r="E872" s="35">
        <v>3.3592904091213953E-2</v>
      </c>
      <c r="F872" s="34">
        <v>9</v>
      </c>
      <c r="G872" s="37">
        <v>2019</v>
      </c>
      <c r="H872" s="25"/>
    </row>
    <row r="873" spans="1:8" x14ac:dyDescent="0.35">
      <c r="A873" s="33">
        <v>43724</v>
      </c>
      <c r="B873" s="35">
        <v>2.3203939393939391E-2</v>
      </c>
      <c r="C873" s="35">
        <v>2.5667204968944098E-2</v>
      </c>
      <c r="D873" s="35">
        <v>2.9739588377723971E-2</v>
      </c>
      <c r="E873" s="35">
        <v>3.3591991951710261E-2</v>
      </c>
      <c r="F873" s="34">
        <v>9</v>
      </c>
      <c r="G873" s="37">
        <v>2019</v>
      </c>
      <c r="H873" s="25"/>
    </row>
    <row r="874" spans="1:8" x14ac:dyDescent="0.35">
      <c r="A874" s="33">
        <v>43721</v>
      </c>
      <c r="B874" s="35">
        <v>2.3408846153846152E-2</v>
      </c>
      <c r="C874" s="35">
        <v>2.5775144167758848E-2</v>
      </c>
      <c r="D874" s="35">
        <v>2.9772881355932205E-2</v>
      </c>
      <c r="E874" s="35">
        <v>3.3686772983114448E-2</v>
      </c>
      <c r="F874" s="34">
        <v>9</v>
      </c>
      <c r="G874" s="37">
        <v>2019</v>
      </c>
      <c r="H874" s="25"/>
    </row>
    <row r="875" spans="1:8" x14ac:dyDescent="0.35">
      <c r="A875" s="33">
        <v>43720</v>
      </c>
      <c r="B875" s="35">
        <v>2.3463421052631578E-2</v>
      </c>
      <c r="C875" s="35">
        <v>2.5772961992136304E-2</v>
      </c>
      <c r="D875" s="35">
        <v>2.9770823244552061E-2</v>
      </c>
      <c r="E875" s="35">
        <v>3.3549409792085851E-2</v>
      </c>
      <c r="F875" s="34">
        <v>9</v>
      </c>
      <c r="G875" s="37">
        <v>2019</v>
      </c>
      <c r="H875" s="25"/>
    </row>
    <row r="876" spans="1:8" x14ac:dyDescent="0.35">
      <c r="A876" s="33">
        <v>43719</v>
      </c>
      <c r="B876" s="35">
        <v>2.3359999999999999E-2</v>
      </c>
      <c r="C876" s="35">
        <v>2.5706956521739131E-2</v>
      </c>
      <c r="D876" s="35">
        <v>2.9789894736842105E-2</v>
      </c>
      <c r="E876" s="35">
        <v>3.3545767195767191E-2</v>
      </c>
      <c r="F876" s="34">
        <v>9</v>
      </c>
      <c r="G876" s="37">
        <v>2019</v>
      </c>
      <c r="H876" s="25"/>
    </row>
    <row r="877" spans="1:8" x14ac:dyDescent="0.35">
      <c r="A877" s="33">
        <v>43718</v>
      </c>
      <c r="B877" s="35">
        <v>2.3540357142857141E-2</v>
      </c>
      <c r="C877" s="35">
        <v>2.5705155279503105E-2</v>
      </c>
      <c r="D877" s="35">
        <v>2.9801495809155382E-2</v>
      </c>
      <c r="E877" s="35">
        <v>3.3545079365079361E-2</v>
      </c>
      <c r="F877" s="34">
        <v>9</v>
      </c>
      <c r="G877" s="37">
        <v>2019</v>
      </c>
      <c r="H877" s="25"/>
    </row>
    <row r="878" spans="1:8" x14ac:dyDescent="0.35">
      <c r="A878" s="33">
        <v>43717</v>
      </c>
      <c r="B878" s="35">
        <v>2.3393333333333335E-2</v>
      </c>
      <c r="C878" s="35">
        <v>2.5801553287981858E-2</v>
      </c>
      <c r="D878" s="35">
        <v>2.9817295373665478E-2</v>
      </c>
      <c r="E878" s="35">
        <v>3.3328023630504834E-2</v>
      </c>
      <c r="F878" s="34">
        <v>9</v>
      </c>
      <c r="G878" s="37">
        <v>2019</v>
      </c>
      <c r="H878" s="25"/>
    </row>
    <row r="879" spans="1:8" x14ac:dyDescent="0.35">
      <c r="A879" s="33">
        <v>43714</v>
      </c>
      <c r="B879" s="35">
        <v>2.3376666666666667E-2</v>
      </c>
      <c r="C879" s="35">
        <v>2.5734945054945054E-2</v>
      </c>
      <c r="D879" s="35">
        <v>2.9715407894736843E-2</v>
      </c>
      <c r="E879" s="35">
        <v>3.3762433862433862E-2</v>
      </c>
      <c r="F879" s="34">
        <v>9</v>
      </c>
      <c r="G879" s="37">
        <v>2019</v>
      </c>
      <c r="H879" s="25"/>
    </row>
    <row r="880" spans="1:8" x14ac:dyDescent="0.35">
      <c r="A880" s="33">
        <v>43713</v>
      </c>
      <c r="B880" s="35">
        <v>2.3505714285714286E-2</v>
      </c>
      <c r="C880" s="35">
        <v>2.5709203296703297E-2</v>
      </c>
      <c r="D880" s="35">
        <v>2.9803E-2</v>
      </c>
      <c r="E880" s="35">
        <v>3.3716225749559084E-2</v>
      </c>
      <c r="F880" s="34">
        <v>9</v>
      </c>
      <c r="G880" s="37">
        <v>2019</v>
      </c>
      <c r="H880" s="25"/>
    </row>
    <row r="881" spans="1:8" x14ac:dyDescent="0.35">
      <c r="A881" s="33">
        <v>43712</v>
      </c>
      <c r="B881" s="35">
        <v>2.3310000000000001E-2</v>
      </c>
      <c r="C881" s="35">
        <v>2.575076923076923E-2</v>
      </c>
      <c r="D881" s="35">
        <v>2.9692565789473685E-2</v>
      </c>
      <c r="E881" s="35">
        <v>3.3819235412474849E-2</v>
      </c>
      <c r="F881" s="34">
        <v>9</v>
      </c>
      <c r="G881" s="37">
        <v>2019</v>
      </c>
      <c r="H881" s="25"/>
    </row>
    <row r="882" spans="1:8" x14ac:dyDescent="0.35">
      <c r="A882" s="33">
        <v>43711</v>
      </c>
      <c r="B882" s="35">
        <v>2.3381714285714287E-2</v>
      </c>
      <c r="C882" s="35">
        <v>2.5777857142857144E-2</v>
      </c>
      <c r="D882" s="35">
        <v>2.9672078947368421E-2</v>
      </c>
      <c r="E882" s="35">
        <v>3.3813675385647217E-2</v>
      </c>
      <c r="F882" s="34">
        <v>9</v>
      </c>
      <c r="G882" s="37">
        <v>2019</v>
      </c>
      <c r="H882" s="25"/>
    </row>
    <row r="883" spans="1:8" x14ac:dyDescent="0.35">
      <c r="A883" s="33">
        <v>43710</v>
      </c>
      <c r="B883" s="35">
        <v>2.3427894736842106E-2</v>
      </c>
      <c r="C883" s="35">
        <v>2.5794835164835165E-2</v>
      </c>
      <c r="D883" s="35">
        <v>2.9669618421052629E-2</v>
      </c>
      <c r="E883" s="35">
        <v>3.3822394366197182E-2</v>
      </c>
      <c r="F883" s="34">
        <v>9</v>
      </c>
      <c r="G883" s="37">
        <v>2019</v>
      </c>
      <c r="H883" s="25"/>
    </row>
    <row r="884" spans="1:8" x14ac:dyDescent="0.35">
      <c r="A884" s="33">
        <v>43707</v>
      </c>
      <c r="B884" s="35">
        <v>2.3296666666666667E-2</v>
      </c>
      <c r="C884" s="35">
        <v>2.5731813186813186E-2</v>
      </c>
      <c r="D884" s="35">
        <v>2.9680394736842107E-2</v>
      </c>
      <c r="E884" s="35">
        <v>3.3814875922199866E-2</v>
      </c>
      <c r="F884" s="34">
        <v>8</v>
      </c>
      <c r="G884" s="37">
        <v>2019</v>
      </c>
      <c r="H884" s="25"/>
    </row>
    <row r="885" spans="1:8" x14ac:dyDescent="0.35">
      <c r="A885" s="33">
        <v>43706</v>
      </c>
      <c r="B885" s="35">
        <v>2.3353660714285712E-2</v>
      </c>
      <c r="C885" s="35">
        <v>2.5718021978021977E-2</v>
      </c>
      <c r="D885" s="35">
        <v>2.9692197802197801E-2</v>
      </c>
      <c r="E885" s="35">
        <v>3.3814004024144868E-2</v>
      </c>
      <c r="F885" s="34">
        <v>8</v>
      </c>
      <c r="G885" s="37">
        <v>2019</v>
      </c>
      <c r="H885" s="25"/>
    </row>
    <row r="886" spans="1:8" x14ac:dyDescent="0.35">
      <c r="A886" s="33">
        <v>43705</v>
      </c>
      <c r="B886" s="35">
        <v>2.3470000000000001E-2</v>
      </c>
      <c r="C886" s="35">
        <v>2.5787820512820511E-2</v>
      </c>
      <c r="D886" s="35">
        <v>2.9689243697478992E-2</v>
      </c>
      <c r="E886" s="35">
        <v>3.3260891514500533E-2</v>
      </c>
      <c r="F886" s="34">
        <v>8</v>
      </c>
      <c r="G886" s="37">
        <v>2019</v>
      </c>
      <c r="H886" s="25"/>
    </row>
    <row r="887" spans="1:8" x14ac:dyDescent="0.35">
      <c r="A887" s="33">
        <v>43704</v>
      </c>
      <c r="B887" s="35">
        <v>2.3342499999999999E-2</v>
      </c>
      <c r="C887" s="35">
        <v>2.5862380952380953E-2</v>
      </c>
      <c r="D887" s="35">
        <v>2.975054945054945E-2</v>
      </c>
      <c r="E887" s="35">
        <v>3.3531504043126686E-2</v>
      </c>
      <c r="F887" s="34">
        <v>8</v>
      </c>
      <c r="G887" s="37">
        <v>2019</v>
      </c>
      <c r="H887" s="25"/>
    </row>
    <row r="888" spans="1:8" x14ac:dyDescent="0.35">
      <c r="A888" s="33">
        <v>43703</v>
      </c>
      <c r="B888" s="35">
        <v>2.3435428571428572E-2</v>
      </c>
      <c r="C888" s="35">
        <v>2.5864172335600906E-2</v>
      </c>
      <c r="D888" s="35">
        <v>2.9753110571081407E-2</v>
      </c>
      <c r="E888" s="35">
        <v>3.3370485175202157E-2</v>
      </c>
      <c r="F888" s="34">
        <v>8</v>
      </c>
      <c r="G888" s="37">
        <v>2019</v>
      </c>
      <c r="H888" s="25"/>
    </row>
    <row r="889" spans="1:8" x14ac:dyDescent="0.35">
      <c r="A889" s="33">
        <v>43700</v>
      </c>
      <c r="B889" s="35">
        <v>2.3508928571428573E-2</v>
      </c>
      <c r="C889" s="35">
        <v>2.5862617908407382E-2</v>
      </c>
      <c r="D889" s="35">
        <v>2.9725065789473683E-2</v>
      </c>
      <c r="E889" s="35">
        <v>3.3367331536388142E-2</v>
      </c>
      <c r="F889" s="34">
        <v>8</v>
      </c>
      <c r="G889" s="37">
        <v>2019</v>
      </c>
      <c r="H889" s="25"/>
    </row>
    <row r="890" spans="1:8" x14ac:dyDescent="0.35">
      <c r="A890" s="33">
        <v>43699</v>
      </c>
      <c r="B890" s="35">
        <v>2.3460591133004926E-2</v>
      </c>
      <c r="C890" s="35">
        <v>2.5860423786739577E-2</v>
      </c>
      <c r="D890" s="35">
        <v>2.9722763157894735E-2</v>
      </c>
      <c r="E890" s="35">
        <v>3.3366280323450133E-2</v>
      </c>
      <c r="F890" s="34">
        <v>8</v>
      </c>
      <c r="G890" s="37">
        <v>2019</v>
      </c>
      <c r="H890" s="25"/>
    </row>
    <row r="891" spans="1:8" x14ac:dyDescent="0.35">
      <c r="A891" s="33">
        <v>43696</v>
      </c>
      <c r="B891" s="35">
        <v>2.3529999999999999E-2</v>
      </c>
      <c r="C891" s="35">
        <v>2.5876923076923079E-2</v>
      </c>
      <c r="D891" s="35">
        <v>2.9809439501779361E-2</v>
      </c>
      <c r="E891" s="35">
        <v>3.3954701542588867E-2</v>
      </c>
      <c r="F891" s="34">
        <v>8</v>
      </c>
      <c r="G891" s="37">
        <v>2019</v>
      </c>
      <c r="H891" s="25"/>
    </row>
    <row r="892" spans="1:8" x14ac:dyDescent="0.35">
      <c r="A892" s="33">
        <v>43693</v>
      </c>
      <c r="B892" s="35">
        <v>2.3649285714285713E-2</v>
      </c>
      <c r="C892" s="35">
        <v>2.5745862068965519E-2</v>
      </c>
      <c r="D892" s="35">
        <v>2.9803060498220641E-2</v>
      </c>
      <c r="E892" s="35">
        <v>3.3428014755197855E-2</v>
      </c>
      <c r="F892" s="34">
        <v>8</v>
      </c>
      <c r="G892" s="37">
        <v>2019</v>
      </c>
      <c r="H892" s="25"/>
    </row>
    <row r="893" spans="1:8" x14ac:dyDescent="0.35">
      <c r="A893" s="33">
        <v>43692</v>
      </c>
      <c r="B893" s="35">
        <v>2.3643928571428573E-2</v>
      </c>
      <c r="C893" s="35">
        <v>2.578554945054945E-2</v>
      </c>
      <c r="D893" s="35">
        <v>2.9734381270903013E-2</v>
      </c>
      <c r="E893" s="35">
        <v>3.3924268077601412E-2</v>
      </c>
      <c r="F893" s="34">
        <v>8</v>
      </c>
      <c r="G893" s="37">
        <v>2019</v>
      </c>
      <c r="H893" s="25"/>
    </row>
    <row r="894" spans="1:8" x14ac:dyDescent="0.35">
      <c r="A894" s="33">
        <v>43686</v>
      </c>
      <c r="B894" s="35">
        <v>2.35975E-2</v>
      </c>
      <c r="C894" s="35">
        <v>2.5734285714285713E-2</v>
      </c>
      <c r="D894" s="35">
        <v>2.9693291814946621E-2</v>
      </c>
      <c r="E894" s="35">
        <v>3.3467466307277628E-2</v>
      </c>
      <c r="F894" s="34">
        <v>8</v>
      </c>
      <c r="G894" s="37">
        <v>2019</v>
      </c>
      <c r="H894" s="25"/>
    </row>
    <row r="895" spans="1:8" x14ac:dyDescent="0.35">
      <c r="A895" s="33">
        <v>43685</v>
      </c>
      <c r="B895" s="35">
        <v>2.3742857142857142E-2</v>
      </c>
      <c r="C895" s="35">
        <v>2.5748823529411765E-2</v>
      </c>
      <c r="D895" s="35">
        <v>2.9660526315789474E-2</v>
      </c>
      <c r="E895" s="35">
        <v>3.3466010781671163E-2</v>
      </c>
      <c r="F895" s="34">
        <v>8</v>
      </c>
      <c r="G895" s="37">
        <v>2019</v>
      </c>
      <c r="H895" s="25"/>
    </row>
    <row r="896" spans="1:8" x14ac:dyDescent="0.35">
      <c r="A896" s="33">
        <v>43684</v>
      </c>
      <c r="B896" s="35">
        <v>2.3601573033707867E-2</v>
      </c>
      <c r="C896" s="35">
        <v>2.5758814814814814E-2</v>
      </c>
      <c r="D896" s="35">
        <v>2.9666077481840195E-2</v>
      </c>
      <c r="E896" s="35">
        <v>3.346455525606469E-2</v>
      </c>
      <c r="F896" s="34">
        <v>8</v>
      </c>
      <c r="G896" s="37">
        <v>2019</v>
      </c>
      <c r="H896" s="25"/>
    </row>
    <row r="897" spans="1:8" x14ac:dyDescent="0.35">
      <c r="A897" s="33">
        <v>43683</v>
      </c>
      <c r="B897" s="35">
        <v>2.352857142857143E-2</v>
      </c>
      <c r="C897" s="35">
        <v>2.5697362637362636E-2</v>
      </c>
      <c r="D897" s="35">
        <v>2.9664721549636803E-2</v>
      </c>
      <c r="E897" s="35">
        <v>3.3420687929956221E-2</v>
      </c>
      <c r="F897" s="34">
        <v>8</v>
      </c>
      <c r="G897" s="37">
        <v>2019</v>
      </c>
      <c r="H897" s="25"/>
    </row>
    <row r="898" spans="1:8" x14ac:dyDescent="0.35">
      <c r="A898" s="33">
        <v>43682</v>
      </c>
      <c r="B898" s="35">
        <v>2.333021978021978E-2</v>
      </c>
      <c r="C898" s="35">
        <v>2.5803333333333334E-2</v>
      </c>
      <c r="D898" s="35">
        <v>2.9662227602905569E-2</v>
      </c>
      <c r="E898" s="35">
        <v>3.3419230769230771E-2</v>
      </c>
      <c r="F898" s="34">
        <v>8</v>
      </c>
      <c r="G898" s="37">
        <v>2019</v>
      </c>
      <c r="H898" s="25"/>
    </row>
    <row r="899" spans="1:8" x14ac:dyDescent="0.35">
      <c r="A899" s="33">
        <v>43679</v>
      </c>
      <c r="B899" s="35">
        <v>2.347142857142857E-2</v>
      </c>
      <c r="C899" s="35">
        <v>2.5661648351648352E-2</v>
      </c>
      <c r="D899" s="35">
        <v>2.9699661016949153E-2</v>
      </c>
      <c r="E899" s="35">
        <v>3.3429118198874293E-2</v>
      </c>
      <c r="F899" s="34">
        <v>8</v>
      </c>
      <c r="G899" s="37">
        <v>2019</v>
      </c>
      <c r="H899" s="25"/>
    </row>
    <row r="900" spans="1:8" x14ac:dyDescent="0.35">
      <c r="A900" s="33">
        <v>43678</v>
      </c>
      <c r="B900" s="35">
        <v>2.3461071428571428E-2</v>
      </c>
      <c r="C900" s="35">
        <v>2.5794861253854062E-2</v>
      </c>
      <c r="D900" s="35">
        <v>2.9649273607748185E-2</v>
      </c>
      <c r="E900" s="35">
        <v>3.3769221998658616E-2</v>
      </c>
      <c r="F900" s="34">
        <v>8</v>
      </c>
      <c r="G900" s="37">
        <v>2019</v>
      </c>
      <c r="H900" s="25"/>
    </row>
    <row r="901" spans="1:8" x14ac:dyDescent="0.35">
      <c r="A901" s="33">
        <v>43677</v>
      </c>
      <c r="B901" s="35">
        <v>2.3542500000000001E-2</v>
      </c>
      <c r="C901" s="35">
        <v>2.5653076923076924E-2</v>
      </c>
      <c r="D901" s="35">
        <v>2.9651041162227602E-2</v>
      </c>
      <c r="E901" s="35">
        <v>3.3773011401743797E-2</v>
      </c>
      <c r="F901" s="34">
        <v>7</v>
      </c>
      <c r="G901" s="37">
        <v>2019</v>
      </c>
      <c r="H901" s="25"/>
    </row>
    <row r="902" spans="1:8" x14ac:dyDescent="0.35">
      <c r="A902" s="33">
        <v>43675</v>
      </c>
      <c r="B902" s="35">
        <v>2.3313626373626373E-2</v>
      </c>
      <c r="C902" s="35">
        <v>2.573001264222503E-2</v>
      </c>
      <c r="D902" s="35">
        <v>2.9638329297820822E-2</v>
      </c>
      <c r="E902" s="35">
        <v>3.3498248905565978E-2</v>
      </c>
      <c r="F902" s="34">
        <v>7</v>
      </c>
      <c r="G902" s="37">
        <v>2019</v>
      </c>
      <c r="H902" s="25"/>
    </row>
    <row r="903" spans="1:8" x14ac:dyDescent="0.35">
      <c r="A903" s="33">
        <v>43672</v>
      </c>
      <c r="B903" s="35">
        <v>2.3460615384615385E-2</v>
      </c>
      <c r="C903" s="35">
        <v>2.5708151260504204E-2</v>
      </c>
      <c r="D903" s="35">
        <v>2.964050847457627E-2</v>
      </c>
      <c r="E903" s="35">
        <v>3.3548192620387739E-2</v>
      </c>
      <c r="F903" s="34">
        <v>7</v>
      </c>
      <c r="G903" s="37">
        <v>2019</v>
      </c>
      <c r="H903" s="25"/>
    </row>
    <row r="904" spans="1:8" x14ac:dyDescent="0.35">
      <c r="A904" s="33">
        <v>43671</v>
      </c>
      <c r="B904" s="35">
        <v>2.3245000000000002E-2</v>
      </c>
      <c r="C904" s="35">
        <v>2.5643186813186815E-2</v>
      </c>
      <c r="D904" s="35">
        <v>2.9681836734693875E-2</v>
      </c>
      <c r="E904" s="35">
        <v>3.3763668430335098E-2</v>
      </c>
      <c r="F904" s="34">
        <v>7</v>
      </c>
      <c r="G904" s="37">
        <v>2019</v>
      </c>
      <c r="H904" s="25"/>
    </row>
    <row r="905" spans="1:8" x14ac:dyDescent="0.35">
      <c r="A905" s="33">
        <v>43670</v>
      </c>
      <c r="B905" s="35">
        <v>2.3335436893203883E-2</v>
      </c>
      <c r="C905" s="35">
        <v>2.5908468899521531E-2</v>
      </c>
      <c r="D905" s="35">
        <v>2.9697551020408164E-2</v>
      </c>
      <c r="E905" s="35">
        <v>3.3405208518189886E-2</v>
      </c>
      <c r="F905" s="34">
        <v>7</v>
      </c>
      <c r="G905" s="37">
        <v>2019</v>
      </c>
      <c r="H905" s="25"/>
    </row>
    <row r="906" spans="1:8" x14ac:dyDescent="0.35">
      <c r="A906" s="33">
        <v>43669</v>
      </c>
      <c r="B906" s="35">
        <v>2.3233865546218486E-2</v>
      </c>
      <c r="C906" s="35">
        <v>2.5906226930963772E-2</v>
      </c>
      <c r="D906" s="35">
        <v>2.9694897959183671E-2</v>
      </c>
      <c r="E906" s="35">
        <v>3.3410638864241352E-2</v>
      </c>
      <c r="F906" s="34">
        <v>7</v>
      </c>
      <c r="G906" s="37">
        <v>2019</v>
      </c>
      <c r="H906" s="25"/>
    </row>
    <row r="907" spans="1:8" x14ac:dyDescent="0.35">
      <c r="A907" s="33">
        <v>43668</v>
      </c>
      <c r="B907" s="35">
        <v>2.3476050420168069E-2</v>
      </c>
      <c r="C907" s="35">
        <v>2.5903984962406014E-2</v>
      </c>
      <c r="D907" s="35">
        <v>2.9692244897959182E-2</v>
      </c>
      <c r="E907" s="35">
        <v>3.3409325643300798E-2</v>
      </c>
      <c r="F907" s="34">
        <v>7</v>
      </c>
      <c r="G907" s="37">
        <v>2019</v>
      </c>
      <c r="H907" s="25"/>
    </row>
    <row r="908" spans="1:8" x14ac:dyDescent="0.35">
      <c r="A908" s="33">
        <v>43665</v>
      </c>
      <c r="B908" s="35">
        <v>2.3515054945054945E-2</v>
      </c>
      <c r="C908" s="35">
        <v>2.5889552015928321E-2</v>
      </c>
      <c r="D908" s="35">
        <v>2.9726875E-2</v>
      </c>
      <c r="E908" s="35">
        <v>3.3405385980479152E-2</v>
      </c>
      <c r="F908" s="34">
        <v>7</v>
      </c>
      <c r="G908" s="37">
        <v>2019</v>
      </c>
      <c r="H908" s="25"/>
    </row>
    <row r="909" spans="1:8" x14ac:dyDescent="0.35">
      <c r="A909" s="33">
        <v>43664</v>
      </c>
      <c r="B909" s="35">
        <v>2.349946107784431E-2</v>
      </c>
      <c r="C909" s="35">
        <v>2.5694798534798537E-2</v>
      </c>
      <c r="D909" s="35">
        <v>2.9686122448979592E-2</v>
      </c>
      <c r="E909" s="35">
        <v>3.3743076923076924E-2</v>
      </c>
      <c r="F909" s="34">
        <v>7</v>
      </c>
      <c r="G909" s="37">
        <v>2019</v>
      </c>
      <c r="H909" s="25"/>
    </row>
    <row r="910" spans="1:8" x14ac:dyDescent="0.35">
      <c r="A910" s="33">
        <v>43663</v>
      </c>
      <c r="B910" s="35">
        <v>2.336344537815126E-2</v>
      </c>
      <c r="C910" s="35">
        <v>2.5721052631578947E-2</v>
      </c>
      <c r="D910" s="35">
        <v>2.9688660714285713E-2</v>
      </c>
      <c r="E910" s="35">
        <v>3.3870707350901523E-2</v>
      </c>
      <c r="F910" s="34">
        <v>7</v>
      </c>
      <c r="G910" s="37">
        <v>2019</v>
      </c>
      <c r="H910" s="25"/>
    </row>
    <row r="911" spans="1:8" x14ac:dyDescent="0.35">
      <c r="A911" s="33">
        <v>43662</v>
      </c>
      <c r="B911" s="35">
        <v>2.3511428571428569E-2</v>
      </c>
      <c r="C911" s="35">
        <v>2.5708681318681318E-2</v>
      </c>
      <c r="D911" s="35">
        <v>2.9686087516087516E-2</v>
      </c>
      <c r="E911" s="35">
        <v>3.3858418862690705E-2</v>
      </c>
      <c r="F911" s="34">
        <v>7</v>
      </c>
      <c r="G911" s="37">
        <v>2019</v>
      </c>
      <c r="H911" s="25"/>
    </row>
    <row r="912" spans="1:8" x14ac:dyDescent="0.35">
      <c r="A912" s="33">
        <v>43661</v>
      </c>
      <c r="B912" s="35">
        <v>2.3505714285714286E-2</v>
      </c>
      <c r="C912" s="35">
        <v>2.5707362637362636E-2</v>
      </c>
      <c r="D912" s="35">
        <v>2.9701071428571427E-2</v>
      </c>
      <c r="E912" s="35">
        <v>3.3786318681318678E-2</v>
      </c>
      <c r="F912" s="34">
        <v>7</v>
      </c>
      <c r="G912" s="37">
        <v>2019</v>
      </c>
      <c r="H912" s="25"/>
    </row>
    <row r="913" spans="1:8" x14ac:dyDescent="0.35">
      <c r="A913" s="33">
        <v>43658</v>
      </c>
      <c r="B913" s="35">
        <v>2.3504395604395604E-2</v>
      </c>
      <c r="C913" s="35">
        <v>2.5741055900621118E-2</v>
      </c>
      <c r="D913" s="35">
        <v>2.9657288135593221E-2</v>
      </c>
      <c r="E913" s="35">
        <v>3.3799230769230769E-2</v>
      </c>
      <c r="F913" s="34">
        <v>7</v>
      </c>
      <c r="G913" s="37">
        <v>2019</v>
      </c>
      <c r="H913" s="25"/>
    </row>
    <row r="914" spans="1:8" x14ac:dyDescent="0.35">
      <c r="A914" s="33">
        <v>43657</v>
      </c>
      <c r="B914" s="35">
        <v>2.3474920634920633E-2</v>
      </c>
      <c r="C914" s="35">
        <v>2.5739993446920052E-2</v>
      </c>
      <c r="D914" s="35">
        <v>2.9927644787644786E-2</v>
      </c>
      <c r="E914" s="35">
        <v>3.3797461858529824E-2</v>
      </c>
      <c r="F914" s="34">
        <v>7</v>
      </c>
      <c r="G914" s="37">
        <v>2019</v>
      </c>
      <c r="H914" s="25"/>
    </row>
    <row r="915" spans="1:8" x14ac:dyDescent="0.35">
      <c r="A915" s="33">
        <v>43656</v>
      </c>
      <c r="B915" s="35">
        <v>2.3468412698412697E-2</v>
      </c>
      <c r="C915" s="35">
        <v>2.6041999999999999E-2</v>
      </c>
      <c r="D915" s="35">
        <v>2.9664164648910411E-2</v>
      </c>
      <c r="E915" s="35">
        <v>3.3794785388127857E-2</v>
      </c>
      <c r="F915" s="34">
        <v>7</v>
      </c>
      <c r="G915" s="37">
        <v>2019</v>
      </c>
      <c r="H915" s="25"/>
    </row>
    <row r="916" spans="1:8" x14ac:dyDescent="0.35">
      <c r="A916" s="33">
        <v>43655</v>
      </c>
      <c r="B916" s="35">
        <v>2.3512967032967031E-2</v>
      </c>
      <c r="C916" s="35">
        <v>2.5666196428571427E-2</v>
      </c>
      <c r="D916" s="35">
        <v>2.9692079831932776E-2</v>
      </c>
      <c r="E916" s="35">
        <v>3.3772712328767121E-2</v>
      </c>
      <c r="F916" s="34">
        <v>7</v>
      </c>
      <c r="G916" s="37">
        <v>2019</v>
      </c>
      <c r="H916" s="25"/>
    </row>
    <row r="917" spans="1:8" x14ac:dyDescent="0.35">
      <c r="A917" s="33">
        <v>43654</v>
      </c>
      <c r="B917" s="35">
        <v>2.3444318181818181E-2</v>
      </c>
      <c r="C917" s="35">
        <v>2.5978478379857693E-2</v>
      </c>
      <c r="D917" s="35">
        <v>2.967869249394673E-2</v>
      </c>
      <c r="E917" s="35">
        <v>3.3787037037037039E-2</v>
      </c>
      <c r="F917" s="34">
        <v>7</v>
      </c>
      <c r="G917" s="37">
        <v>2019</v>
      </c>
      <c r="H917" s="25"/>
    </row>
    <row r="918" spans="1:8" x14ac:dyDescent="0.35">
      <c r="A918" s="33">
        <v>43651</v>
      </c>
      <c r="B918" s="35">
        <v>2.3456349206349206E-2</v>
      </c>
      <c r="C918" s="35">
        <v>2.6089154704944179E-2</v>
      </c>
      <c r="D918" s="35">
        <v>2.9642881355932203E-2</v>
      </c>
      <c r="E918" s="35">
        <v>3.377481481481482E-2</v>
      </c>
      <c r="F918" s="34">
        <v>7</v>
      </c>
      <c r="G918" s="37">
        <v>2019</v>
      </c>
      <c r="H918" s="25"/>
    </row>
    <row r="919" spans="1:8" x14ac:dyDescent="0.35">
      <c r="A919" s="33">
        <v>43650</v>
      </c>
      <c r="B919" s="35">
        <v>2.3451746031746032E-2</v>
      </c>
      <c r="C919" s="35">
        <v>2.6078454332552691E-2</v>
      </c>
      <c r="D919" s="35">
        <v>2.9698644067796608E-2</v>
      </c>
      <c r="E919" s="35">
        <v>3.38160989010989E-2</v>
      </c>
      <c r="F919" s="34">
        <v>7</v>
      </c>
      <c r="G919" s="37">
        <v>2019</v>
      </c>
      <c r="H919" s="25"/>
    </row>
    <row r="920" spans="1:8" x14ac:dyDescent="0.35">
      <c r="A920" s="33">
        <v>43649</v>
      </c>
      <c r="B920" s="35">
        <v>2.3591726618705035E-2</v>
      </c>
      <c r="C920" s="35">
        <v>2.5967259259259259E-2</v>
      </c>
      <c r="D920" s="35">
        <v>2.9696440677966101E-2</v>
      </c>
      <c r="E920" s="35">
        <v>3.3813516483516486E-2</v>
      </c>
      <c r="F920" s="34">
        <v>7</v>
      </c>
      <c r="G920" s="37">
        <v>2019</v>
      </c>
      <c r="H920" s="25"/>
    </row>
    <row r="921" spans="1:8" x14ac:dyDescent="0.35">
      <c r="A921" s="33">
        <v>43648</v>
      </c>
      <c r="B921" s="35">
        <v>2.341873015873016E-2</v>
      </c>
      <c r="C921" s="35">
        <v>2.57078125E-2</v>
      </c>
      <c r="D921" s="35">
        <v>2.9694237288135594E-2</v>
      </c>
      <c r="E921" s="35">
        <v>3.3810934065934065E-2</v>
      </c>
      <c r="F921" s="34">
        <v>7</v>
      </c>
      <c r="G921" s="37">
        <v>2019</v>
      </c>
      <c r="H921" s="25"/>
    </row>
    <row r="922" spans="1:8" x14ac:dyDescent="0.35">
      <c r="A922" s="33">
        <v>43647</v>
      </c>
      <c r="B922" s="35">
        <v>2.3571746031746034E-2</v>
      </c>
      <c r="C922" s="35">
        <v>2.5715744680851065E-2</v>
      </c>
      <c r="D922" s="35">
        <v>2.9653002421307504E-2</v>
      </c>
      <c r="E922" s="35">
        <v>3.3697692307692304E-2</v>
      </c>
      <c r="F922" s="34">
        <v>7</v>
      </c>
      <c r="G922" s="37">
        <v>2019</v>
      </c>
      <c r="H922" s="25"/>
    </row>
    <row r="923" spans="1:8" x14ac:dyDescent="0.35">
      <c r="A923" s="33">
        <v>43644</v>
      </c>
      <c r="B923" s="35">
        <v>2.347340909090909E-2</v>
      </c>
      <c r="C923" s="35">
        <v>2.5954237288135593E-2</v>
      </c>
      <c r="D923" s="35">
        <v>2.9621016949152545E-2</v>
      </c>
      <c r="E923" s="35">
        <v>3.3781868131868134E-2</v>
      </c>
      <c r="F923" s="34">
        <v>6</v>
      </c>
      <c r="G923" s="34">
        <v>2019</v>
      </c>
      <c r="H923" s="25"/>
    </row>
    <row r="924" spans="1:8" x14ac:dyDescent="0.35">
      <c r="A924" s="33">
        <v>43643</v>
      </c>
      <c r="B924" s="35">
        <v>2.3484761904761904E-2</v>
      </c>
      <c r="C924" s="35">
        <v>2.584730769230769E-2</v>
      </c>
      <c r="D924" s="35">
        <v>2.9703220338983052E-2</v>
      </c>
      <c r="E924" s="35">
        <v>3.3771111111111113E-2</v>
      </c>
      <c r="F924" s="34">
        <v>6</v>
      </c>
      <c r="G924" s="34">
        <v>2019</v>
      </c>
      <c r="H924" s="25"/>
    </row>
    <row r="925" spans="1:8" x14ac:dyDescent="0.35">
      <c r="A925" s="33">
        <v>43642</v>
      </c>
      <c r="B925" s="35">
        <v>2.3388114285714284E-2</v>
      </c>
      <c r="C925" s="35">
        <v>2.6013612565445026E-2</v>
      </c>
      <c r="D925" s="35">
        <v>2.9701016949152542E-2</v>
      </c>
      <c r="E925" s="35">
        <v>3.3567642163661579E-2</v>
      </c>
      <c r="F925" s="34">
        <v>6</v>
      </c>
      <c r="G925" s="34">
        <v>2019</v>
      </c>
      <c r="H925" s="25"/>
    </row>
    <row r="926" spans="1:8" x14ac:dyDescent="0.35">
      <c r="A926" s="33">
        <v>43641</v>
      </c>
      <c r="B926" s="35">
        <v>2.3585714285714286E-2</v>
      </c>
      <c r="C926" s="35">
        <v>2.5820897683397685E-2</v>
      </c>
      <c r="D926" s="35">
        <v>2.9708716707021791E-2</v>
      </c>
      <c r="E926" s="35">
        <v>3.3649999999999999E-2</v>
      </c>
      <c r="F926" s="34">
        <v>6</v>
      </c>
      <c r="G926" s="34">
        <v>2019</v>
      </c>
      <c r="H926" s="25"/>
    </row>
    <row r="927" spans="1:8" x14ac:dyDescent="0.35">
      <c r="A927" s="33">
        <v>43640</v>
      </c>
      <c r="B927" s="35">
        <v>2.3602877697841727E-2</v>
      </c>
      <c r="C927" s="35">
        <v>2.5716785714285713E-2</v>
      </c>
      <c r="D927" s="35">
        <v>2.9706537530266343E-2</v>
      </c>
      <c r="E927" s="35">
        <v>3.374065934065934E-2</v>
      </c>
      <c r="F927" s="34">
        <v>6</v>
      </c>
      <c r="G927" s="34">
        <v>2019</v>
      </c>
      <c r="H927" s="25"/>
    </row>
    <row r="928" spans="1:8" x14ac:dyDescent="0.35">
      <c r="A928" s="33">
        <v>43637</v>
      </c>
      <c r="B928" s="35">
        <v>2.349208633093525E-2</v>
      </c>
      <c r="C928" s="35">
        <v>2.5705714285714287E-2</v>
      </c>
      <c r="D928" s="35">
        <v>2.9700000000000001E-2</v>
      </c>
      <c r="E928" s="35">
        <v>3.3734065934065929E-2</v>
      </c>
      <c r="F928" s="34">
        <v>6</v>
      </c>
      <c r="G928" s="34">
        <v>2019</v>
      </c>
      <c r="H928" s="25"/>
    </row>
    <row r="929" spans="1:8" x14ac:dyDescent="0.35">
      <c r="A929" s="33">
        <v>43636</v>
      </c>
      <c r="B929" s="35">
        <v>2.3331122448979592E-2</v>
      </c>
      <c r="C929" s="35">
        <v>2.5870381451009724E-2</v>
      </c>
      <c r="D929" s="35">
        <v>2.9698231292517009E-2</v>
      </c>
      <c r="E929" s="35">
        <v>3.3732054794520544E-2</v>
      </c>
      <c r="F929" s="34">
        <v>6</v>
      </c>
      <c r="G929" s="34">
        <v>2019</v>
      </c>
      <c r="H929" s="25"/>
    </row>
    <row r="930" spans="1:8" x14ac:dyDescent="0.35">
      <c r="A930" s="33">
        <v>43635</v>
      </c>
      <c r="B930" s="35">
        <v>2.3099999999999999E-2</v>
      </c>
      <c r="C930" s="35">
        <v>2.570894495412844E-2</v>
      </c>
      <c r="D930" s="35">
        <v>2.9695646258503402E-2</v>
      </c>
      <c r="E930" s="35">
        <v>3.3632785388127855E-2</v>
      </c>
      <c r="F930" s="34">
        <v>6</v>
      </c>
      <c r="G930" s="34">
        <v>2019</v>
      </c>
      <c r="H930" s="25"/>
    </row>
    <row r="931" spans="1:8" x14ac:dyDescent="0.35">
      <c r="A931" s="33">
        <v>43634</v>
      </c>
      <c r="B931" s="35">
        <v>2.3306428571428572E-2</v>
      </c>
      <c r="C931" s="35">
        <v>2.5707339449541285E-2</v>
      </c>
      <c r="D931" s="35">
        <v>2.9693469387755102E-2</v>
      </c>
      <c r="E931" s="35">
        <v>3.3630684931506852E-2</v>
      </c>
      <c r="F931" s="34">
        <v>6</v>
      </c>
      <c r="G931" s="34">
        <v>2019</v>
      </c>
      <c r="H931" s="25"/>
    </row>
    <row r="932" spans="1:8" x14ac:dyDescent="0.35">
      <c r="A932" s="33">
        <v>43633</v>
      </c>
      <c r="B932" s="35">
        <v>2.3412643678160917E-2</v>
      </c>
      <c r="C932" s="35">
        <v>2.5705733944954127E-2</v>
      </c>
      <c r="D932" s="35">
        <v>2.9691836734693878E-2</v>
      </c>
      <c r="E932" s="35">
        <v>3.3674074074074072E-2</v>
      </c>
      <c r="F932" s="34">
        <v>6</v>
      </c>
      <c r="G932" s="34">
        <v>2019</v>
      </c>
      <c r="H932" s="25"/>
    </row>
    <row r="933" spans="1:8" x14ac:dyDescent="0.35">
      <c r="A933" s="33">
        <v>43630</v>
      </c>
      <c r="B933" s="35">
        <v>2.3341269841269843E-2</v>
      </c>
      <c r="C933" s="35">
        <v>2.586206088992974E-2</v>
      </c>
      <c r="D933" s="35">
        <v>2.968888888888889E-2</v>
      </c>
      <c r="E933" s="35">
        <v>3.3908516483516483E-2</v>
      </c>
      <c r="F933" s="34">
        <v>6</v>
      </c>
      <c r="G933" s="34">
        <v>2019</v>
      </c>
      <c r="H933" s="25"/>
    </row>
    <row r="934" spans="1:8" x14ac:dyDescent="0.35">
      <c r="A934" s="33">
        <v>43629</v>
      </c>
      <c r="B934" s="35">
        <v>2.3371428571428571E-2</v>
      </c>
      <c r="C934" s="35">
        <v>2.5724213075060533E-2</v>
      </c>
      <c r="D934" s="35">
        <v>2.9687301587301589E-2</v>
      </c>
      <c r="E934" s="35">
        <v>3.3520943134535366E-2</v>
      </c>
      <c r="F934" s="34">
        <v>6</v>
      </c>
      <c r="G934" s="34">
        <v>2019</v>
      </c>
      <c r="H934" s="25"/>
    </row>
    <row r="935" spans="1:8" x14ac:dyDescent="0.35">
      <c r="A935" s="33">
        <v>43628</v>
      </c>
      <c r="B935" s="35">
        <v>2.3364055299539169E-2</v>
      </c>
      <c r="C935" s="35">
        <v>2.5740606060606061E-2</v>
      </c>
      <c r="D935" s="35">
        <v>2.9784081632653062E-2</v>
      </c>
      <c r="E935" s="35">
        <v>3.3814285714285713E-2</v>
      </c>
      <c r="F935" s="34">
        <v>6</v>
      </c>
      <c r="G935" s="34">
        <v>2019</v>
      </c>
      <c r="H935" s="25"/>
    </row>
    <row r="936" spans="1:8" x14ac:dyDescent="0.35">
      <c r="A936" s="33">
        <v>43627</v>
      </c>
      <c r="B936" s="35">
        <v>2.2966346153846153E-2</v>
      </c>
      <c r="C936" s="35">
        <v>2.5882922824302133E-2</v>
      </c>
      <c r="D936" s="35">
        <v>2.9782312925170067E-2</v>
      </c>
      <c r="E936" s="35">
        <v>3.381208791208791E-2</v>
      </c>
      <c r="F936" s="34">
        <v>6</v>
      </c>
      <c r="G936" s="34">
        <v>2019</v>
      </c>
      <c r="H936" s="25"/>
    </row>
    <row r="937" spans="1:8" x14ac:dyDescent="0.35">
      <c r="A937" s="33">
        <v>43626</v>
      </c>
      <c r="B937" s="35">
        <v>2.313968253968254E-2</v>
      </c>
      <c r="C937" s="35">
        <v>2.5735584415584416E-2</v>
      </c>
      <c r="D937" s="35">
        <v>2.9780544217687076E-2</v>
      </c>
      <c r="E937" s="35">
        <v>3.3824074074074076E-2</v>
      </c>
      <c r="F937" s="34">
        <v>6</v>
      </c>
      <c r="G937" s="34">
        <v>2019</v>
      </c>
      <c r="H937" s="25"/>
    </row>
    <row r="938" spans="1:8" x14ac:dyDescent="0.35">
      <c r="A938" s="33">
        <v>43620</v>
      </c>
      <c r="B938" s="35">
        <v>2.3026984126984128E-2</v>
      </c>
      <c r="C938" s="35">
        <v>2.5720519480519483E-2</v>
      </c>
      <c r="D938" s="35">
        <v>2.9773015873015871E-2</v>
      </c>
      <c r="E938" s="35">
        <v>3.3812962962962961E-2</v>
      </c>
      <c r="F938" s="34">
        <v>6</v>
      </c>
      <c r="G938" s="34">
        <v>2019</v>
      </c>
      <c r="H938" s="25"/>
    </row>
    <row r="939" spans="1:8" x14ac:dyDescent="0.35">
      <c r="A939" s="33">
        <v>43619</v>
      </c>
      <c r="B939" s="35">
        <v>2.3271428571428571E-2</v>
      </c>
      <c r="C939" s="35">
        <v>2.6030964846671653E-2</v>
      </c>
      <c r="D939" s="35">
        <v>2.9673061224489795E-2</v>
      </c>
      <c r="E939" s="35">
        <v>3.3794505494505495E-2</v>
      </c>
      <c r="F939" s="34">
        <v>6</v>
      </c>
      <c r="G939" s="34">
        <v>2019</v>
      </c>
      <c r="H939" s="25"/>
    </row>
    <row r="940" spans="1:8" x14ac:dyDescent="0.35">
      <c r="A940" s="33">
        <v>43616</v>
      </c>
      <c r="B940" s="35">
        <v>2.3264835164835164E-2</v>
      </c>
      <c r="C940" s="35">
        <v>2.5596703296703296E-2</v>
      </c>
      <c r="D940" s="35">
        <v>2.9765714285714288E-2</v>
      </c>
      <c r="E940" s="35">
        <v>3.3787912087912084E-2</v>
      </c>
      <c r="F940" s="34">
        <v>5</v>
      </c>
      <c r="G940" s="34">
        <v>2019</v>
      </c>
      <c r="H940" s="25"/>
    </row>
    <row r="941" spans="1:8" x14ac:dyDescent="0.35">
      <c r="A941" s="33">
        <v>43615</v>
      </c>
      <c r="B941" s="35">
        <v>2.3287769784172661E-2</v>
      </c>
      <c r="C941" s="35">
        <v>2.5594505494505496E-2</v>
      </c>
      <c r="D941" s="35">
        <v>2.976408163265306E-2</v>
      </c>
      <c r="E941" s="35">
        <v>3.3785714285714287E-2</v>
      </c>
      <c r="F941" s="34">
        <v>5</v>
      </c>
      <c r="G941" s="34">
        <v>2019</v>
      </c>
      <c r="H941" s="25"/>
    </row>
    <row r="942" spans="1:8" x14ac:dyDescent="0.35">
      <c r="A942" s="33">
        <v>43614</v>
      </c>
      <c r="B942" s="35">
        <v>2.3080780780780782E-2</v>
      </c>
      <c r="C942" s="35">
        <v>2.6107279693486588E-2</v>
      </c>
      <c r="D942" s="35">
        <v>2.9787362637362636E-2</v>
      </c>
      <c r="E942" s="35">
        <v>3.388E-2</v>
      </c>
      <c r="F942" s="34">
        <v>5</v>
      </c>
      <c r="G942" s="34">
        <v>2019</v>
      </c>
      <c r="H942" s="25"/>
    </row>
    <row r="943" spans="1:8" x14ac:dyDescent="0.35">
      <c r="A943" s="33">
        <v>43613</v>
      </c>
      <c r="B943" s="35">
        <v>2.3071428571428573E-2</v>
      </c>
      <c r="C943" s="35">
        <v>2.6104926108374383E-2</v>
      </c>
      <c r="D943" s="35">
        <v>2.9786813186813185E-2</v>
      </c>
      <c r="E943" s="35">
        <v>3.3877735849056609E-2</v>
      </c>
      <c r="F943" s="34">
        <v>5</v>
      </c>
      <c r="G943" s="34">
        <v>2019</v>
      </c>
      <c r="H943" s="25"/>
    </row>
    <row r="944" spans="1:8" x14ac:dyDescent="0.35">
      <c r="A944" s="33">
        <v>43612</v>
      </c>
      <c r="B944" s="35">
        <v>2.3023076923076924E-2</v>
      </c>
      <c r="C944" s="35">
        <v>2.5858899297423889E-2</v>
      </c>
      <c r="D944" s="35">
        <v>3.0123552123552125E-2</v>
      </c>
      <c r="E944" s="35">
        <v>3.3877947295423025E-2</v>
      </c>
      <c r="F944" s="34">
        <v>5</v>
      </c>
      <c r="G944" s="34">
        <v>2019</v>
      </c>
      <c r="H944" s="25"/>
    </row>
    <row r="945" spans="1:8" x14ac:dyDescent="0.35">
      <c r="A945" s="33">
        <v>43609</v>
      </c>
      <c r="B945" s="35">
        <v>2.3014423076923078E-2</v>
      </c>
      <c r="C945" s="35">
        <v>2.6095511767925562E-2</v>
      </c>
      <c r="D945" s="35">
        <v>2.9969230769230769E-2</v>
      </c>
      <c r="E945" s="35">
        <v>3.387128987517337E-2</v>
      </c>
      <c r="F945" s="34">
        <v>5</v>
      </c>
      <c r="G945" s="34">
        <v>2019</v>
      </c>
      <c r="H945" s="25"/>
    </row>
    <row r="946" spans="1:8" x14ac:dyDescent="0.35">
      <c r="A946" s="33">
        <v>43608</v>
      </c>
      <c r="B946" s="35">
        <v>2.3009302325581394E-2</v>
      </c>
      <c r="C946" s="35">
        <v>2.5799740259740259E-2</v>
      </c>
      <c r="D946" s="35">
        <v>2.9960164835164834E-2</v>
      </c>
      <c r="E946" s="35">
        <v>3.387316227461859E-2</v>
      </c>
      <c r="F946" s="34">
        <v>5</v>
      </c>
      <c r="G946" s="34">
        <v>2019</v>
      </c>
      <c r="H946" s="25"/>
    </row>
    <row r="947" spans="1:8" x14ac:dyDescent="0.35">
      <c r="A947" s="33">
        <v>43607</v>
      </c>
      <c r="B947" s="35">
        <v>2.3006976744186045E-2</v>
      </c>
      <c r="C947" s="35">
        <v>2.5784848484848487E-2</v>
      </c>
      <c r="D947" s="35">
        <v>2.9938775510204081E-2</v>
      </c>
      <c r="E947" s="35">
        <v>3.3690769230769226E-2</v>
      </c>
      <c r="F947" s="34">
        <v>5</v>
      </c>
      <c r="G947" s="34">
        <v>2019</v>
      </c>
      <c r="H947" s="25"/>
    </row>
    <row r="948" spans="1:8" x14ac:dyDescent="0.35">
      <c r="A948" s="33">
        <v>43606</v>
      </c>
      <c r="B948" s="35">
        <v>2.3004651162790699E-2</v>
      </c>
      <c r="C948" s="35">
        <v>2.5942988204456095E-2</v>
      </c>
      <c r="D948" s="35">
        <v>2.9940384615384615E-2</v>
      </c>
      <c r="E948" s="35">
        <v>3.3849175824175827E-2</v>
      </c>
      <c r="F948" s="34">
        <v>5</v>
      </c>
      <c r="G948" s="34">
        <v>2019</v>
      </c>
      <c r="H948" s="25"/>
    </row>
    <row r="949" spans="1:8" x14ac:dyDescent="0.35">
      <c r="A949" s="33">
        <v>43605</v>
      </c>
      <c r="B949" s="35">
        <v>2.3231578947368419E-2</v>
      </c>
      <c r="C949" s="35">
        <v>2.5754395604395606E-2</v>
      </c>
      <c r="D949" s="35">
        <v>2.9949206349206347E-2</v>
      </c>
      <c r="E949" s="35">
        <v>3.38467032967033E-2</v>
      </c>
      <c r="F949" s="34">
        <v>5</v>
      </c>
      <c r="G949" s="34">
        <v>2019</v>
      </c>
      <c r="H949" s="25"/>
    </row>
    <row r="950" spans="1:8" x14ac:dyDescent="0.35">
      <c r="A950" s="33">
        <v>43602</v>
      </c>
      <c r="B950" s="35">
        <v>2.3433333333333334E-2</v>
      </c>
      <c r="C950" s="35">
        <v>2.5950112191473449E-2</v>
      </c>
      <c r="D950" s="35">
        <v>2.9944444444444444E-2</v>
      </c>
      <c r="E950" s="35">
        <v>3.3859838274932615E-2</v>
      </c>
      <c r="F950" s="34">
        <v>5</v>
      </c>
      <c r="G950" s="34">
        <v>2019</v>
      </c>
      <c r="H950" s="25"/>
    </row>
    <row r="951" spans="1:8" x14ac:dyDescent="0.35">
      <c r="A951" s="33">
        <v>43601</v>
      </c>
      <c r="B951" s="35">
        <v>2.3496052631578949E-2</v>
      </c>
      <c r="C951" s="35">
        <v>2.589038961038961E-2</v>
      </c>
      <c r="D951" s="35">
        <v>2.993076923076923E-2</v>
      </c>
      <c r="E951" s="35">
        <v>3.3857681940700809E-2</v>
      </c>
      <c r="F951" s="34">
        <v>5</v>
      </c>
      <c r="G951" s="34">
        <v>2019</v>
      </c>
      <c r="H951" s="25"/>
    </row>
    <row r="952" spans="1:8" x14ac:dyDescent="0.35">
      <c r="A952" s="33">
        <v>43600</v>
      </c>
      <c r="B952" s="35">
        <v>2.3494736842105263E-2</v>
      </c>
      <c r="C952" s="35">
        <v>2.5853205128205128E-2</v>
      </c>
      <c r="D952" s="35">
        <v>3.0018681318681316E-2</v>
      </c>
      <c r="E952" s="35">
        <v>3.3859137466307282E-2</v>
      </c>
      <c r="F952" s="34">
        <v>5</v>
      </c>
      <c r="G952" s="34">
        <v>2019</v>
      </c>
      <c r="H952" s="25"/>
    </row>
    <row r="953" spans="1:8" x14ac:dyDescent="0.35">
      <c r="A953" s="33">
        <v>43599</v>
      </c>
      <c r="B953" s="35">
        <v>2.349342105263158E-2</v>
      </c>
      <c r="C953" s="35">
        <v>2.5771541950113379E-2</v>
      </c>
      <c r="D953" s="35">
        <v>3.0016483516483516E-2</v>
      </c>
      <c r="E953" s="35">
        <v>3.385703504043127E-2</v>
      </c>
      <c r="F953" s="34">
        <v>5</v>
      </c>
      <c r="G953" s="34">
        <v>2019</v>
      </c>
      <c r="H953" s="25"/>
    </row>
    <row r="954" spans="1:8" x14ac:dyDescent="0.35">
      <c r="A954" s="33">
        <v>43598</v>
      </c>
      <c r="B954" s="35">
        <v>2.3492207792207793E-2</v>
      </c>
      <c r="C954" s="35">
        <v>2.5859165613147914E-2</v>
      </c>
      <c r="D954" s="35">
        <v>3.0014285714285712E-2</v>
      </c>
      <c r="E954" s="35">
        <v>3.395121293800539E-2</v>
      </c>
      <c r="F954" s="34">
        <v>5</v>
      </c>
      <c r="G954" s="34">
        <v>2019</v>
      </c>
      <c r="H954" s="25"/>
    </row>
    <row r="955" spans="1:8" x14ac:dyDescent="0.35">
      <c r="A955" s="33">
        <v>43595</v>
      </c>
      <c r="B955" s="35">
        <v>2.3592436974789917E-2</v>
      </c>
      <c r="C955" s="35">
        <v>2.5852338811630848E-2</v>
      </c>
      <c r="D955" s="35">
        <v>3.0007692307692305E-2</v>
      </c>
      <c r="E955" s="35">
        <v>3.3944743935309968E-2</v>
      </c>
      <c r="F955" s="34">
        <v>5</v>
      </c>
      <c r="G955" s="34">
        <v>2019</v>
      </c>
      <c r="H955" s="25"/>
    </row>
    <row r="956" spans="1:8" x14ac:dyDescent="0.35">
      <c r="A956" s="33">
        <v>43594</v>
      </c>
      <c r="B956" s="35">
        <v>2.35E-2</v>
      </c>
      <c r="C956" s="35">
        <v>2.5703186022610482E-2</v>
      </c>
      <c r="D956" s="35">
        <v>3.0005494505494505E-2</v>
      </c>
      <c r="E956" s="35">
        <v>3.3942587601078163E-2</v>
      </c>
      <c r="F956" s="34">
        <v>5</v>
      </c>
      <c r="G956" s="34">
        <v>2019</v>
      </c>
      <c r="H956" s="25"/>
    </row>
    <row r="957" spans="1:8" x14ac:dyDescent="0.35">
      <c r="A957" s="33">
        <v>43593</v>
      </c>
      <c r="B957" s="35">
        <v>2.3274725274725273E-2</v>
      </c>
      <c r="C957" s="35">
        <v>2.5866666666666666E-2</v>
      </c>
      <c r="D957" s="35">
        <v>3.0090476190476188E-2</v>
      </c>
      <c r="E957" s="35">
        <v>3.4332452830188681E-2</v>
      </c>
      <c r="F957" s="34">
        <v>5</v>
      </c>
      <c r="G957" s="34">
        <v>2019</v>
      </c>
      <c r="H957" s="25"/>
    </row>
    <row r="958" spans="1:8" x14ac:dyDescent="0.35">
      <c r="A958" s="33">
        <v>43592</v>
      </c>
      <c r="B958" s="35">
        <v>2.35E-2</v>
      </c>
      <c r="C958" s="35">
        <v>2.6105494505494504E-2</v>
      </c>
      <c r="D958" s="35">
        <v>3.019591836734694E-2</v>
      </c>
      <c r="E958" s="35">
        <v>3.4330188679245283E-2</v>
      </c>
      <c r="F958" s="34">
        <v>5</v>
      </c>
      <c r="G958" s="34">
        <v>2019</v>
      </c>
      <c r="H958" s="25"/>
    </row>
    <row r="959" spans="1:8" x14ac:dyDescent="0.35">
      <c r="A959" s="33">
        <v>43591</v>
      </c>
      <c r="B959" s="35">
        <v>2.3575449101796406E-2</v>
      </c>
      <c r="C959" s="35">
        <v>2.6103296703296704E-2</v>
      </c>
      <c r="D959" s="35">
        <v>3.0193605442176873E-2</v>
      </c>
      <c r="E959" s="35">
        <v>3.4327924528301891E-2</v>
      </c>
      <c r="F959" s="34">
        <v>5</v>
      </c>
      <c r="G959" s="34">
        <v>2019</v>
      </c>
      <c r="H959" s="25"/>
    </row>
    <row r="960" spans="1:8" x14ac:dyDescent="0.35">
      <c r="A960" s="33">
        <v>43588</v>
      </c>
      <c r="B960" s="35">
        <v>2.3443712574850301E-2</v>
      </c>
      <c r="C960" s="35">
        <v>2.6088706058339566E-2</v>
      </c>
      <c r="D960" s="35">
        <v>3.0377777777777778E-2</v>
      </c>
      <c r="E960" s="35">
        <v>3.4321132075471703E-2</v>
      </c>
      <c r="F960" s="34">
        <v>5</v>
      </c>
      <c r="G960" s="34">
        <v>2019</v>
      </c>
      <c r="H960" s="25"/>
    </row>
    <row r="961" spans="1:10" x14ac:dyDescent="0.35">
      <c r="A961" s="33">
        <v>43587</v>
      </c>
      <c r="B961" s="35">
        <v>2.344131736526946E-2</v>
      </c>
      <c r="C961" s="35">
        <v>2.6076648351648354E-2</v>
      </c>
      <c r="D961" s="35">
        <v>3.0438775510204082E-2</v>
      </c>
      <c r="E961" s="35">
        <v>3.4327493261455524E-2</v>
      </c>
      <c r="F961" s="34">
        <v>5</v>
      </c>
      <c r="G961" s="34">
        <v>2019</v>
      </c>
      <c r="H961" s="25"/>
    </row>
    <row r="962" spans="1:10" x14ac:dyDescent="0.35">
      <c r="A962" s="33">
        <v>43585</v>
      </c>
      <c r="B962" s="35">
        <v>2.3364285714285716E-2</v>
      </c>
      <c r="C962" s="35">
        <v>2.604051948051948E-2</v>
      </c>
      <c r="D962" s="35">
        <v>3.0436326530612245E-2</v>
      </c>
      <c r="E962" s="35">
        <v>3.4323180592991914E-2</v>
      </c>
      <c r="F962" s="22">
        <v>4</v>
      </c>
      <c r="G962" s="34">
        <v>2019</v>
      </c>
      <c r="H962" s="25"/>
    </row>
    <row r="963" spans="1:10" x14ac:dyDescent="0.35">
      <c r="A963" s="33">
        <v>43584</v>
      </c>
      <c r="B963" s="35">
        <v>2.3385714285714287E-2</v>
      </c>
      <c r="C963" s="35">
        <v>2.6038441558441559E-2</v>
      </c>
      <c r="D963" s="35">
        <v>3.0442312925170068E-2</v>
      </c>
      <c r="E963" s="35">
        <v>3.4416549865229108E-2</v>
      </c>
      <c r="F963" s="22">
        <v>4</v>
      </c>
      <c r="G963" s="34">
        <v>2019</v>
      </c>
      <c r="H963" s="25"/>
    </row>
    <row r="964" spans="1:10" x14ac:dyDescent="0.35">
      <c r="A964" s="33">
        <v>43581</v>
      </c>
      <c r="B964" s="35">
        <v>2.3800000000000002E-2</v>
      </c>
      <c r="C964" s="35">
        <v>2.6271428571428571E-2</v>
      </c>
      <c r="D964" s="35">
        <v>3.090095238095238E-2</v>
      </c>
      <c r="E964" s="35">
        <v>3.484194015444015E-2</v>
      </c>
      <c r="F964" s="22">
        <v>4</v>
      </c>
      <c r="G964" s="34">
        <v>2019</v>
      </c>
      <c r="H964" s="25"/>
    </row>
    <row r="965" spans="1:10" x14ac:dyDescent="0.35">
      <c r="A965" s="33">
        <v>43580</v>
      </c>
      <c r="B965" s="35">
        <v>2.3455172413793104E-2</v>
      </c>
      <c r="C965" s="35">
        <v>2.6124935064935066E-2</v>
      </c>
      <c r="D965" s="35">
        <v>3.0899183673469388E-2</v>
      </c>
      <c r="E965" s="35">
        <v>3.4839768339768339E-2</v>
      </c>
      <c r="F965" s="22">
        <v>4</v>
      </c>
      <c r="G965" s="34">
        <v>2019</v>
      </c>
      <c r="H965" s="25"/>
      <c r="I965" s="36"/>
      <c r="J965" s="36"/>
    </row>
    <row r="966" spans="1:10" x14ac:dyDescent="0.35">
      <c r="A966" s="33">
        <v>43579</v>
      </c>
      <c r="B966" s="35">
        <v>2.3534210526315789E-2</v>
      </c>
      <c r="C966" s="35">
        <v>2.6351308900523559E-2</v>
      </c>
      <c r="D966" s="35">
        <v>3.0897414965986393E-2</v>
      </c>
      <c r="E966" s="35">
        <v>3.483759652509652E-2</v>
      </c>
      <c r="F966" s="22">
        <v>4</v>
      </c>
      <c r="G966" s="34">
        <v>2019</v>
      </c>
      <c r="H966" s="25"/>
    </row>
    <row r="967" spans="1:10" x14ac:dyDescent="0.35">
      <c r="A967" s="33">
        <v>43578</v>
      </c>
      <c r="B967" s="35">
        <v>2.3561428571428573E-2</v>
      </c>
      <c r="C967" s="35">
        <v>2.6342610321615556E-2</v>
      </c>
      <c r="D967" s="35">
        <v>3.0897251700680271E-2</v>
      </c>
      <c r="E967" s="35">
        <v>3.4835424710424709E-2</v>
      </c>
      <c r="F967" s="22">
        <v>4</v>
      </c>
      <c r="G967" s="34">
        <v>2019</v>
      </c>
      <c r="H967" s="25"/>
    </row>
    <row r="968" spans="1:10" x14ac:dyDescent="0.35">
      <c r="A968" s="33">
        <v>43577</v>
      </c>
      <c r="B968" s="35">
        <v>2.3470257611241219E-2</v>
      </c>
      <c r="C968" s="35">
        <v>2.6345474943904264E-2</v>
      </c>
      <c r="D968" s="35">
        <v>3.0893877551020407E-2</v>
      </c>
      <c r="E968" s="35">
        <v>3.4833252895752891E-2</v>
      </c>
      <c r="F968" s="22">
        <v>4</v>
      </c>
      <c r="G968" s="34">
        <v>2019</v>
      </c>
      <c r="H968" s="25"/>
    </row>
    <row r="969" spans="1:10" x14ac:dyDescent="0.35">
      <c r="A969" s="33">
        <v>43574</v>
      </c>
      <c r="B969" s="35">
        <v>2.3682634730538922E-2</v>
      </c>
      <c r="C969" s="35">
        <v>2.6336724008975319E-2</v>
      </c>
      <c r="D969" s="35">
        <v>3.1048494983277594E-2</v>
      </c>
      <c r="E969" s="35">
        <v>3.4838414634146338E-2</v>
      </c>
      <c r="F969" s="22">
        <v>4</v>
      </c>
      <c r="G969" s="34">
        <v>2019</v>
      </c>
      <c r="H969" s="25"/>
    </row>
    <row r="970" spans="1:10" x14ac:dyDescent="0.35">
      <c r="A970" s="33">
        <v>43573</v>
      </c>
      <c r="B970" s="35">
        <v>2.3756810631229235E-2</v>
      </c>
      <c r="C970" s="35">
        <v>2.6302943722943724E-2</v>
      </c>
      <c r="D970" s="35">
        <v>3.0795510204081632E-2</v>
      </c>
      <c r="E970" s="35">
        <v>3.4809555984555984E-2</v>
      </c>
      <c r="F970" s="22">
        <v>4</v>
      </c>
      <c r="G970" s="34">
        <v>2019</v>
      </c>
      <c r="H970" s="25"/>
    </row>
    <row r="971" spans="1:10" x14ac:dyDescent="0.35">
      <c r="A971" s="33">
        <v>43572</v>
      </c>
      <c r="B971" s="35">
        <v>2.3765546218487397E-2</v>
      </c>
      <c r="C971" s="35">
        <v>2.6544230769230768E-2</v>
      </c>
      <c r="D971" s="35">
        <v>3.0878929765886288E-2</v>
      </c>
      <c r="E971" s="35">
        <v>3.4834146341463409E-2</v>
      </c>
      <c r="F971" s="22">
        <v>4</v>
      </c>
      <c r="G971" s="34">
        <v>2019</v>
      </c>
      <c r="H971" s="25"/>
    </row>
    <row r="972" spans="1:10" x14ac:dyDescent="0.35">
      <c r="A972" s="33">
        <v>43571</v>
      </c>
      <c r="B972" s="35">
        <v>2.3958333333333335E-2</v>
      </c>
      <c r="C972" s="35">
        <v>2.6398001998001998E-2</v>
      </c>
      <c r="D972" s="35">
        <v>3.0921471571906355E-2</v>
      </c>
      <c r="E972" s="35">
        <v>3.4898356164383561E-2</v>
      </c>
      <c r="F972" s="22">
        <v>4</v>
      </c>
      <c r="G972" s="34">
        <v>2019</v>
      </c>
      <c r="H972" s="25"/>
    </row>
    <row r="973" spans="1:10" x14ac:dyDescent="0.35">
      <c r="A973" s="33">
        <v>43570</v>
      </c>
      <c r="B973" s="35">
        <v>2.3675675675675675E-2</v>
      </c>
      <c r="C973" s="35">
        <v>2.6495604395604395E-2</v>
      </c>
      <c r="D973" s="35">
        <v>3.0919197324414716E-2</v>
      </c>
      <c r="E973" s="35">
        <v>3.4896255707762558E-2</v>
      </c>
      <c r="F973" s="22">
        <v>4</v>
      </c>
      <c r="G973" s="34">
        <v>2019</v>
      </c>
      <c r="H973" s="25"/>
    </row>
    <row r="974" spans="1:10" x14ac:dyDescent="0.35">
      <c r="A974" s="33">
        <v>43567</v>
      </c>
      <c r="B974" s="35">
        <v>2.3699230769230768E-2</v>
      </c>
      <c r="C974" s="35">
        <v>2.6394505494505494E-2</v>
      </c>
      <c r="D974" s="35">
        <v>3.1245484949832775E-2</v>
      </c>
      <c r="E974" s="35">
        <v>3.4889954337899542E-2</v>
      </c>
      <c r="F974" s="22">
        <v>4</v>
      </c>
      <c r="G974" s="34">
        <v>2019</v>
      </c>
      <c r="H974" s="25"/>
    </row>
    <row r="975" spans="1:10" x14ac:dyDescent="0.35">
      <c r="A975" s="33">
        <v>43566</v>
      </c>
      <c r="B975" s="35">
        <v>2.373275E-2</v>
      </c>
      <c r="C975" s="35">
        <v>2.6630716934487021E-2</v>
      </c>
      <c r="D975" s="35">
        <v>3.0951690391459077E-2</v>
      </c>
      <c r="E975" s="35">
        <v>3.4896931506849319E-2</v>
      </c>
      <c r="F975" s="22">
        <v>4</v>
      </c>
      <c r="G975" s="34">
        <v>2019</v>
      </c>
      <c r="H975" s="25"/>
    </row>
    <row r="976" spans="1:10" x14ac:dyDescent="0.35">
      <c r="A976" s="33">
        <v>43565</v>
      </c>
      <c r="B976" s="35">
        <v>2.3616272965879266E-2</v>
      </c>
      <c r="C976" s="35">
        <v>2.6664921465968584E-2</v>
      </c>
      <c r="D976" s="35">
        <v>3.1030338983050843E-2</v>
      </c>
      <c r="E976" s="35">
        <v>3.4901594684385383E-2</v>
      </c>
      <c r="F976" s="22">
        <v>4</v>
      </c>
      <c r="G976" s="34">
        <v>2019</v>
      </c>
      <c r="H976" s="25"/>
    </row>
    <row r="977" spans="1:11" x14ac:dyDescent="0.35">
      <c r="A977" s="33">
        <v>43564</v>
      </c>
      <c r="B977" s="35">
        <v>2.3668461538461538E-2</v>
      </c>
      <c r="C977" s="35">
        <v>2.6478994708994709E-2</v>
      </c>
      <c r="D977" s="35">
        <v>3.1202142857142855E-2</v>
      </c>
      <c r="E977" s="35">
        <v>3.4899551495016612E-2</v>
      </c>
      <c r="F977" s="22">
        <v>4</v>
      </c>
      <c r="G977" s="34">
        <v>2019</v>
      </c>
      <c r="H977" s="25"/>
    </row>
    <row r="978" spans="1:11" x14ac:dyDescent="0.35">
      <c r="A978" s="33">
        <v>43563</v>
      </c>
      <c r="B978" s="35">
        <v>2.374625E-2</v>
      </c>
      <c r="C978" s="35">
        <v>2.6695054945054947E-2</v>
      </c>
      <c r="D978" s="35">
        <v>3.1451567944250872E-2</v>
      </c>
      <c r="E978" s="35">
        <v>3.5163050483351235E-2</v>
      </c>
      <c r="F978" s="22">
        <v>4</v>
      </c>
      <c r="G978" s="34">
        <v>2019</v>
      </c>
      <c r="H978" s="25"/>
      <c r="K978" s="36"/>
    </row>
    <row r="979" spans="1:11" x14ac:dyDescent="0.35">
      <c r="A979" s="33">
        <v>43560</v>
      </c>
      <c r="B979" s="35">
        <v>2.3771008403361344E-2</v>
      </c>
      <c r="C979" s="35">
        <v>2.675716341212744E-2</v>
      </c>
      <c r="D979" s="35">
        <v>3.1037657657657657E-2</v>
      </c>
      <c r="E979" s="35">
        <v>3.516990332975295E-2</v>
      </c>
      <c r="F979" s="22">
        <v>4</v>
      </c>
      <c r="G979" s="34">
        <v>2019</v>
      </c>
      <c r="H979" s="25"/>
    </row>
    <row r="980" spans="1:11" x14ac:dyDescent="0.35">
      <c r="A980" s="33">
        <v>43559</v>
      </c>
      <c r="B980" s="35">
        <v>2.3847380952380953E-2</v>
      </c>
      <c r="C980" s="35">
        <v>2.7014285714285713E-2</v>
      </c>
      <c r="D980" s="35">
        <v>3.105142857142857E-2</v>
      </c>
      <c r="E980" s="35">
        <v>3.5059709989258864E-2</v>
      </c>
      <c r="F980" s="22">
        <v>4</v>
      </c>
      <c r="G980" s="34">
        <v>2019</v>
      </c>
      <c r="H980" s="25"/>
    </row>
    <row r="981" spans="1:11" x14ac:dyDescent="0.35">
      <c r="A981" s="33">
        <v>43558</v>
      </c>
      <c r="B981" s="35">
        <v>2.3818571428571429E-2</v>
      </c>
      <c r="C981" s="35">
        <v>2.6733023255813951E-2</v>
      </c>
      <c r="D981" s="35">
        <v>3.1142095238095236E-2</v>
      </c>
      <c r="E981" s="35">
        <v>3.5167024704618688E-2</v>
      </c>
      <c r="F981" s="22">
        <v>4</v>
      </c>
      <c r="G981" s="34">
        <v>2019</v>
      </c>
      <c r="H981" s="25"/>
    </row>
    <row r="982" spans="1:11" x14ac:dyDescent="0.35">
      <c r="A982" s="33">
        <v>43557</v>
      </c>
      <c r="B982" s="35">
        <v>2.3779010989010987E-2</v>
      </c>
      <c r="C982" s="35">
        <v>2.6853956043956045E-2</v>
      </c>
      <c r="D982" s="35">
        <v>3.1122653061224491E-2</v>
      </c>
      <c r="E982" s="35">
        <v>3.5165585392051557E-2</v>
      </c>
      <c r="F982" s="22">
        <v>4</v>
      </c>
      <c r="G982" s="34">
        <v>2019</v>
      </c>
      <c r="H982" s="25"/>
    </row>
    <row r="983" spans="1:11" x14ac:dyDescent="0.35">
      <c r="A983" s="33">
        <v>43556</v>
      </c>
      <c r="B983" s="35">
        <v>2.3773296703296701E-2</v>
      </c>
      <c r="C983" s="35">
        <v>2.6636943793911006E-2</v>
      </c>
      <c r="D983" s="35">
        <v>3.1092923588039868E-2</v>
      </c>
      <c r="E983" s="35">
        <v>3.5156863587540277E-2</v>
      </c>
      <c r="F983" s="22">
        <v>4</v>
      </c>
      <c r="G983" s="34">
        <v>2019</v>
      </c>
      <c r="H983" s="25"/>
    </row>
    <row r="984" spans="1:11" x14ac:dyDescent="0.35">
      <c r="A984" s="33">
        <v>43553</v>
      </c>
      <c r="B984" s="35">
        <v>2.3828681318681318E-2</v>
      </c>
      <c r="C984" s="35">
        <v>2.6749450549450549E-2</v>
      </c>
      <c r="D984" s="35">
        <v>3.1078372093023259E-2</v>
      </c>
      <c r="E984" s="35">
        <v>3.5386584317937703E-2</v>
      </c>
      <c r="F984" s="22">
        <v>3</v>
      </c>
      <c r="G984" s="34">
        <v>2019</v>
      </c>
      <c r="H984" s="25"/>
    </row>
    <row r="985" spans="1:11" x14ac:dyDescent="0.35">
      <c r="A985" s="33">
        <v>43552</v>
      </c>
      <c r="B985" s="35">
        <v>2.3587692307692306E-2</v>
      </c>
      <c r="C985" s="35">
        <v>2.6737362637362639E-2</v>
      </c>
      <c r="D985" s="35">
        <v>3.1102827380952384E-2</v>
      </c>
      <c r="E985" s="35">
        <v>3.5136412459720733E-2</v>
      </c>
      <c r="F985" s="22">
        <v>3</v>
      </c>
      <c r="G985" s="34">
        <v>2019</v>
      </c>
      <c r="H985" s="25"/>
    </row>
    <row r="986" spans="1:11" x14ac:dyDescent="0.35">
      <c r="A986" s="33">
        <v>43551</v>
      </c>
      <c r="B986" s="35">
        <v>2.3540205128205129E-2</v>
      </c>
      <c r="C986" s="35">
        <v>2.6655078534031415E-2</v>
      </c>
      <c r="D986" s="35">
        <v>3.107565986394558E-2</v>
      </c>
      <c r="E986" s="35">
        <v>3.5022934451219512E-2</v>
      </c>
      <c r="F986" s="22">
        <v>3</v>
      </c>
      <c r="G986" s="34">
        <v>2019</v>
      </c>
      <c r="H986" s="25"/>
    </row>
    <row r="987" spans="1:11" x14ac:dyDescent="0.35">
      <c r="A987" s="33">
        <v>43550</v>
      </c>
      <c r="B987" s="35">
        <v>2.3496862745098039E-2</v>
      </c>
      <c r="C987" s="35">
        <v>2.6652438294689603E-2</v>
      </c>
      <c r="D987" s="35">
        <v>3.1073632653061223E-2</v>
      </c>
      <c r="E987" s="35">
        <v>3.5206878706199457E-2</v>
      </c>
      <c r="F987" s="22">
        <v>3</v>
      </c>
      <c r="G987" s="34">
        <v>2019</v>
      </c>
      <c r="H987" s="25"/>
    </row>
    <row r="988" spans="1:11" x14ac:dyDescent="0.35">
      <c r="A988" s="33">
        <v>43549</v>
      </c>
      <c r="B988" s="35">
        <v>2.3490196078431374E-2</v>
      </c>
      <c r="C988" s="35">
        <v>2.6649798055347795E-2</v>
      </c>
      <c r="D988" s="35">
        <v>3.1212448979591838E-2</v>
      </c>
      <c r="E988" s="35">
        <v>3.5205514824797841E-2</v>
      </c>
      <c r="F988" s="22">
        <v>3</v>
      </c>
      <c r="G988" s="34">
        <v>2019</v>
      </c>
      <c r="H988" s="25"/>
    </row>
    <row r="989" spans="1:11" x14ac:dyDescent="0.35">
      <c r="A989" s="33">
        <v>43546</v>
      </c>
      <c r="B989" s="35">
        <v>2.3550000000000001E-2</v>
      </c>
      <c r="C989" s="35">
        <v>2.6889207180254299E-2</v>
      </c>
      <c r="D989" s="35">
        <v>3.1207083333333333E-2</v>
      </c>
      <c r="E989" s="35">
        <v>3.5564008097165992E-2</v>
      </c>
      <c r="F989" s="22">
        <v>3</v>
      </c>
      <c r="G989" s="34">
        <v>2019</v>
      </c>
      <c r="H989" s="25"/>
    </row>
    <row r="990" spans="1:11" x14ac:dyDescent="0.35">
      <c r="A990" s="33">
        <v>43545</v>
      </c>
      <c r="B990" s="35">
        <v>2.3421948717948719E-2</v>
      </c>
      <c r="C990" s="35">
        <v>2.6853781512605042E-2</v>
      </c>
      <c r="D990" s="35">
        <v>3.110864795918367E-2</v>
      </c>
      <c r="E990" s="35">
        <v>3.5562510121457488E-2</v>
      </c>
      <c r="F990" s="22">
        <v>3</v>
      </c>
      <c r="G990" s="34">
        <v>2019</v>
      </c>
      <c r="H990" s="25"/>
    </row>
    <row r="991" spans="1:11" x14ac:dyDescent="0.35">
      <c r="A991" s="33">
        <v>43544</v>
      </c>
      <c r="B991" s="29">
        <v>2.2752314814814815E-2</v>
      </c>
      <c r="C991" s="29">
        <v>2.701235294117647E-2</v>
      </c>
      <c r="D991" s="29">
        <v>3.1264923469387758E-2</v>
      </c>
      <c r="E991" s="29">
        <v>3.5359797570850206E-2</v>
      </c>
      <c r="F991" s="22">
        <v>3</v>
      </c>
      <c r="G991" s="34">
        <v>2019</v>
      </c>
      <c r="H991" s="25"/>
    </row>
    <row r="992" spans="1:11" x14ac:dyDescent="0.35">
      <c r="A992" s="33">
        <v>43543</v>
      </c>
      <c r="B992" s="29">
        <v>2.3040486111111112E-2</v>
      </c>
      <c r="C992" s="29">
        <v>2.6995865384615386E-2</v>
      </c>
      <c r="D992" s="29">
        <v>3.1262563775510205E-2</v>
      </c>
      <c r="E992" s="29">
        <v>3.5358097165991906E-2</v>
      </c>
      <c r="F992" s="22">
        <v>3</v>
      </c>
      <c r="G992" s="31">
        <v>2019</v>
      </c>
      <c r="H992" s="25"/>
    </row>
    <row r="993" spans="1:8" x14ac:dyDescent="0.35">
      <c r="A993" s="33">
        <v>43542</v>
      </c>
      <c r="B993" s="29">
        <v>2.3031319444444445E-2</v>
      </c>
      <c r="C993" s="29">
        <v>2.7052417582417582E-2</v>
      </c>
      <c r="D993" s="29">
        <v>3.1264285714285717E-2</v>
      </c>
      <c r="E993" s="29">
        <v>3.5485433198380566E-2</v>
      </c>
      <c r="F993" s="22">
        <v>3</v>
      </c>
      <c r="G993" s="31">
        <v>2019</v>
      </c>
      <c r="H993" s="25"/>
    </row>
    <row r="994" spans="1:8" x14ac:dyDescent="0.35">
      <c r="A994" s="33">
        <v>43539</v>
      </c>
      <c r="B994" s="29">
        <v>2.3409074074074075E-2</v>
      </c>
      <c r="C994" s="29">
        <v>2.6850054945054946E-2</v>
      </c>
      <c r="D994" s="29">
        <v>3.1257187499999999E-2</v>
      </c>
      <c r="E994" s="29">
        <v>3.5496898785425106E-2</v>
      </c>
      <c r="F994" s="22">
        <v>3</v>
      </c>
      <c r="G994" s="31">
        <v>2019</v>
      </c>
      <c r="H994" s="25"/>
    </row>
    <row r="995" spans="1:8" x14ac:dyDescent="0.35">
      <c r="A995" s="33">
        <v>43538</v>
      </c>
      <c r="B995" s="29">
        <v>2.339638888888889E-2</v>
      </c>
      <c r="C995" s="29">
        <v>2.6792747252747252E-2</v>
      </c>
      <c r="D995" s="29">
        <v>3.1268742474916386E-2</v>
      </c>
      <c r="E995" s="29">
        <v>3.5495344129554657E-2</v>
      </c>
      <c r="F995" s="22">
        <v>3</v>
      </c>
      <c r="G995" s="31">
        <v>2019</v>
      </c>
      <c r="H995" s="25"/>
    </row>
    <row r="996" spans="1:8" x14ac:dyDescent="0.35">
      <c r="A996" s="33">
        <v>43537</v>
      </c>
      <c r="B996" s="29">
        <v>2.3373055555555557E-2</v>
      </c>
      <c r="C996" s="29">
        <v>2.7029999999999998E-2</v>
      </c>
      <c r="D996" s="29">
        <v>3.1253265306122449E-2</v>
      </c>
      <c r="E996" s="29">
        <v>3.5493789473684215E-2</v>
      </c>
      <c r="F996" s="22">
        <v>3</v>
      </c>
      <c r="G996" s="31">
        <v>2019</v>
      </c>
      <c r="H996" s="25"/>
    </row>
    <row r="997" spans="1:8" x14ac:dyDescent="0.35">
      <c r="A997" s="33">
        <v>43536</v>
      </c>
      <c r="B997" s="29">
        <v>2.3342592592592592E-2</v>
      </c>
      <c r="C997" s="29">
        <v>2.7016923076923077E-2</v>
      </c>
      <c r="D997" s="29">
        <v>3.1266394557823131E-2</v>
      </c>
      <c r="E997" s="29">
        <v>3.5477327935222673E-2</v>
      </c>
      <c r="F997" s="22">
        <v>3</v>
      </c>
      <c r="G997" s="31">
        <v>2019</v>
      </c>
      <c r="H997" s="25"/>
    </row>
    <row r="998" spans="1:8" x14ac:dyDescent="0.35">
      <c r="A998" s="33">
        <v>43535</v>
      </c>
      <c r="B998" s="29">
        <v>2.332638888888889E-2</v>
      </c>
      <c r="C998" s="29">
        <v>2.7048608825729244E-2</v>
      </c>
      <c r="D998" s="29">
        <v>3.1248530612244897E-2</v>
      </c>
      <c r="E998" s="29">
        <v>3.5709959514170039E-2</v>
      </c>
      <c r="F998" s="22">
        <v>3</v>
      </c>
      <c r="G998" s="31">
        <v>2019</v>
      </c>
      <c r="H998" s="25"/>
    </row>
    <row r="999" spans="1:8" x14ac:dyDescent="0.35">
      <c r="A999" s="33">
        <v>43532</v>
      </c>
      <c r="B999" s="29">
        <v>2.3256388888888889E-2</v>
      </c>
      <c r="C999" s="29">
        <v>2.709543754674645E-2</v>
      </c>
      <c r="D999" s="29">
        <v>3.1241428571428569E-2</v>
      </c>
      <c r="E999" s="29">
        <v>3.5705951417004049E-2</v>
      </c>
      <c r="F999" s="22">
        <v>3</v>
      </c>
      <c r="G999" s="31">
        <v>2019</v>
      </c>
      <c r="H999" s="25"/>
    </row>
    <row r="1000" spans="1:8" x14ac:dyDescent="0.35">
      <c r="A1000" s="33">
        <v>43531</v>
      </c>
      <c r="B1000" s="26">
        <v>2.3233055555555555E-2</v>
      </c>
      <c r="C1000" s="26">
        <v>2.6733846153846153E-2</v>
      </c>
      <c r="D1000" s="26">
        <v>3.1247819397993312E-2</v>
      </c>
      <c r="E1000" s="26">
        <v>3.5557846153846155E-2</v>
      </c>
      <c r="F1000" s="22">
        <v>3</v>
      </c>
      <c r="G1000" s="31">
        <v>2019</v>
      </c>
      <c r="H1000" s="25"/>
    </row>
    <row r="1001" spans="1:8" x14ac:dyDescent="0.35">
      <c r="A1001" s="33">
        <v>43530</v>
      </c>
      <c r="B1001" s="26">
        <v>2.3209722222222222E-2</v>
      </c>
      <c r="C1001" s="26">
        <v>2.7099947643979057E-2</v>
      </c>
      <c r="D1001" s="26">
        <v>3.1241237458193981E-2</v>
      </c>
      <c r="E1001" s="26">
        <v>3.5403654986522912E-2</v>
      </c>
      <c r="F1001" s="22">
        <v>3</v>
      </c>
      <c r="G1001" s="31">
        <v>2019</v>
      </c>
      <c r="H1001" s="25"/>
    </row>
    <row r="1002" spans="1:8" x14ac:dyDescent="0.35">
      <c r="A1002" s="33">
        <v>43529</v>
      </c>
      <c r="B1002" s="26">
        <v>2.3199999999999998E-2</v>
      </c>
      <c r="C1002" s="26">
        <v>2.6792857142857143E-2</v>
      </c>
      <c r="D1002" s="26">
        <v>3.123886287625418E-2</v>
      </c>
      <c r="E1002" s="26">
        <v>3.5402097035040429E-2</v>
      </c>
      <c r="F1002" s="22">
        <v>3</v>
      </c>
      <c r="G1002" s="31">
        <v>2019</v>
      </c>
      <c r="H1002" s="25"/>
    </row>
    <row r="1003" spans="1:8" x14ac:dyDescent="0.35">
      <c r="A1003" s="33">
        <v>43528</v>
      </c>
      <c r="B1003" s="26">
        <v>2.3380000000000001E-2</v>
      </c>
      <c r="C1003" s="26">
        <v>2.7012557077625569E-2</v>
      </c>
      <c r="D1003" s="26">
        <v>3.1206408163265309E-2</v>
      </c>
      <c r="E1003" s="26">
        <v>3.5400539083557947E-2</v>
      </c>
      <c r="F1003" s="22">
        <v>3</v>
      </c>
      <c r="G1003" s="31">
        <v>2019</v>
      </c>
      <c r="H1003" s="25"/>
    </row>
    <row r="1004" spans="1:8" x14ac:dyDescent="0.35">
      <c r="A1004" s="33">
        <v>43525</v>
      </c>
      <c r="B1004" s="26">
        <v>2.3380000000000001E-2</v>
      </c>
      <c r="C1004" s="26">
        <v>2.6977032967032969E-2</v>
      </c>
      <c r="D1004" s="26">
        <v>3.1311162790697677E-2</v>
      </c>
      <c r="E1004" s="26">
        <v>3.5486291105121297E-2</v>
      </c>
      <c r="F1004" s="22">
        <v>3</v>
      </c>
      <c r="G1004" s="31">
        <v>2019</v>
      </c>
      <c r="H1004" s="25"/>
    </row>
    <row r="1005" spans="1:8" x14ac:dyDescent="0.35">
      <c r="A1005" s="33">
        <v>43524</v>
      </c>
      <c r="B1005" s="26">
        <v>2.3380000000000001E-2</v>
      </c>
      <c r="C1005" s="26">
        <v>2.6849120879120877E-2</v>
      </c>
      <c r="D1005" s="26">
        <v>3.1292059800664455E-2</v>
      </c>
      <c r="E1005" s="26">
        <v>3.5447843665768197E-2</v>
      </c>
      <c r="F1005" s="22">
        <v>2</v>
      </c>
      <c r="G1005" s="31">
        <v>2019</v>
      </c>
      <c r="H1005" s="25"/>
    </row>
    <row r="1006" spans="1:8" x14ac:dyDescent="0.35">
      <c r="A1006" s="33">
        <v>43523</v>
      </c>
      <c r="B1006" s="26">
        <v>2.3086984126984126E-2</v>
      </c>
      <c r="C1006" s="26">
        <v>2.6948461538461539E-2</v>
      </c>
      <c r="D1006" s="26">
        <v>3.1306312292358807E-2</v>
      </c>
      <c r="E1006" s="26">
        <v>3.5642938005390833E-2</v>
      </c>
      <c r="F1006" s="22">
        <v>2</v>
      </c>
      <c r="G1006" s="31">
        <v>2019</v>
      </c>
      <c r="H1006" s="25"/>
    </row>
    <row r="1007" spans="1:8" x14ac:dyDescent="0.35">
      <c r="A1007" s="33">
        <v>43522</v>
      </c>
      <c r="B1007" s="26">
        <v>2.3079365079365078E-2</v>
      </c>
      <c r="C1007" s="26">
        <v>2.6954068767908311E-2</v>
      </c>
      <c r="D1007" s="26">
        <v>3.1226730769230767E-2</v>
      </c>
      <c r="E1007" s="26">
        <v>3.565577358490566E-2</v>
      </c>
      <c r="F1007" s="22">
        <v>2</v>
      </c>
      <c r="G1007" s="31">
        <v>2019</v>
      </c>
      <c r="H1007" s="25"/>
    </row>
    <row r="1008" spans="1:8" x14ac:dyDescent="0.35">
      <c r="A1008" s="33">
        <v>43521</v>
      </c>
      <c r="B1008" s="26">
        <v>2.307174603174603E-2</v>
      </c>
      <c r="C1008" s="26">
        <v>2.6930735434574977E-2</v>
      </c>
      <c r="D1008" s="26">
        <v>3.1526640926640925E-2</v>
      </c>
      <c r="E1008" s="26">
        <v>3.56520269541779E-2</v>
      </c>
      <c r="F1008" s="22">
        <v>2</v>
      </c>
      <c r="G1008" s="31">
        <v>2019</v>
      </c>
      <c r="H1008" s="25"/>
    </row>
    <row r="1009" spans="1:8" x14ac:dyDescent="0.35">
      <c r="A1009" s="33">
        <v>43518</v>
      </c>
      <c r="B1009" s="29">
        <v>2.3142592592592593E-2</v>
      </c>
      <c r="C1009" s="29">
        <v>2.6864442782348542E-2</v>
      </c>
      <c r="D1009" s="29">
        <v>3.1302884615384614E-2</v>
      </c>
      <c r="E1009" s="29">
        <v>3.590092943201377E-2</v>
      </c>
      <c r="F1009" s="22">
        <v>2</v>
      </c>
      <c r="G1009" s="31">
        <v>2019</v>
      </c>
      <c r="H1009" s="25"/>
    </row>
    <row r="1010" spans="1:8" x14ac:dyDescent="0.35">
      <c r="A1010" s="33">
        <v>43517</v>
      </c>
      <c r="B1010" s="29">
        <v>2.3120370370370371E-2</v>
      </c>
      <c r="C1010" s="29">
        <v>2.6909916926272065E-2</v>
      </c>
      <c r="D1010" s="29">
        <v>3.1045716862037873E-2</v>
      </c>
      <c r="E1010" s="29">
        <v>3.5719557951482482E-2</v>
      </c>
      <c r="F1010" s="22">
        <v>2</v>
      </c>
      <c r="G1010" s="31">
        <v>2019</v>
      </c>
      <c r="H1010" s="25"/>
    </row>
    <row r="1011" spans="1:8" x14ac:dyDescent="0.35">
      <c r="A1011" s="33">
        <v>43516</v>
      </c>
      <c r="B1011" s="29">
        <v>2.3098148148148149E-2</v>
      </c>
      <c r="C1011" s="29">
        <v>2.7596168582375478E-2</v>
      </c>
      <c r="D1011" s="29">
        <v>3.1153026634382564E-2</v>
      </c>
      <c r="E1011" s="29">
        <v>3.574102964959569E-2</v>
      </c>
      <c r="F1011" s="22">
        <v>2</v>
      </c>
      <c r="G1011" s="31">
        <v>2019</v>
      </c>
      <c r="H1011" s="25"/>
    </row>
    <row r="1012" spans="1:8" x14ac:dyDescent="0.35">
      <c r="A1012" s="33">
        <v>43515</v>
      </c>
      <c r="B1012" s="29">
        <v>2.3075925925925927E-2</v>
      </c>
      <c r="C1012" s="29">
        <v>2.7607498631636564E-2</v>
      </c>
      <c r="D1012" s="29">
        <v>3.1494950166112957E-2</v>
      </c>
      <c r="E1012" s="29">
        <v>3.5739428571428575E-2</v>
      </c>
      <c r="F1012" s="22">
        <v>2</v>
      </c>
      <c r="G1012" s="31">
        <v>2019</v>
      </c>
      <c r="H1012" s="25"/>
    </row>
    <row r="1013" spans="1:8" x14ac:dyDescent="0.35">
      <c r="A1013" s="33">
        <v>43514</v>
      </c>
      <c r="B1013" s="29">
        <v>2.3078472222222222E-2</v>
      </c>
      <c r="C1013" s="29">
        <v>2.7641330049261083E-2</v>
      </c>
      <c r="D1013" s="29">
        <v>3.1546312292358804E-2</v>
      </c>
      <c r="E1013" s="29">
        <v>3.5737827493261459E-2</v>
      </c>
      <c r="F1013" s="22">
        <v>2</v>
      </c>
      <c r="G1013" s="31">
        <v>2019</v>
      </c>
      <c r="H1013" s="25"/>
    </row>
    <row r="1014" spans="1:8" x14ac:dyDescent="0.35">
      <c r="A1014" s="33">
        <v>43511</v>
      </c>
      <c r="B1014" s="29">
        <v>2.3009999999999999E-2</v>
      </c>
      <c r="C1014" s="29">
        <v>2.6995824175824176E-2</v>
      </c>
      <c r="D1014" s="29">
        <v>3.1484186046511625E-2</v>
      </c>
      <c r="E1014" s="29">
        <v>3.6247989218328842E-2</v>
      </c>
      <c r="F1014" s="22">
        <v>2</v>
      </c>
      <c r="G1014" s="31">
        <v>2019</v>
      </c>
      <c r="H1014" s="25"/>
    </row>
    <row r="1015" spans="1:8" x14ac:dyDescent="0.35">
      <c r="A1015" s="33">
        <v>43510</v>
      </c>
      <c r="B1015" s="29">
        <v>2.3009999999999999E-2</v>
      </c>
      <c r="C1015" s="29">
        <v>2.7544395604395606E-2</v>
      </c>
      <c r="D1015" s="29">
        <v>3.1578571428571428E-2</v>
      </c>
      <c r="E1015" s="29">
        <v>3.5994727762803234E-2</v>
      </c>
      <c r="F1015" s="22">
        <v>2</v>
      </c>
      <c r="G1015" s="31">
        <v>2019</v>
      </c>
      <c r="H1015" s="25"/>
    </row>
    <row r="1016" spans="1:8" x14ac:dyDescent="0.35">
      <c r="A1016" s="33">
        <v>43509</v>
      </c>
      <c r="B1016" s="26">
        <v>2.2499999999999999E-2</v>
      </c>
      <c r="C1016" s="26">
        <v>2.756826923076923E-2</v>
      </c>
      <c r="D1016" s="26">
        <v>3.2047931972789115E-2</v>
      </c>
      <c r="E1016" s="26">
        <v>3.5747584905660372E-2</v>
      </c>
      <c r="F1016" s="22">
        <v>2</v>
      </c>
      <c r="G1016" s="31">
        <v>2019</v>
      </c>
      <c r="H1016" s="25"/>
    </row>
    <row r="1017" spans="1:8" x14ac:dyDescent="0.35">
      <c r="A1017" s="33">
        <v>43508</v>
      </c>
      <c r="B1017" s="26">
        <v>2.3009999999999999E-2</v>
      </c>
      <c r="C1017" s="26">
        <v>2.7566813186813185E-2</v>
      </c>
      <c r="D1017" s="26">
        <v>3.2054816326530615E-2</v>
      </c>
      <c r="E1017" s="26">
        <v>3.5745849056603773E-2</v>
      </c>
      <c r="F1017" s="22">
        <v>2</v>
      </c>
      <c r="G1017" s="31">
        <v>2019</v>
      </c>
      <c r="H1017" s="25"/>
    </row>
    <row r="1018" spans="1:8" x14ac:dyDescent="0.35">
      <c r="A1018" s="33">
        <v>43507</v>
      </c>
      <c r="B1018" s="26">
        <v>2.3009999999999999E-2</v>
      </c>
      <c r="C1018" s="26">
        <v>2.7565357142857141E-2</v>
      </c>
      <c r="D1018" s="26">
        <v>3.260785714285714E-2</v>
      </c>
      <c r="E1018" s="26">
        <v>3.6180226415094344E-2</v>
      </c>
      <c r="F1018" s="22">
        <v>2</v>
      </c>
      <c r="G1018" s="31">
        <v>2019</v>
      </c>
      <c r="H1018" s="25"/>
    </row>
    <row r="1019" spans="1:8" x14ac:dyDescent="0.35">
      <c r="A1019" s="33">
        <v>43504</v>
      </c>
      <c r="B1019" s="26">
        <v>2.3099999999999999E-2</v>
      </c>
      <c r="C1019" s="26">
        <v>2.861734243697479E-2</v>
      </c>
      <c r="D1019" s="26">
        <v>3.261519230769231E-2</v>
      </c>
      <c r="E1019" s="26">
        <v>3.7142272467086436E-2</v>
      </c>
      <c r="F1019" s="22">
        <v>2</v>
      </c>
      <c r="G1019" s="31">
        <v>2019</v>
      </c>
      <c r="H1019" s="25"/>
    </row>
    <row r="1020" spans="1:8" x14ac:dyDescent="0.35">
      <c r="A1020" s="33">
        <v>43503</v>
      </c>
      <c r="B1020" s="26">
        <v>2.3199999999999998E-2</v>
      </c>
      <c r="C1020" s="26">
        <v>2.8436088992974239E-2</v>
      </c>
      <c r="D1020" s="26">
        <v>3.2617637362637363E-2</v>
      </c>
      <c r="E1020" s="26">
        <v>3.713940469376073E-2</v>
      </c>
      <c r="F1020" s="22">
        <v>2</v>
      </c>
      <c r="G1020" s="31">
        <v>2019</v>
      </c>
      <c r="H1020" s="25"/>
    </row>
    <row r="1021" spans="1:8" x14ac:dyDescent="0.35">
      <c r="A1021" s="33">
        <v>43502</v>
      </c>
      <c r="B1021" s="26">
        <v>2.3199999999999998E-2</v>
      </c>
      <c r="C1021" s="26">
        <v>2.8489180327868853E-2</v>
      </c>
      <c r="D1021" s="26">
        <v>3.2620082417582415E-2</v>
      </c>
      <c r="E1021" s="26">
        <v>3.7136536920435032E-2</v>
      </c>
      <c r="F1021" s="22">
        <v>2</v>
      </c>
      <c r="G1021" s="31">
        <v>2019</v>
      </c>
      <c r="H1021" s="25"/>
    </row>
    <row r="1022" spans="1:8" x14ac:dyDescent="0.35">
      <c r="A1022" s="33">
        <v>43501</v>
      </c>
      <c r="B1022" s="26">
        <v>2.3199999999999998E-2</v>
      </c>
      <c r="C1022" s="26">
        <v>2.8486241217798598E-2</v>
      </c>
      <c r="D1022" s="26">
        <v>3.2992087912087915E-2</v>
      </c>
      <c r="E1022" s="26">
        <v>3.711162264150944E-2</v>
      </c>
      <c r="F1022" s="22">
        <v>2</v>
      </c>
      <c r="G1022" s="31">
        <v>2019</v>
      </c>
      <c r="H1022" s="25"/>
    </row>
    <row r="1023" spans="1:8" x14ac:dyDescent="0.35">
      <c r="A1023" s="33">
        <v>43500</v>
      </c>
      <c r="B1023" s="26">
        <v>2.3199999999999998E-2</v>
      </c>
      <c r="C1023" s="26">
        <v>2.8483302107728339E-2</v>
      </c>
      <c r="D1023" s="26">
        <v>3.2992912087912087E-2</v>
      </c>
      <c r="E1023" s="26">
        <v>3.7110452830188684E-2</v>
      </c>
      <c r="F1023" s="22">
        <v>2</v>
      </c>
      <c r="G1023" s="31">
        <v>2019</v>
      </c>
      <c r="H1023" s="25"/>
    </row>
    <row r="1024" spans="1:8" x14ac:dyDescent="0.35">
      <c r="A1024" s="33">
        <v>43497</v>
      </c>
      <c r="B1024" s="26">
        <v>2.3199999999999998E-2</v>
      </c>
      <c r="C1024" s="26">
        <v>2.8474484777517566E-2</v>
      </c>
      <c r="D1024" s="26">
        <v>3.2983076923076921E-2</v>
      </c>
      <c r="E1024" s="26">
        <v>3.7103717728055083E-2</v>
      </c>
      <c r="F1024" s="22">
        <v>2</v>
      </c>
      <c r="G1024" s="31">
        <v>2019</v>
      </c>
      <c r="H1024" s="25"/>
    </row>
    <row r="1025" spans="1:8" x14ac:dyDescent="0.35">
      <c r="A1025" s="33">
        <v>43496</v>
      </c>
      <c r="B1025" s="29">
        <v>2.3199999999999998E-2</v>
      </c>
      <c r="C1025" s="29">
        <v>2.8415269320843092E-2</v>
      </c>
      <c r="D1025" s="29">
        <v>3.2983956043956042E-2</v>
      </c>
      <c r="E1025" s="29">
        <v>3.710577358490566E-2</v>
      </c>
      <c r="F1025" s="22">
        <v>1</v>
      </c>
      <c r="G1025" s="31">
        <v>2019</v>
      </c>
      <c r="H1025" s="25"/>
    </row>
    <row r="1026" spans="1:8" x14ac:dyDescent="0.35">
      <c r="A1026" s="33">
        <v>43495</v>
      </c>
      <c r="B1026" s="29">
        <v>2.3199999999999998E-2</v>
      </c>
      <c r="C1026" s="29">
        <v>2.8490454545454545E-2</v>
      </c>
      <c r="D1026" s="29">
        <v>3.2984835164835163E-2</v>
      </c>
      <c r="E1026" s="29">
        <v>3.7104603773584911E-2</v>
      </c>
      <c r="F1026" s="22">
        <v>1</v>
      </c>
      <c r="G1026" s="31">
        <v>2019</v>
      </c>
      <c r="H1026" s="25"/>
    </row>
    <row r="1027" spans="1:8" x14ac:dyDescent="0.35">
      <c r="A1027" s="33">
        <v>43494</v>
      </c>
      <c r="B1027" s="29">
        <v>2.3599999999999999E-2</v>
      </c>
      <c r="C1027" s="29">
        <v>2.8381147540983608E-2</v>
      </c>
      <c r="D1027" s="29">
        <v>3.2985714285714285E-2</v>
      </c>
      <c r="E1027" s="29">
        <v>3.7103433962264155E-2</v>
      </c>
      <c r="F1027" s="22">
        <v>1</v>
      </c>
      <c r="G1027" s="31">
        <v>2019</v>
      </c>
      <c r="H1027" s="25"/>
    </row>
    <row r="1028" spans="1:8" x14ac:dyDescent="0.35">
      <c r="A1028" s="33">
        <v>43493</v>
      </c>
      <c r="B1028" s="29">
        <v>2.3544476744186048E-2</v>
      </c>
      <c r="C1028" s="29">
        <v>2.837815573770492E-2</v>
      </c>
      <c r="D1028" s="29">
        <v>3.3640465116279071E-2</v>
      </c>
      <c r="E1028" s="29">
        <v>3.7059591836734698E-2</v>
      </c>
      <c r="F1028" s="22">
        <v>1</v>
      </c>
      <c r="G1028" s="31">
        <v>2019</v>
      </c>
      <c r="H1028" s="25"/>
    </row>
    <row r="1029" spans="1:8" x14ac:dyDescent="0.35">
      <c r="A1029" s="33">
        <v>43490</v>
      </c>
      <c r="B1029" s="29">
        <v>2.3575872093023257E-2</v>
      </c>
      <c r="C1029" s="29">
        <v>2.8369180327868854E-2</v>
      </c>
      <c r="D1029" s="29">
        <v>3.3634186046511631E-2</v>
      </c>
      <c r="E1029" s="29">
        <v>3.7056756176154677E-2</v>
      </c>
      <c r="F1029" s="22">
        <v>1</v>
      </c>
      <c r="G1029" s="31">
        <v>2019</v>
      </c>
      <c r="H1029" s="25"/>
    </row>
    <row r="1030" spans="1:8" x14ac:dyDescent="0.35">
      <c r="A1030" s="33">
        <v>43489</v>
      </c>
      <c r="B1030" s="29">
        <v>2.3586337209302328E-2</v>
      </c>
      <c r="C1030" s="29">
        <v>2.8375608899297425E-2</v>
      </c>
      <c r="D1030" s="29">
        <v>3.3632093023255816E-2</v>
      </c>
      <c r="E1030" s="29">
        <v>3.7055810955961332E-2</v>
      </c>
      <c r="F1030" s="22">
        <v>1</v>
      </c>
      <c r="G1030" s="31">
        <v>2019</v>
      </c>
      <c r="H1030" s="25"/>
    </row>
    <row r="1031" spans="1:8" x14ac:dyDescent="0.35">
      <c r="A1031" s="33">
        <v>43488</v>
      </c>
      <c r="B1031" s="29">
        <v>2.3596802325581395E-2</v>
      </c>
      <c r="C1031" s="29">
        <v>2.8373770491803278E-2</v>
      </c>
      <c r="D1031" s="29">
        <v>3.3642728442728441E-2</v>
      </c>
      <c r="E1031" s="29">
        <v>3.7054865735767994E-2</v>
      </c>
      <c r="F1031" s="22">
        <v>1</v>
      </c>
      <c r="G1031" s="31">
        <v>2019</v>
      </c>
      <c r="H1031" s="25"/>
    </row>
    <row r="1032" spans="1:8" x14ac:dyDescent="0.35">
      <c r="A1032" s="33">
        <v>43487</v>
      </c>
      <c r="B1032" s="26">
        <v>2.3607267441860466E-2</v>
      </c>
      <c r="C1032" s="26">
        <v>2.8388047276464542E-2</v>
      </c>
      <c r="D1032" s="26">
        <v>3.3495752895752899E-2</v>
      </c>
      <c r="E1032" s="26">
        <v>3.7053920515574656E-2</v>
      </c>
      <c r="F1032" s="22">
        <v>1</v>
      </c>
      <c r="G1032" s="31">
        <v>2019</v>
      </c>
      <c r="H1032" s="25"/>
    </row>
    <row r="1033" spans="1:8" x14ac:dyDescent="0.35">
      <c r="A1033" s="33">
        <v>43486</v>
      </c>
      <c r="B1033" s="26">
        <v>2.352265503875969E-2</v>
      </c>
      <c r="C1033" s="26">
        <v>2.8610205549845839E-2</v>
      </c>
      <c r="D1033" s="26">
        <v>3.3493436293436298E-2</v>
      </c>
      <c r="E1033" s="26">
        <v>3.7052975295381312E-2</v>
      </c>
      <c r="F1033" s="22">
        <v>1</v>
      </c>
      <c r="G1033" s="31">
        <v>2019</v>
      </c>
      <c r="H1033" s="25"/>
    </row>
    <row r="1034" spans="1:8" x14ac:dyDescent="0.35">
      <c r="A1034" s="33">
        <v>43483</v>
      </c>
      <c r="B1034" s="26">
        <v>2.3547112403100777E-2</v>
      </c>
      <c r="C1034" s="26">
        <v>2.852005138746146E-2</v>
      </c>
      <c r="D1034" s="26">
        <v>3.3500000000000002E-2</v>
      </c>
      <c r="E1034" s="26">
        <v>3.7050139634801291E-2</v>
      </c>
      <c r="F1034" s="22">
        <v>1</v>
      </c>
      <c r="G1034" s="31">
        <v>2019</v>
      </c>
      <c r="H1034" s="25"/>
    </row>
    <row r="1035" spans="1:8" x14ac:dyDescent="0.35">
      <c r="A1035" s="33">
        <v>43482</v>
      </c>
      <c r="B1035" s="26">
        <v>2.3470000000000001E-2</v>
      </c>
      <c r="C1035" s="26">
        <v>2.8552806573957017E-2</v>
      </c>
      <c r="D1035" s="26">
        <v>3.3611029900332226E-2</v>
      </c>
      <c r="E1035" s="26">
        <v>3.703303974221267E-2</v>
      </c>
      <c r="F1035" s="22">
        <v>1</v>
      </c>
      <c r="G1035" s="31">
        <v>2019</v>
      </c>
      <c r="H1035" s="25"/>
    </row>
    <row r="1036" spans="1:8" x14ac:dyDescent="0.35">
      <c r="A1036" s="33">
        <v>43481</v>
      </c>
      <c r="B1036" s="26">
        <v>2.365318306010929E-2</v>
      </c>
      <c r="C1036" s="26">
        <v>2.8514293193717278E-2</v>
      </c>
      <c r="D1036" s="26">
        <v>3.3581324041811848E-2</v>
      </c>
      <c r="E1036" s="26">
        <v>3.703295546558704E-2</v>
      </c>
      <c r="F1036" s="22">
        <v>1</v>
      </c>
      <c r="G1036" s="31">
        <v>2019</v>
      </c>
      <c r="H1036" s="25"/>
    </row>
    <row r="1037" spans="1:8" x14ac:dyDescent="0.35">
      <c r="A1037" s="33">
        <v>43480</v>
      </c>
      <c r="B1037" s="26">
        <v>2.3620348837209301E-2</v>
      </c>
      <c r="C1037" s="26">
        <v>2.8501952131637996E-2</v>
      </c>
      <c r="D1037" s="26">
        <v>3.3579059233449476E-2</v>
      </c>
      <c r="E1037" s="26">
        <v>3.7004489795918367E-2</v>
      </c>
      <c r="F1037" s="22">
        <v>1</v>
      </c>
      <c r="G1037" s="31">
        <v>2019</v>
      </c>
      <c r="H1037" s="25"/>
    </row>
    <row r="1038" spans="1:8" x14ac:dyDescent="0.35">
      <c r="A1038" s="33">
        <v>43479</v>
      </c>
      <c r="B1038" s="26">
        <v>2.3442420634920635E-2</v>
      </c>
      <c r="C1038" s="26">
        <v>2.8460274725274726E-2</v>
      </c>
      <c r="D1038" s="26">
        <v>3.3576794425087104E-2</v>
      </c>
      <c r="E1038" s="26">
        <v>3.7003673469387752E-2</v>
      </c>
      <c r="F1038" s="22">
        <v>1</v>
      </c>
      <c r="G1038" s="31">
        <v>2019</v>
      </c>
      <c r="H1038" s="25"/>
    </row>
    <row r="1039" spans="1:8" x14ac:dyDescent="0.35">
      <c r="A1039" s="33">
        <v>43475</v>
      </c>
      <c r="B1039" s="26">
        <v>2.3374193121693122E-2</v>
      </c>
      <c r="C1039" s="26">
        <v>2.8604642857142856E-2</v>
      </c>
      <c r="D1039" s="26">
        <v>3.3567554697554701E-2</v>
      </c>
      <c r="E1039" s="26">
        <v>3.7000408163265303E-2</v>
      </c>
      <c r="F1039" s="22">
        <v>1</v>
      </c>
      <c r="G1039" s="31">
        <v>2019</v>
      </c>
      <c r="H1039" s="25"/>
    </row>
    <row r="1040" spans="1:8" x14ac:dyDescent="0.35">
      <c r="A1040" s="33">
        <v>43474</v>
      </c>
      <c r="B1040" s="26">
        <v>2.3369999999999998E-2</v>
      </c>
      <c r="C1040" s="26">
        <v>2.862278846153846E-2</v>
      </c>
      <c r="D1040" s="26">
        <v>3.3735791505791507E-2</v>
      </c>
      <c r="E1040" s="26">
        <v>3.6999591836734694E-2</v>
      </c>
      <c r="F1040" s="22">
        <v>1</v>
      </c>
      <c r="G1040" s="31">
        <v>2019</v>
      </c>
      <c r="H1040" s="25"/>
    </row>
    <row r="1041" spans="1:8" x14ac:dyDescent="0.35">
      <c r="A1041" s="33">
        <v>43473</v>
      </c>
      <c r="B1041" s="29">
        <v>2.3369999999999998E-2</v>
      </c>
      <c r="C1041" s="29">
        <v>2.8466043956043956E-2</v>
      </c>
      <c r="D1041" s="29">
        <v>3.3555598455598454E-2</v>
      </c>
      <c r="E1041" s="29">
        <v>3.6998775510204078E-2</v>
      </c>
      <c r="F1041" s="22">
        <v>1</v>
      </c>
      <c r="G1041" s="31">
        <v>2019</v>
      </c>
      <c r="H1041" s="25"/>
    </row>
    <row r="1042" spans="1:8" x14ac:dyDescent="0.35">
      <c r="A1042" s="33">
        <v>43472</v>
      </c>
      <c r="B1042" s="29">
        <v>2.3369999999999998E-2</v>
      </c>
      <c r="C1042" s="29">
        <v>2.8531176470588233E-2</v>
      </c>
      <c r="D1042" s="29">
        <v>3.3657348777348779E-2</v>
      </c>
      <c r="E1042" s="29">
        <v>3.7145284640171854E-2</v>
      </c>
      <c r="F1042" s="22">
        <v>1</v>
      </c>
      <c r="G1042" s="31">
        <v>2019</v>
      </c>
      <c r="H1042" s="25"/>
    </row>
    <row r="1043" spans="1:8" x14ac:dyDescent="0.35">
      <c r="A1043" s="33">
        <v>43469</v>
      </c>
      <c r="B1043" s="29">
        <v>2.3113148148148147E-2</v>
      </c>
      <c r="C1043" s="29">
        <v>2.8522352941176471E-2</v>
      </c>
      <c r="D1043" s="29">
        <v>3.362711711711712E-2</v>
      </c>
      <c r="E1043" s="29">
        <v>3.7143415682062295E-2</v>
      </c>
      <c r="F1043" s="22">
        <v>1</v>
      </c>
      <c r="G1043" s="31">
        <v>2019</v>
      </c>
      <c r="H1043" s="25"/>
    </row>
    <row r="1044" spans="1:8" x14ac:dyDescent="0.35">
      <c r="A1044" s="33">
        <v>43468</v>
      </c>
      <c r="B1044" s="29">
        <v>2.3131772486772485E-2</v>
      </c>
      <c r="C1044" s="29">
        <v>2.878183473389356E-2</v>
      </c>
      <c r="D1044" s="29">
        <v>3.3950772200772202E-2</v>
      </c>
      <c r="E1044" s="29">
        <v>3.7178947368421048E-2</v>
      </c>
      <c r="F1044" s="22">
        <v>1</v>
      </c>
      <c r="G1044" s="31">
        <v>2019</v>
      </c>
      <c r="H1044" s="25"/>
    </row>
    <row r="1045" spans="1:8" x14ac:dyDescent="0.35">
      <c r="A1045" s="33">
        <v>43467</v>
      </c>
      <c r="B1045" s="29">
        <v>2.332E-2</v>
      </c>
      <c r="C1045" s="29">
        <v>2.8612389380530973E-2</v>
      </c>
      <c r="D1045" s="29">
        <v>3.3804285714285717E-2</v>
      </c>
      <c r="E1045" s="29">
        <v>3.7398750000000001E-2</v>
      </c>
      <c r="F1045" s="22">
        <v>1</v>
      </c>
      <c r="G1045" s="31">
        <v>2019</v>
      </c>
      <c r="H1045" s="25"/>
    </row>
    <row r="1046" spans="1:8" x14ac:dyDescent="0.35">
      <c r="A1046" s="30">
        <v>43465</v>
      </c>
      <c r="B1046" s="29">
        <v>2.4657551020408165E-2</v>
      </c>
      <c r="C1046" s="29">
        <v>2.8520456245325353E-2</v>
      </c>
      <c r="D1046" s="29">
        <v>3.3751495016611295E-2</v>
      </c>
      <c r="E1046" s="29">
        <v>3.7394375000000001E-2</v>
      </c>
      <c r="F1046" s="22">
        <v>12</v>
      </c>
      <c r="G1046" s="31">
        <v>2018</v>
      </c>
      <c r="H1046" s="25"/>
    </row>
    <row r="1047" spans="1:8" x14ac:dyDescent="0.35">
      <c r="A1047" s="32">
        <v>43462</v>
      </c>
      <c r="B1047" s="29">
        <v>2.466923076923077E-2</v>
      </c>
      <c r="C1047" s="29">
        <v>2.8545714285714285E-2</v>
      </c>
      <c r="D1047" s="29">
        <v>3.3745348837209303E-2</v>
      </c>
      <c r="E1047" s="29">
        <v>3.7387812499999999E-2</v>
      </c>
      <c r="F1047" s="22">
        <v>12</v>
      </c>
      <c r="G1047" s="31">
        <v>2018</v>
      </c>
      <c r="H1047" s="25"/>
    </row>
    <row r="1048" spans="1:8" x14ac:dyDescent="0.35">
      <c r="A1048" s="30">
        <v>43461</v>
      </c>
      <c r="B1048" s="26">
        <v>2.457142857142857E-2</v>
      </c>
      <c r="C1048" s="26">
        <v>2.8610081632653061E-2</v>
      </c>
      <c r="D1048" s="26">
        <v>3.3935681063122926E-2</v>
      </c>
      <c r="E1048" s="26">
        <v>3.7385624999999999E-2</v>
      </c>
      <c r="F1048" s="22">
        <v>12</v>
      </c>
      <c r="G1048" s="31">
        <v>2018</v>
      </c>
      <c r="H1048" s="25"/>
    </row>
    <row r="1049" spans="1:8" x14ac:dyDescent="0.35">
      <c r="A1049" s="30">
        <v>43460</v>
      </c>
      <c r="B1049" s="26">
        <v>2.4492698412698414E-2</v>
      </c>
      <c r="C1049" s="26">
        <v>2.8514117647058822E-2</v>
      </c>
      <c r="D1049" s="26">
        <v>3.3700797342192695E-2</v>
      </c>
      <c r="E1049" s="26">
        <v>3.7137808807733617E-2</v>
      </c>
      <c r="F1049" s="22">
        <v>12</v>
      </c>
      <c r="G1049" s="31">
        <v>2018</v>
      </c>
      <c r="H1049" s="25"/>
    </row>
    <row r="1050" spans="1:8" x14ac:dyDescent="0.35">
      <c r="A1050" s="30">
        <v>43459</v>
      </c>
      <c r="B1050" s="26">
        <v>2.4458297872340426E-2</v>
      </c>
      <c r="C1050" s="26">
        <v>2.8635015416238436E-2</v>
      </c>
      <c r="D1050" s="26">
        <v>3.3721096345514949E-2</v>
      </c>
      <c r="E1050" s="26">
        <v>3.7137185821697095E-2</v>
      </c>
      <c r="F1050" s="22">
        <v>12</v>
      </c>
      <c r="G1050" s="31">
        <v>2018</v>
      </c>
      <c r="H1050" s="25"/>
    </row>
    <row r="1051" spans="1:8" x14ac:dyDescent="0.35">
      <c r="A1051" s="30">
        <v>43458</v>
      </c>
      <c r="B1051" s="26">
        <v>2.4560285714285715E-2</v>
      </c>
      <c r="C1051" s="26">
        <v>2.8631896955503514E-2</v>
      </c>
      <c r="D1051" s="26">
        <v>3.37147619047619E-2</v>
      </c>
      <c r="E1051" s="26">
        <v>3.713656283566058E-2</v>
      </c>
      <c r="F1051" s="22">
        <v>12</v>
      </c>
      <c r="G1051" s="31">
        <v>2018</v>
      </c>
      <c r="H1051" s="25"/>
    </row>
    <row r="1052" spans="1:8" x14ac:dyDescent="0.35">
      <c r="A1052" s="30">
        <v>43455</v>
      </c>
      <c r="B1052" s="26">
        <v>2.4552000000000001E-2</v>
      </c>
      <c r="C1052" s="26">
        <v>2.8806263736263701E-2</v>
      </c>
      <c r="D1052" s="26">
        <v>3.368768292682927E-2</v>
      </c>
      <c r="E1052" s="26">
        <v>3.7218367346938772E-2</v>
      </c>
      <c r="F1052" s="22">
        <v>12</v>
      </c>
      <c r="G1052" s="31">
        <v>2018</v>
      </c>
      <c r="H1052" s="25"/>
    </row>
    <row r="1053" spans="1:8" x14ac:dyDescent="0.35">
      <c r="A1053" s="30">
        <v>43454</v>
      </c>
      <c r="B1053" s="26">
        <v>2.4530181818181819E-2</v>
      </c>
      <c r="C1053" s="26">
        <v>2.8641224489795919E-2</v>
      </c>
      <c r="D1053" s="26">
        <v>3.4108928571428575E-2</v>
      </c>
      <c r="E1053" s="26">
        <v>3.7217851772287862E-2</v>
      </c>
      <c r="F1053" s="22">
        <v>12</v>
      </c>
      <c r="G1053" s="31">
        <v>2018</v>
      </c>
      <c r="H1053" s="25"/>
    </row>
    <row r="1054" spans="1:8" x14ac:dyDescent="0.35">
      <c r="A1054" s="30">
        <v>43453</v>
      </c>
      <c r="B1054" s="26">
        <v>2.4533428571428571E-2</v>
      </c>
      <c r="C1054" s="26">
        <v>2.8473946360153258E-2</v>
      </c>
      <c r="D1054" s="26">
        <v>3.36984555984556E-2</v>
      </c>
      <c r="E1054" s="26">
        <v>3.7222169709989261E-2</v>
      </c>
      <c r="F1054" s="22">
        <v>12</v>
      </c>
      <c r="G1054" s="31">
        <v>2018</v>
      </c>
      <c r="H1054" s="25"/>
    </row>
    <row r="1055" spans="1:8" x14ac:dyDescent="0.35">
      <c r="A1055" s="30">
        <v>43452</v>
      </c>
      <c r="B1055" s="26">
        <v>2.4693513513513513E-2</v>
      </c>
      <c r="C1055" s="26">
        <v>2.8663790238836966E-2</v>
      </c>
      <c r="D1055" s="26">
        <v>3.3712108013937279E-2</v>
      </c>
      <c r="E1055" s="26">
        <v>3.7221621911922666E-2</v>
      </c>
      <c r="F1055" s="22">
        <v>12</v>
      </c>
      <c r="G1055" s="31">
        <v>2018</v>
      </c>
      <c r="H1055" s="25"/>
    </row>
    <row r="1056" spans="1:8" x14ac:dyDescent="0.35">
      <c r="A1056" s="30">
        <v>43451</v>
      </c>
      <c r="B1056" s="26">
        <v>2.461054054054054E-2</v>
      </c>
      <c r="C1056" s="26">
        <v>2.8660664589823467E-2</v>
      </c>
      <c r="D1056" s="26">
        <v>3.370990418118467E-2</v>
      </c>
      <c r="E1056" s="26">
        <v>3.722107411385607E-2</v>
      </c>
      <c r="F1056" s="22">
        <v>12</v>
      </c>
      <c r="G1056" s="31">
        <v>2018</v>
      </c>
      <c r="H1056" s="25"/>
    </row>
    <row r="1057" spans="1:8" x14ac:dyDescent="0.35">
      <c r="A1057" s="30">
        <v>43448</v>
      </c>
      <c r="B1057" s="29">
        <v>2.4733214285714285E-2</v>
      </c>
      <c r="C1057" s="29">
        <v>2.8679480789200417E-2</v>
      </c>
      <c r="D1057" s="29">
        <v>3.3703292682926829E-2</v>
      </c>
      <c r="E1057" s="29">
        <v>3.7219430719656284E-2</v>
      </c>
      <c r="F1057" s="22">
        <v>12</v>
      </c>
      <c r="G1057" s="31">
        <v>2018</v>
      </c>
      <c r="H1057" s="25"/>
    </row>
    <row r="1058" spans="1:8" x14ac:dyDescent="0.35">
      <c r="A1058" s="30">
        <v>43447</v>
      </c>
      <c r="B1058" s="29">
        <v>2.4436792452830189E-2</v>
      </c>
      <c r="C1058" s="29">
        <v>2.8683795918367349E-2</v>
      </c>
      <c r="D1058" s="29">
        <v>3.3701088850174213E-2</v>
      </c>
      <c r="E1058" s="29">
        <v>3.7218882921589688E-2</v>
      </c>
      <c r="F1058" s="22">
        <v>12</v>
      </c>
      <c r="G1058" s="31">
        <v>2018</v>
      </c>
      <c r="H1058" s="25"/>
    </row>
    <row r="1059" spans="1:8" x14ac:dyDescent="0.35">
      <c r="A1059" s="30">
        <v>43446</v>
      </c>
      <c r="B1059" s="29">
        <v>2.4486324786324787E-2</v>
      </c>
      <c r="C1059" s="29">
        <v>2.8640366492146598E-2</v>
      </c>
      <c r="D1059" s="29">
        <v>3.3718629893238435E-2</v>
      </c>
      <c r="E1059" s="29">
        <v>3.7218335123523093E-2</v>
      </c>
      <c r="F1059" s="22">
        <v>12</v>
      </c>
      <c r="G1059" s="31">
        <v>2018</v>
      </c>
      <c r="H1059" s="25"/>
    </row>
    <row r="1060" spans="1:8" x14ac:dyDescent="0.35">
      <c r="A1060" s="30">
        <v>43445</v>
      </c>
      <c r="B1060" s="29">
        <v>2.472948717948718E-2</v>
      </c>
      <c r="C1060" s="29">
        <v>2.8637681376215408E-2</v>
      </c>
      <c r="D1060" s="29">
        <v>3.3716441281138793E-2</v>
      </c>
      <c r="E1060" s="29">
        <v>3.7217787325456497E-2</v>
      </c>
      <c r="F1060" s="22">
        <v>12</v>
      </c>
      <c r="G1060" s="31">
        <v>2018</v>
      </c>
      <c r="H1060" s="25"/>
    </row>
    <row r="1061" spans="1:8" x14ac:dyDescent="0.35">
      <c r="A1061" s="30">
        <v>43444</v>
      </c>
      <c r="B1061" s="29">
        <v>2.4721538461538461E-2</v>
      </c>
      <c r="C1061" s="29">
        <v>2.8702169035153328E-2</v>
      </c>
      <c r="D1061" s="29">
        <v>3.3714252669039151E-2</v>
      </c>
      <c r="E1061" s="29">
        <v>3.7217239527389902E-2</v>
      </c>
      <c r="F1061" s="22">
        <v>12</v>
      </c>
      <c r="G1061" s="31">
        <v>2018</v>
      </c>
      <c r="H1061" s="25"/>
    </row>
    <row r="1062" spans="1:8" x14ac:dyDescent="0.35">
      <c r="A1062" s="30">
        <v>43441</v>
      </c>
      <c r="B1062" s="29">
        <v>2.475153846153846E-2</v>
      </c>
      <c r="C1062" s="29">
        <v>2.8975056689342405E-2</v>
      </c>
      <c r="D1062" s="29">
        <v>3.342662386302836E-2</v>
      </c>
      <c r="E1062" s="29">
        <v>3.7215596133190115E-2</v>
      </c>
      <c r="F1062" s="22">
        <v>12</v>
      </c>
      <c r="G1062" s="31">
        <v>2018</v>
      </c>
      <c r="H1062" s="25"/>
    </row>
    <row r="1063" spans="1:8" x14ac:dyDescent="0.35">
      <c r="A1063" s="30">
        <v>43440</v>
      </c>
      <c r="B1063" s="29">
        <v>2.4553846153846152E-2</v>
      </c>
      <c r="C1063" s="29">
        <v>2.8970663265306121E-2</v>
      </c>
      <c r="D1063" s="29">
        <v>3.370089285714286E-2</v>
      </c>
      <c r="E1063" s="29">
        <v>3.718829215896885E-2</v>
      </c>
      <c r="F1063" s="22">
        <v>12</v>
      </c>
      <c r="G1063" s="31">
        <v>2018</v>
      </c>
      <c r="H1063" s="25"/>
    </row>
    <row r="1064" spans="1:8" x14ac:dyDescent="0.35">
      <c r="A1064" s="30">
        <v>43439</v>
      </c>
      <c r="B1064" s="26">
        <v>2.4684107142857143E-2</v>
      </c>
      <c r="C1064" s="26">
        <v>2.8443442622950819E-2</v>
      </c>
      <c r="D1064" s="26">
        <v>3.3705920205920212E-2</v>
      </c>
      <c r="E1064" s="26">
        <v>3.7214500537056931E-2</v>
      </c>
      <c r="F1064" s="22">
        <v>12</v>
      </c>
      <c r="G1064" s="31">
        <v>2018</v>
      </c>
      <c r="H1064" s="25"/>
    </row>
    <row r="1065" spans="1:8" x14ac:dyDescent="0.35">
      <c r="A1065" s="30">
        <v>43438</v>
      </c>
      <c r="B1065" s="26">
        <v>2.4519864864864866E-2</v>
      </c>
      <c r="C1065" s="26">
        <v>2.8442482435597188E-2</v>
      </c>
      <c r="D1065" s="26">
        <v>3.3758610038610033E-2</v>
      </c>
      <c r="E1065" s="26">
        <v>3.7213952738990336E-2</v>
      </c>
      <c r="F1065" s="22">
        <v>12</v>
      </c>
      <c r="G1065" s="31">
        <v>2018</v>
      </c>
      <c r="H1065" s="25"/>
    </row>
    <row r="1066" spans="1:8" x14ac:dyDescent="0.35">
      <c r="A1066" s="30">
        <v>43437</v>
      </c>
      <c r="B1066" s="26">
        <v>2.4571081081081081E-2</v>
      </c>
      <c r="C1066" s="26">
        <v>2.8439514051522247E-2</v>
      </c>
      <c r="D1066" s="26">
        <v>3.3756254826254828E-2</v>
      </c>
      <c r="E1066" s="26">
        <v>3.721340494092374E-2</v>
      </c>
      <c r="F1066" s="22">
        <v>12</v>
      </c>
      <c r="G1066" s="31">
        <v>2018</v>
      </c>
      <c r="H1066" s="25"/>
    </row>
    <row r="1067" spans="1:8" x14ac:dyDescent="0.35">
      <c r="A1067" s="30">
        <v>43434</v>
      </c>
      <c r="B1067" s="26">
        <v>2.4643846153846152E-2</v>
      </c>
      <c r="C1067" s="26">
        <v>2.843161928306551E-2</v>
      </c>
      <c r="D1067" s="26">
        <v>3.3376576576576576E-2</v>
      </c>
      <c r="E1067" s="26">
        <v>3.7211761546723954E-2</v>
      </c>
      <c r="F1067" s="22">
        <v>11</v>
      </c>
      <c r="G1067" s="31">
        <v>2018</v>
      </c>
      <c r="H1067" s="25"/>
    </row>
    <row r="1068" spans="1:8" x14ac:dyDescent="0.35">
      <c r="A1068" s="30">
        <v>43433</v>
      </c>
      <c r="B1068" s="26">
        <v>2.4634102564102565E-2</v>
      </c>
      <c r="C1068" s="26">
        <v>2.8580507416081185E-2</v>
      </c>
      <c r="D1068" s="26">
        <v>3.3587630662020904E-2</v>
      </c>
      <c r="E1068" s="26">
        <v>3.7202610096670252E-2</v>
      </c>
      <c r="F1068" s="22">
        <v>11</v>
      </c>
      <c r="G1068" s="22">
        <v>2018</v>
      </c>
      <c r="H1068" s="25"/>
    </row>
    <row r="1069" spans="1:8" x14ac:dyDescent="0.35">
      <c r="A1069" s="30">
        <v>43432</v>
      </c>
      <c r="B1069" s="26">
        <v>2.4686263736263737E-2</v>
      </c>
      <c r="C1069" s="26">
        <v>2.8626230366492148E-2</v>
      </c>
      <c r="D1069" s="26">
        <v>3.3844285714285716E-2</v>
      </c>
      <c r="E1069" s="26">
        <v>3.7176208378088077E-2</v>
      </c>
      <c r="F1069" s="22">
        <v>11</v>
      </c>
      <c r="G1069" s="22">
        <v>2018</v>
      </c>
      <c r="H1069" s="25"/>
    </row>
    <row r="1070" spans="1:8" x14ac:dyDescent="0.35">
      <c r="A1070" s="30">
        <v>43431</v>
      </c>
      <c r="B1070" s="26">
        <v>2.4679945054945054E-2</v>
      </c>
      <c r="C1070" s="26">
        <v>2.8676263736263738E-2</v>
      </c>
      <c r="D1070" s="26">
        <v>3.3841428571428571E-2</v>
      </c>
      <c r="E1070" s="26">
        <v>3.7175617615467241E-2</v>
      </c>
      <c r="F1070" s="22">
        <v>11</v>
      </c>
      <c r="G1070" s="22">
        <v>2018</v>
      </c>
      <c r="H1070" s="25"/>
    </row>
    <row r="1071" spans="1:8" x14ac:dyDescent="0.35">
      <c r="A1071" s="30">
        <v>43430</v>
      </c>
      <c r="B1071" s="26">
        <v>2.4610256410256409E-2</v>
      </c>
      <c r="C1071" s="26">
        <v>2.8674629120879123E-2</v>
      </c>
      <c r="D1071" s="26">
        <v>3.3779163763066201E-2</v>
      </c>
      <c r="E1071" s="26">
        <v>3.7175026852846405E-2</v>
      </c>
      <c r="F1071" s="22">
        <v>11</v>
      </c>
      <c r="G1071" s="22">
        <v>2018</v>
      </c>
      <c r="H1071" s="25"/>
    </row>
    <row r="1072" spans="1:8" x14ac:dyDescent="0.35">
      <c r="A1072" s="30">
        <v>43427</v>
      </c>
      <c r="B1072" s="26">
        <v>2.4540256410256409E-2</v>
      </c>
      <c r="C1072" s="26">
        <v>2.8563692427790787E-2</v>
      </c>
      <c r="D1072" s="26">
        <v>3.3571951219512196E-2</v>
      </c>
      <c r="E1072" s="26">
        <v>3.7199258861439315E-2</v>
      </c>
      <c r="F1072" s="22">
        <v>11</v>
      </c>
      <c r="G1072" s="22">
        <v>2018</v>
      </c>
      <c r="H1072" s="25"/>
    </row>
    <row r="1073" spans="1:8" x14ac:dyDescent="0.35">
      <c r="A1073" s="30">
        <v>43426</v>
      </c>
      <c r="B1073" s="29">
        <v>2.4515405405405408E-2</v>
      </c>
      <c r="C1073" s="29">
        <v>2.8658734693877551E-2</v>
      </c>
      <c r="D1073" s="29">
        <v>3.3767351916376309E-2</v>
      </c>
      <c r="E1073" s="29">
        <v>3.7172663802363053E-2</v>
      </c>
      <c r="F1073" s="22">
        <v>11</v>
      </c>
      <c r="G1073" s="22">
        <v>2018</v>
      </c>
      <c r="H1073" s="25"/>
    </row>
    <row r="1074" spans="1:8" x14ac:dyDescent="0.35">
      <c r="A1074" s="30">
        <v>43423</v>
      </c>
      <c r="B1074" s="29">
        <v>2.4523846153846153E-2</v>
      </c>
      <c r="C1074" s="29">
        <v>2.8768201680672269E-2</v>
      </c>
      <c r="D1074" s="29">
        <v>3.3689198606271779E-2</v>
      </c>
      <c r="E1074" s="29">
        <v>3.7170891514500537E-2</v>
      </c>
      <c r="F1074" s="22">
        <v>11</v>
      </c>
      <c r="G1074" s="22">
        <v>2018</v>
      </c>
      <c r="H1074" s="25"/>
    </row>
    <row r="1075" spans="1:8" x14ac:dyDescent="0.35">
      <c r="A1075" s="30">
        <v>43420</v>
      </c>
      <c r="B1075" s="29">
        <v>2.4449636363636364E-2</v>
      </c>
      <c r="C1075" s="29">
        <v>2.8772100840336136E-2</v>
      </c>
      <c r="D1075" s="29">
        <v>3.3664729729729732E-2</v>
      </c>
      <c r="E1075" s="29">
        <v>3.7169119226638028E-2</v>
      </c>
      <c r="F1075" s="22">
        <v>11</v>
      </c>
      <c r="G1075" s="22">
        <v>2018</v>
      </c>
      <c r="H1075" s="25"/>
    </row>
    <row r="1076" spans="1:8" x14ac:dyDescent="0.35">
      <c r="A1076" s="30">
        <v>43419</v>
      </c>
      <c r="B1076" s="29">
        <v>2.4484102564102564E-2</v>
      </c>
      <c r="C1076" s="29">
        <v>2.833968067226891E-2</v>
      </c>
      <c r="D1076" s="29">
        <v>3.3678301393728224E-2</v>
      </c>
      <c r="E1076" s="29">
        <v>3.7168528464017185E-2</v>
      </c>
      <c r="F1076" s="22">
        <v>11</v>
      </c>
      <c r="G1076" s="22">
        <v>2018</v>
      </c>
      <c r="H1076" s="25"/>
    </row>
    <row r="1077" spans="1:8" x14ac:dyDescent="0.35">
      <c r="A1077" s="30">
        <v>43418</v>
      </c>
      <c r="B1077" s="29">
        <v>2.4439615384615386E-2</v>
      </c>
      <c r="C1077" s="29">
        <v>2.85348167539267E-2</v>
      </c>
      <c r="D1077" s="29">
        <v>3.3809744897959182E-2</v>
      </c>
      <c r="E1077" s="29">
        <v>3.7167937701396349E-2</v>
      </c>
      <c r="F1077" s="22">
        <v>11</v>
      </c>
      <c r="G1077" s="22">
        <v>2018</v>
      </c>
      <c r="H1077" s="25"/>
    </row>
    <row r="1078" spans="1:8" x14ac:dyDescent="0.35">
      <c r="A1078" s="30">
        <v>43417</v>
      </c>
      <c r="B1078" s="29">
        <v>2.4641911764705881E-2</v>
      </c>
      <c r="C1078" s="29">
        <v>2.8531787584143604E-2</v>
      </c>
      <c r="D1078" s="29">
        <v>3.3807206632653061E-2</v>
      </c>
      <c r="E1078" s="29">
        <v>3.7167346938775513E-2</v>
      </c>
      <c r="F1078" s="22">
        <v>11</v>
      </c>
      <c r="G1078" s="22">
        <v>2018</v>
      </c>
      <c r="H1078" s="25"/>
    </row>
    <row r="1079" spans="1:8" x14ac:dyDescent="0.35">
      <c r="A1079" s="30">
        <v>43416</v>
      </c>
      <c r="B1079" s="29">
        <v>2.4452564102564103E-2</v>
      </c>
      <c r="C1079" s="29">
        <v>2.8330403361344538E-2</v>
      </c>
      <c r="D1079" s="29">
        <v>3.3669181184668988E-2</v>
      </c>
      <c r="E1079" s="29">
        <v>3.7166756176154676E-2</v>
      </c>
      <c r="F1079" s="22">
        <v>11</v>
      </c>
      <c r="G1079" s="22">
        <v>2018</v>
      </c>
      <c r="H1079" s="25"/>
    </row>
    <row r="1080" spans="1:8" x14ac:dyDescent="0.35">
      <c r="A1080" s="30">
        <v>43413</v>
      </c>
      <c r="B1080" s="26">
        <v>2.4410741758241761E-2</v>
      </c>
      <c r="C1080" s="26">
        <v>2.8657262528047869E-2</v>
      </c>
      <c r="D1080" s="26">
        <v>3.3797053571428572E-2</v>
      </c>
      <c r="E1080" s="26">
        <v>3.7015035460992905E-2</v>
      </c>
      <c r="F1080" s="22">
        <v>11</v>
      </c>
      <c r="G1080" s="22">
        <v>2018</v>
      </c>
      <c r="H1080" s="25"/>
    </row>
    <row r="1081" spans="1:8" x14ac:dyDescent="0.35">
      <c r="A1081" s="30">
        <v>43412</v>
      </c>
      <c r="B1081" s="26">
        <v>2.442025641025641E-2</v>
      </c>
      <c r="C1081" s="26">
        <v>2.8509142857142858E-2</v>
      </c>
      <c r="D1081" s="26">
        <v>3.3847374517374518E-2</v>
      </c>
      <c r="E1081" s="26">
        <v>3.7011063829787236E-2</v>
      </c>
      <c r="F1081" s="22">
        <v>11</v>
      </c>
      <c r="G1081" s="22">
        <v>2018</v>
      </c>
      <c r="H1081" s="25"/>
    </row>
    <row r="1082" spans="1:8" x14ac:dyDescent="0.35">
      <c r="A1082" s="30">
        <v>43411</v>
      </c>
      <c r="B1082" s="26">
        <v>2.4529107142857144E-2</v>
      </c>
      <c r="C1082" s="26">
        <v>2.8268852459016395E-2</v>
      </c>
      <c r="D1082" s="26">
        <v>3.367125E-2</v>
      </c>
      <c r="E1082" s="26">
        <v>3.7016048632218843E-2</v>
      </c>
      <c r="F1082" s="22">
        <v>11</v>
      </c>
      <c r="G1082" s="22">
        <v>2018</v>
      </c>
      <c r="H1082" s="25"/>
    </row>
    <row r="1083" spans="1:8" x14ac:dyDescent="0.35">
      <c r="A1083" s="30">
        <v>43409</v>
      </c>
      <c r="B1083" s="26">
        <v>2.4533928571428571E-2</v>
      </c>
      <c r="C1083" s="26">
        <v>2.8262528047868361E-2</v>
      </c>
      <c r="D1083" s="26">
        <v>3.3502574002573997E-2</v>
      </c>
      <c r="E1083" s="26">
        <v>3.7032826747720363E-2</v>
      </c>
      <c r="F1083" s="22">
        <v>11</v>
      </c>
      <c r="G1083" s="22">
        <v>2018</v>
      </c>
      <c r="H1083" s="25"/>
    </row>
    <row r="1084" spans="1:8" x14ac:dyDescent="0.35">
      <c r="A1084" s="30">
        <v>43406</v>
      </c>
      <c r="B1084" s="26">
        <v>2.4459340659340661E-2</v>
      </c>
      <c r="C1084" s="26">
        <v>2.8252655198204937E-2</v>
      </c>
      <c r="D1084" s="26">
        <v>3.3541860465116279E-2</v>
      </c>
      <c r="E1084" s="26">
        <v>3.6998480243161089E-2</v>
      </c>
      <c r="F1084" s="22">
        <v>11</v>
      </c>
      <c r="G1084" s="22">
        <v>2018</v>
      </c>
      <c r="H1084" s="25"/>
    </row>
    <row r="1085" spans="1:8" x14ac:dyDescent="0.35">
      <c r="A1085" s="30">
        <v>43405</v>
      </c>
      <c r="B1085" s="26">
        <v>2.4479999999999998E-2</v>
      </c>
      <c r="C1085" s="26">
        <v>2.8203061224489796E-2</v>
      </c>
      <c r="D1085" s="26">
        <v>3.3561694352159471E-2</v>
      </c>
      <c r="E1085" s="26">
        <v>3.6963404255319146E-2</v>
      </c>
      <c r="F1085" s="22">
        <v>11</v>
      </c>
      <c r="G1085" s="22">
        <v>2018</v>
      </c>
      <c r="H1085" s="25"/>
    </row>
    <row r="1086" spans="1:8" x14ac:dyDescent="0.35">
      <c r="A1086" s="30">
        <v>43404</v>
      </c>
      <c r="B1086" s="26">
        <v>2.4680576923076923E-2</v>
      </c>
      <c r="C1086" s="26">
        <v>2.8139344262295082E-2</v>
      </c>
      <c r="D1086" s="26">
        <v>3.3313063063063059E-2</v>
      </c>
      <c r="E1086" s="26">
        <v>3.6949692653673163E-2</v>
      </c>
      <c r="F1086" s="22">
        <v>10</v>
      </c>
      <c r="G1086" s="22">
        <v>2018</v>
      </c>
      <c r="H1086" s="25"/>
    </row>
    <row r="1087" spans="1:8" x14ac:dyDescent="0.35">
      <c r="A1087" s="30">
        <v>43403</v>
      </c>
      <c r="B1087" s="26">
        <v>2.4567058823529414E-2</v>
      </c>
      <c r="C1087" s="26">
        <v>2.8530059835452506E-2</v>
      </c>
      <c r="D1087" s="26">
        <v>3.3459794079794082E-2</v>
      </c>
      <c r="E1087" s="26">
        <v>3.6983658170914542E-2</v>
      </c>
      <c r="F1087" s="22">
        <v>10</v>
      </c>
      <c r="G1087" s="22">
        <v>2018</v>
      </c>
      <c r="H1087" s="25"/>
    </row>
    <row r="1088" spans="1:8" x14ac:dyDescent="0.35">
      <c r="A1088" s="30">
        <v>43402</v>
      </c>
      <c r="B1088" s="26">
        <v>2.4411758241758241E-2</v>
      </c>
      <c r="C1088" s="26">
        <v>2.8525550351288058E-2</v>
      </c>
      <c r="D1088" s="26">
        <v>3.3845521235521238E-2</v>
      </c>
      <c r="E1088" s="26">
        <v>3.6597175080558542E-2</v>
      </c>
      <c r="F1088" s="22">
        <v>10</v>
      </c>
      <c r="G1088" s="22">
        <v>2018</v>
      </c>
      <c r="H1088" s="25"/>
    </row>
    <row r="1089" spans="1:8" x14ac:dyDescent="0.35">
      <c r="A1089" s="30">
        <v>43399</v>
      </c>
      <c r="B1089" s="29">
        <v>2.4396098901098902E-2</v>
      </c>
      <c r="C1089" s="29">
        <v>2.8529344537815127E-2</v>
      </c>
      <c r="D1089" s="29">
        <v>3.3838648648648655E-2</v>
      </c>
      <c r="E1089" s="29">
        <v>3.659301825993555E-2</v>
      </c>
      <c r="F1089" s="22">
        <v>10</v>
      </c>
      <c r="G1089" s="22">
        <v>2018</v>
      </c>
      <c r="H1089" s="25"/>
    </row>
    <row r="1090" spans="1:8" x14ac:dyDescent="0.35">
      <c r="A1090" s="30">
        <v>43398</v>
      </c>
      <c r="B1090" s="29">
        <v>2.4607142857142859E-2</v>
      </c>
      <c r="C1090" s="29">
        <v>2.8914555617663498E-2</v>
      </c>
      <c r="D1090" s="29">
        <v>3.3884285714285714E-2</v>
      </c>
      <c r="E1090" s="29">
        <v>3.6591632653061222E-2</v>
      </c>
      <c r="F1090" s="22">
        <v>10</v>
      </c>
      <c r="G1090" s="22">
        <v>2018</v>
      </c>
      <c r="H1090" s="25"/>
    </row>
    <row r="1091" spans="1:8" x14ac:dyDescent="0.35">
      <c r="A1091" s="30">
        <v>43397</v>
      </c>
      <c r="B1091" s="29">
        <v>2.4582417582417582E-2</v>
      </c>
      <c r="C1091" s="29">
        <v>2.8703173076923078E-2</v>
      </c>
      <c r="D1091" s="29">
        <v>3.3788973214285714E-2</v>
      </c>
      <c r="E1091" s="29">
        <v>3.6590247046186894E-2</v>
      </c>
      <c r="F1091" s="22">
        <v>10</v>
      </c>
      <c r="G1091" s="22">
        <v>2018</v>
      </c>
      <c r="H1091" s="25"/>
    </row>
    <row r="1092" spans="1:8" x14ac:dyDescent="0.35">
      <c r="A1092" s="30">
        <v>43396</v>
      </c>
      <c r="B1092" s="29">
        <v>2.4573406593406594E-2</v>
      </c>
      <c r="C1092" s="29">
        <v>2.8427399486740806E-2</v>
      </c>
      <c r="D1092" s="29">
        <v>3.3701041666666667E-2</v>
      </c>
      <c r="E1092" s="29">
        <v>3.6588861439312566E-2</v>
      </c>
      <c r="F1092" s="22">
        <v>10</v>
      </c>
      <c r="G1092" s="22">
        <v>2018</v>
      </c>
      <c r="H1092" s="25"/>
    </row>
    <row r="1093" spans="1:8" x14ac:dyDescent="0.35">
      <c r="A1093" s="30">
        <v>43395</v>
      </c>
      <c r="B1093" s="29">
        <v>2.4611868131868133E-2</v>
      </c>
      <c r="C1093" s="29">
        <v>2.8681176470588238E-2</v>
      </c>
      <c r="D1093" s="29">
        <v>3.3034394648829429E-2</v>
      </c>
      <c r="E1093" s="29">
        <v>3.6587475832438238E-2</v>
      </c>
      <c r="F1093" s="22">
        <v>10</v>
      </c>
      <c r="G1093" s="22">
        <v>2018</v>
      </c>
      <c r="H1093" s="25"/>
    </row>
    <row r="1094" spans="1:8" x14ac:dyDescent="0.35">
      <c r="A1094" s="30">
        <v>43392</v>
      </c>
      <c r="B1094" s="29">
        <v>2.4489999999999998E-2</v>
      </c>
      <c r="C1094" s="29">
        <v>2.8674470588235294E-2</v>
      </c>
      <c r="D1094" s="29">
        <v>3.3027491638795987E-2</v>
      </c>
      <c r="E1094" s="29">
        <v>3.6583319011815253E-2</v>
      </c>
      <c r="F1094" s="22">
        <v>10</v>
      </c>
      <c r="G1094" s="22">
        <v>2018</v>
      </c>
      <c r="H1094" s="25"/>
    </row>
    <row r="1095" spans="1:8" x14ac:dyDescent="0.35">
      <c r="A1095" s="30">
        <v>43391</v>
      </c>
      <c r="B1095" s="29">
        <v>2.4465590277777779E-2</v>
      </c>
      <c r="C1095" s="29">
        <v>2.8675012406947892E-2</v>
      </c>
      <c r="D1095" s="29">
        <v>3.3536294642857144E-2</v>
      </c>
      <c r="E1095" s="29">
        <v>3.6583823845327601E-2</v>
      </c>
      <c r="F1095" s="22">
        <v>10</v>
      </c>
      <c r="G1095" s="22">
        <v>2018</v>
      </c>
      <c r="H1095" s="25"/>
    </row>
    <row r="1096" spans="1:8" x14ac:dyDescent="0.35">
      <c r="A1096" s="30">
        <v>43390</v>
      </c>
      <c r="B1096" s="26">
        <v>2.4766666666666666E-2</v>
      </c>
      <c r="C1096" s="26">
        <v>2.8670000000000001E-2</v>
      </c>
      <c r="D1096" s="26">
        <v>3.2974401544401545E-2</v>
      </c>
      <c r="E1096" s="26">
        <v>3.6582416756176156E-2</v>
      </c>
      <c r="F1096" s="22">
        <v>10</v>
      </c>
      <c r="G1096" s="22">
        <v>2018</v>
      </c>
      <c r="H1096" s="25"/>
    </row>
    <row r="1097" spans="1:8" x14ac:dyDescent="0.35">
      <c r="A1097" s="30">
        <v>43389</v>
      </c>
      <c r="B1097" s="26">
        <v>2.4650735294117647E-2</v>
      </c>
      <c r="C1097" s="26">
        <v>2.8667451181911614E-2</v>
      </c>
      <c r="D1097" s="26">
        <v>3.3132921492921491E-2</v>
      </c>
      <c r="E1097" s="26">
        <v>3.6581009667024704E-2</v>
      </c>
      <c r="F1097" s="22">
        <v>10</v>
      </c>
      <c r="G1097" s="22">
        <v>2018</v>
      </c>
      <c r="H1097" s="25"/>
    </row>
    <row r="1098" spans="1:8" x14ac:dyDescent="0.35">
      <c r="A1098" s="30">
        <v>43388</v>
      </c>
      <c r="B1098" s="26">
        <v>2.4790129870129872E-2</v>
      </c>
      <c r="C1098" s="26">
        <v>2.8685120879120878E-2</v>
      </c>
      <c r="D1098" s="26">
        <v>3.3078931788931787E-2</v>
      </c>
      <c r="E1098" s="26">
        <v>3.6579602577873252E-2</v>
      </c>
      <c r="F1098" s="22">
        <v>10</v>
      </c>
      <c r="G1098" s="22">
        <v>2018</v>
      </c>
      <c r="H1098" s="25"/>
    </row>
    <row r="1099" spans="1:8" x14ac:dyDescent="0.35">
      <c r="A1099" s="30">
        <v>43385</v>
      </c>
      <c r="B1099" s="26">
        <v>2.4802192513368983E-2</v>
      </c>
      <c r="C1099" s="26">
        <v>2.8624370515329418E-2</v>
      </c>
      <c r="D1099" s="26">
        <v>3.3070090090090092E-2</v>
      </c>
      <c r="E1099" s="26">
        <v>3.6575381310418903E-2</v>
      </c>
      <c r="F1099" s="22">
        <v>10</v>
      </c>
      <c r="G1099" s="22">
        <v>2018</v>
      </c>
      <c r="H1099" s="25"/>
    </row>
    <row r="1100" spans="1:8" x14ac:dyDescent="0.35">
      <c r="A1100" s="30">
        <v>43384</v>
      </c>
      <c r="B1100" s="26">
        <v>2.467142857142857E-2</v>
      </c>
      <c r="C1100" s="26">
        <v>2.8665378151260506E-2</v>
      </c>
      <c r="D1100" s="26">
        <v>3.3266672473867595E-2</v>
      </c>
      <c r="E1100" s="26">
        <v>3.6573974221267451E-2</v>
      </c>
      <c r="F1100" s="22">
        <v>10</v>
      </c>
      <c r="G1100" s="22">
        <v>2018</v>
      </c>
      <c r="H1100" s="25"/>
    </row>
    <row r="1101" spans="1:8" x14ac:dyDescent="0.35">
      <c r="A1101" s="30">
        <v>43383</v>
      </c>
      <c r="B1101" s="26">
        <v>2.4692857142857145E-2</v>
      </c>
      <c r="C1101" s="26">
        <v>2.8653267973856211E-2</v>
      </c>
      <c r="D1101" s="26">
        <v>3.3246179401993356E-2</v>
      </c>
      <c r="E1101" s="26">
        <v>3.6572567132116006E-2</v>
      </c>
      <c r="F1101" s="22">
        <v>10</v>
      </c>
      <c r="G1101" s="22">
        <v>2018</v>
      </c>
      <c r="H1101" s="25"/>
    </row>
    <row r="1102" spans="1:8" x14ac:dyDescent="0.35">
      <c r="A1102" s="30">
        <v>43382</v>
      </c>
      <c r="B1102" s="26">
        <v>2.4465529953917049E-2</v>
      </c>
      <c r="C1102" s="26">
        <v>2.8650914076782451E-2</v>
      </c>
      <c r="D1102" s="26">
        <v>3.324485049833887E-2</v>
      </c>
      <c r="E1102" s="26">
        <v>3.6571160042964554E-2</v>
      </c>
      <c r="F1102" s="22">
        <v>10</v>
      </c>
      <c r="G1102" s="22">
        <v>2018</v>
      </c>
      <c r="H1102" s="25"/>
    </row>
    <row r="1103" spans="1:8" x14ac:dyDescent="0.35">
      <c r="A1103" s="30">
        <v>43381</v>
      </c>
      <c r="B1103" s="26">
        <v>2.4519230769230769E-2</v>
      </c>
      <c r="C1103" s="26">
        <v>2.8451848739495796E-2</v>
      </c>
      <c r="D1103" s="26">
        <v>3.3243521594684383E-2</v>
      </c>
      <c r="E1103" s="26">
        <v>3.6569752953813102E-2</v>
      </c>
      <c r="F1103" s="22">
        <v>10</v>
      </c>
      <c r="G1103" s="22">
        <v>2018</v>
      </c>
      <c r="H1103" s="25"/>
    </row>
    <row r="1104" spans="1:8" x14ac:dyDescent="0.35">
      <c r="A1104" s="30">
        <v>43378</v>
      </c>
      <c r="B1104" s="26">
        <v>2.4431950549450548E-2</v>
      </c>
      <c r="C1104" s="26">
        <v>2.8445798319327729E-2</v>
      </c>
      <c r="D1104" s="26">
        <v>3.3239534883720931E-2</v>
      </c>
      <c r="E1104" s="26">
        <v>3.6565531686358753E-2</v>
      </c>
      <c r="F1104" s="22">
        <v>10</v>
      </c>
      <c r="G1104" s="22">
        <v>2018</v>
      </c>
      <c r="H1104" s="25"/>
    </row>
    <row r="1105" spans="1:8" x14ac:dyDescent="0.35">
      <c r="A1105" s="30">
        <v>43377</v>
      </c>
      <c r="B1105" s="29">
        <v>2.4486483516483516E-2</v>
      </c>
      <c r="C1105" s="29">
        <v>2.8473781512605042E-2</v>
      </c>
      <c r="D1105" s="29">
        <v>3.2989501661129565E-2</v>
      </c>
      <c r="E1105" s="29">
        <v>3.6570251012145748E-2</v>
      </c>
      <c r="F1105" s="22">
        <v>10</v>
      </c>
      <c r="G1105" s="22">
        <v>2018</v>
      </c>
      <c r="H1105" s="25"/>
    </row>
    <row r="1106" spans="1:8" x14ac:dyDescent="0.35">
      <c r="A1106" s="30">
        <v>43376</v>
      </c>
      <c r="B1106" s="29">
        <v>2.4487222222222223E-2</v>
      </c>
      <c r="C1106" s="29">
        <v>2.8637450980392158E-2</v>
      </c>
      <c r="D1106" s="29">
        <v>3.2986910299003323E-2</v>
      </c>
      <c r="E1106" s="29">
        <v>3.6323104189044039E-2</v>
      </c>
      <c r="F1106" s="22">
        <v>10</v>
      </c>
      <c r="G1106" s="22">
        <v>2018</v>
      </c>
      <c r="H1106" s="25"/>
    </row>
    <row r="1107" spans="1:8" x14ac:dyDescent="0.35">
      <c r="A1107" s="30">
        <v>43375</v>
      </c>
      <c r="B1107" s="29">
        <v>2.4689285714285716E-2</v>
      </c>
      <c r="C1107" s="29">
        <v>2.8635126050420168E-2</v>
      </c>
      <c r="D1107" s="29">
        <v>3.2984318936877075E-2</v>
      </c>
      <c r="E1107" s="29">
        <v>3.6321417830290012E-2</v>
      </c>
      <c r="F1107" s="22">
        <v>10</v>
      </c>
      <c r="G1107" s="22">
        <v>2018</v>
      </c>
      <c r="H1107" s="25"/>
    </row>
    <row r="1108" spans="1:8" x14ac:dyDescent="0.35">
      <c r="A1108" s="30">
        <v>43374</v>
      </c>
      <c r="B1108" s="29">
        <v>2.4494845360824743E-2</v>
      </c>
      <c r="C1108" s="29">
        <v>2.8620252100840338E-2</v>
      </c>
      <c r="D1108" s="29">
        <v>3.2981727574750833E-2</v>
      </c>
      <c r="E1108" s="29">
        <v>3.6319731471535985E-2</v>
      </c>
      <c r="F1108" s="22">
        <v>10</v>
      </c>
      <c r="G1108" s="22">
        <v>2018</v>
      </c>
      <c r="H1108" s="25"/>
    </row>
    <row r="1109" spans="1:8" x14ac:dyDescent="0.35">
      <c r="A1109" s="30">
        <v>43371</v>
      </c>
      <c r="B1109" s="29">
        <v>2.4556959064327488E-2</v>
      </c>
      <c r="C1109" s="29">
        <v>2.8624956521739131E-2</v>
      </c>
      <c r="D1109" s="29">
        <v>3.2980860927152321E-2</v>
      </c>
      <c r="E1109" s="29">
        <v>3.6319860215053769E-2</v>
      </c>
      <c r="F1109" s="22">
        <v>9</v>
      </c>
      <c r="G1109" s="22">
        <v>2018</v>
      </c>
      <c r="H1109" s="25"/>
    </row>
    <row r="1110" spans="1:8" x14ac:dyDescent="0.35">
      <c r="A1110" s="30">
        <v>43370</v>
      </c>
      <c r="B1110" s="29">
        <v>2.439596153846154E-2</v>
      </c>
      <c r="C1110" s="29">
        <v>2.8440084033613443E-2</v>
      </c>
      <c r="D1110" s="29">
        <v>3.2979136212624584E-2</v>
      </c>
      <c r="E1110" s="29">
        <v>3.6319578947368425E-2</v>
      </c>
      <c r="F1110" s="31">
        <v>9</v>
      </c>
      <c r="G1110" s="31">
        <v>2018</v>
      </c>
      <c r="H1110" s="25"/>
    </row>
    <row r="1111" spans="1:8" x14ac:dyDescent="0.35">
      <c r="A1111" s="30">
        <v>43369</v>
      </c>
      <c r="B1111" s="29">
        <v>2.4494999999999999E-2</v>
      </c>
      <c r="C1111" s="29">
        <v>2.8456043956043956E-2</v>
      </c>
      <c r="D1111" s="29">
        <v>3.2980282087447112E-2</v>
      </c>
      <c r="E1111" s="29">
        <v>3.6552677824267785E-2</v>
      </c>
      <c r="F1111" s="31">
        <v>9</v>
      </c>
      <c r="G1111" s="31">
        <v>2018</v>
      </c>
      <c r="H1111" s="25"/>
    </row>
    <row r="1112" spans="1:8" x14ac:dyDescent="0.35">
      <c r="A1112" s="30">
        <v>43368</v>
      </c>
      <c r="B1112" s="26">
        <v>2.4510616113744076E-2</v>
      </c>
      <c r="C1112" s="26">
        <v>2.8566470588235294E-2</v>
      </c>
      <c r="D1112" s="26">
        <v>3.3065102040816328E-2</v>
      </c>
      <c r="E1112" s="26">
        <v>3.6592946518668013E-2</v>
      </c>
      <c r="F1112" s="31">
        <v>9</v>
      </c>
      <c r="G1112" s="31">
        <v>2018</v>
      </c>
      <c r="H1112" s="25"/>
    </row>
    <row r="1113" spans="1:8" x14ac:dyDescent="0.35">
      <c r="A1113" s="30">
        <v>43367</v>
      </c>
      <c r="B1113" s="26">
        <v>2.4474175824175826E-2</v>
      </c>
      <c r="C1113" s="26">
        <v>2.7921381886087768E-2</v>
      </c>
      <c r="D1113" s="26">
        <v>3.311918499353169E-2</v>
      </c>
      <c r="E1113" s="26">
        <v>3.6592946518668013E-2</v>
      </c>
      <c r="F1113" s="31">
        <v>9</v>
      </c>
      <c r="G1113" s="31">
        <v>2018</v>
      </c>
      <c r="H1113" s="25"/>
    </row>
    <row r="1114" spans="1:8" x14ac:dyDescent="0.35">
      <c r="A1114" s="30">
        <v>43364</v>
      </c>
      <c r="B1114" s="26">
        <v>2.4495625E-2</v>
      </c>
      <c r="C1114" s="26">
        <v>2.8467073011734029E-2</v>
      </c>
      <c r="D1114" s="26">
        <v>3.312340206185567E-2</v>
      </c>
      <c r="E1114" s="26">
        <v>3.6493191011235958E-2</v>
      </c>
      <c r="F1114" s="31">
        <v>9</v>
      </c>
      <c r="G1114" s="31">
        <v>2018</v>
      </c>
      <c r="H1114" s="25"/>
    </row>
    <row r="1115" spans="1:8" x14ac:dyDescent="0.35">
      <c r="A1115" s="30">
        <v>43363</v>
      </c>
      <c r="B1115" s="26">
        <v>2.449257142857143E-2</v>
      </c>
      <c r="C1115" s="26">
        <v>2.8349747899159665E-2</v>
      </c>
      <c r="D1115" s="26">
        <v>3.3171348713398399E-2</v>
      </c>
      <c r="E1115" s="26">
        <v>3.6585121951219511E-2</v>
      </c>
      <c r="F1115" s="31">
        <v>9</v>
      </c>
      <c r="G1115" s="31">
        <v>2018</v>
      </c>
      <c r="H1115" s="25"/>
    </row>
    <row r="1116" spans="1:8" x14ac:dyDescent="0.35">
      <c r="A1116" s="30">
        <v>43362</v>
      </c>
      <c r="B1116" s="26">
        <v>2.4522167487684727E-2</v>
      </c>
      <c r="C1116" s="26">
        <v>2.8483821892393318E-2</v>
      </c>
      <c r="D1116" s="26">
        <v>3.3012721893491123E-2</v>
      </c>
      <c r="E1116" s="26">
        <v>3.6583506493506494E-2</v>
      </c>
      <c r="F1116" s="31">
        <v>9</v>
      </c>
      <c r="G1116" s="31">
        <v>2018</v>
      </c>
      <c r="H1116" s="25"/>
    </row>
    <row r="1117" spans="1:8" x14ac:dyDescent="0.35">
      <c r="A1117" s="30">
        <v>43361</v>
      </c>
      <c r="B1117" s="26">
        <v>2.4142307692307692E-2</v>
      </c>
      <c r="C1117" s="26">
        <v>2.8472002022244692E-2</v>
      </c>
      <c r="D1117" s="26">
        <v>3.3012721893491123E-2</v>
      </c>
      <c r="E1117" s="26">
        <v>3.6583506493506494E-2</v>
      </c>
      <c r="F1117" s="31">
        <v>9</v>
      </c>
      <c r="G1117" s="31">
        <v>2018</v>
      </c>
      <c r="H1117" s="25"/>
    </row>
    <row r="1118" spans="1:8" x14ac:dyDescent="0.35">
      <c r="A1118" s="30">
        <v>43360</v>
      </c>
      <c r="B1118" s="26">
        <v>2.4142307692307692E-2</v>
      </c>
      <c r="C1118" s="26">
        <v>2.8472002022244692E-2</v>
      </c>
      <c r="D1118" s="26">
        <v>3.3012721893491123E-2</v>
      </c>
      <c r="E1118" s="26">
        <v>3.6583506493506494E-2</v>
      </c>
      <c r="F1118" s="31">
        <v>9</v>
      </c>
      <c r="G1118" s="31">
        <v>2018</v>
      </c>
      <c r="H1118" s="25"/>
    </row>
    <row r="1119" spans="1:8" x14ac:dyDescent="0.35">
      <c r="A1119" s="30">
        <v>43357</v>
      </c>
      <c r="B1119" s="26">
        <v>2.437754966887417E-2</v>
      </c>
      <c r="C1119" s="26">
        <v>2.8384175824175822E-2</v>
      </c>
      <c r="D1119" s="26">
        <v>3.3139477351916379E-2</v>
      </c>
      <c r="E1119" s="26">
        <v>3.6569668639053254E-2</v>
      </c>
      <c r="F1119" s="31">
        <v>9</v>
      </c>
      <c r="G1119" s="31">
        <v>2018</v>
      </c>
      <c r="H1119" s="25"/>
    </row>
    <row r="1120" spans="1:8" x14ac:dyDescent="0.35">
      <c r="A1120" s="30">
        <v>43356</v>
      </c>
      <c r="B1120" s="26">
        <v>2.438442105263158E-2</v>
      </c>
      <c r="C1120" s="26">
        <v>2.8370398351648351E-2</v>
      </c>
      <c r="D1120" s="26">
        <v>3.3139477351916379E-2</v>
      </c>
      <c r="E1120" s="26">
        <v>3.6569668639053254E-2</v>
      </c>
      <c r="F1120" s="31">
        <v>9</v>
      </c>
      <c r="G1120" s="31">
        <v>2018</v>
      </c>
      <c r="H1120" s="25"/>
    </row>
    <row r="1121" spans="1:8" x14ac:dyDescent="0.35">
      <c r="A1121" s="30">
        <v>43355</v>
      </c>
      <c r="B1121" s="29">
        <v>2.438442105263158E-2</v>
      </c>
      <c r="C1121" s="29">
        <v>2.8472982456140352E-2</v>
      </c>
      <c r="D1121" s="29">
        <v>3.3125874587458748E-2</v>
      </c>
      <c r="E1121" s="29">
        <v>3.6331617529880483E-2</v>
      </c>
      <c r="F1121" s="31">
        <v>9</v>
      </c>
      <c r="G1121" s="31">
        <v>2018</v>
      </c>
      <c r="H1121" s="25"/>
    </row>
    <row r="1122" spans="1:8" x14ac:dyDescent="0.35">
      <c r="A1122" s="30">
        <v>43353</v>
      </c>
      <c r="B1122" s="29">
        <v>2.4509075630252099E-2</v>
      </c>
      <c r="C1122" s="29">
        <v>2.8258319327731093E-2</v>
      </c>
      <c r="D1122" s="29">
        <v>3.3045231788079471E-2</v>
      </c>
      <c r="E1122" s="29">
        <v>3.6824483133841131E-2</v>
      </c>
      <c r="F1122" s="31">
        <v>9</v>
      </c>
      <c r="G1122" s="31">
        <v>2018</v>
      </c>
      <c r="H1122" s="25"/>
    </row>
    <row r="1123" spans="1:8" x14ac:dyDescent="0.35">
      <c r="A1123" s="30">
        <v>43350</v>
      </c>
      <c r="B1123" s="29">
        <v>2.4391176470588236E-2</v>
      </c>
      <c r="C1123" s="29">
        <v>2.8429263803680983E-2</v>
      </c>
      <c r="D1123" s="29">
        <v>3.3058404255319154E-2</v>
      </c>
      <c r="E1123" s="29">
        <v>3.6868181818181821E-2</v>
      </c>
      <c r="F1123" s="31">
        <v>9</v>
      </c>
      <c r="G1123" s="31">
        <v>2018</v>
      </c>
      <c r="H1123" s="25"/>
    </row>
    <row r="1124" spans="1:8" x14ac:dyDescent="0.35">
      <c r="A1124" s="30">
        <v>43349</v>
      </c>
      <c r="B1124" s="29">
        <v>2.4140416666666668E-2</v>
      </c>
      <c r="C1124" s="29">
        <v>2.848103448275862E-2</v>
      </c>
      <c r="D1124" s="29">
        <v>3.2938482142857141E-2</v>
      </c>
      <c r="E1124" s="29">
        <v>3.6867754698318496E-2</v>
      </c>
      <c r="F1124" s="31">
        <v>9</v>
      </c>
      <c r="G1124" s="31">
        <v>2018</v>
      </c>
      <c r="H1124" s="25"/>
    </row>
    <row r="1125" spans="1:8" x14ac:dyDescent="0.35">
      <c r="A1125" s="30">
        <v>43348</v>
      </c>
      <c r="B1125" s="29">
        <v>2.4214274809160306E-2</v>
      </c>
      <c r="C1125" s="29">
        <v>2.8288154381892049E-2</v>
      </c>
      <c r="D1125" s="29">
        <v>3.2921797101449275E-2</v>
      </c>
      <c r="E1125" s="29">
        <v>3.6824440807419534E-2</v>
      </c>
      <c r="F1125" s="31">
        <v>9</v>
      </c>
      <c r="G1125" s="31">
        <v>2018</v>
      </c>
      <c r="H1125" s="25"/>
    </row>
    <row r="1126" spans="1:8" x14ac:dyDescent="0.35">
      <c r="A1126" s="30">
        <v>43347</v>
      </c>
      <c r="B1126" s="29">
        <v>2.4469534883720931E-2</v>
      </c>
      <c r="C1126" s="29">
        <v>2.8297511961722487E-2</v>
      </c>
      <c r="D1126" s="29">
        <v>3.2824146341463412E-2</v>
      </c>
      <c r="E1126" s="29">
        <v>3.6825073746312685E-2</v>
      </c>
      <c r="F1126" s="31">
        <v>9</v>
      </c>
      <c r="G1126" s="31">
        <v>2018</v>
      </c>
      <c r="H1126" s="25"/>
    </row>
    <row r="1127" spans="1:8" x14ac:dyDescent="0.35">
      <c r="A1127" s="30">
        <v>43346</v>
      </c>
      <c r="B1127" s="29">
        <v>2.4334647887323944E-2</v>
      </c>
      <c r="C1127" s="29">
        <v>2.8295560498220643E-2</v>
      </c>
      <c r="D1127" s="29">
        <v>3.3153736654804269E-2</v>
      </c>
      <c r="E1127" s="29">
        <v>3.6864741035856574E-2</v>
      </c>
      <c r="F1127" s="31">
        <v>9</v>
      </c>
      <c r="G1127" s="31">
        <v>2018</v>
      </c>
      <c r="H1127" s="25"/>
    </row>
    <row r="1128" spans="1:8" x14ac:dyDescent="0.35">
      <c r="A1128" s="30">
        <v>43343</v>
      </c>
      <c r="B1128" s="26">
        <v>2.4334647887323944E-2</v>
      </c>
      <c r="C1128" s="26">
        <v>2.8326318681318682E-2</v>
      </c>
      <c r="D1128" s="26">
        <v>3.3153736654804269E-2</v>
      </c>
      <c r="E1128" s="26">
        <v>3.6864741035856574E-2</v>
      </c>
      <c r="F1128" s="31">
        <v>8</v>
      </c>
      <c r="G1128" s="31">
        <v>2018</v>
      </c>
      <c r="H1128" s="25"/>
    </row>
    <row r="1129" spans="1:8" x14ac:dyDescent="0.35">
      <c r="A1129" s="30">
        <v>43342</v>
      </c>
      <c r="B1129" s="26">
        <v>2.4419230769230769E-2</v>
      </c>
      <c r="C1129" s="26">
        <v>2.8326318681318682E-2</v>
      </c>
      <c r="D1129" s="26">
        <v>3.3153736654804269E-2</v>
      </c>
      <c r="E1129" s="26">
        <v>3.6864741035856574E-2</v>
      </c>
      <c r="F1129" s="31">
        <v>8</v>
      </c>
      <c r="G1129" s="31">
        <v>2018</v>
      </c>
      <c r="H1129" s="25"/>
    </row>
    <row r="1130" spans="1:8" x14ac:dyDescent="0.35">
      <c r="A1130" s="30">
        <v>43341</v>
      </c>
      <c r="B1130" s="26">
        <v>2.4153134328358208E-2</v>
      </c>
      <c r="C1130" s="26">
        <v>2.8250538033395174E-2</v>
      </c>
      <c r="D1130" s="26">
        <v>3.29745462633452E-2</v>
      </c>
      <c r="E1130" s="26">
        <v>3.6765702891326024E-2</v>
      </c>
      <c r="F1130" s="22">
        <v>8</v>
      </c>
      <c r="G1130" s="22">
        <v>2018</v>
      </c>
      <c r="H1130" s="25"/>
    </row>
    <row r="1131" spans="1:8" x14ac:dyDescent="0.35">
      <c r="A1131" s="30">
        <v>43340</v>
      </c>
      <c r="B1131" s="26">
        <v>2.4122056074766356E-2</v>
      </c>
      <c r="C1131" s="26">
        <v>2.8250538033395174E-2</v>
      </c>
      <c r="D1131" s="26">
        <v>3.2938371278458847E-2</v>
      </c>
      <c r="E1131" s="26">
        <v>3.6835353535353534E-2</v>
      </c>
      <c r="F1131" s="22">
        <v>8</v>
      </c>
      <c r="G1131" s="22">
        <v>2018</v>
      </c>
      <c r="H1131" s="25"/>
    </row>
    <row r="1132" spans="1:8" x14ac:dyDescent="0.35">
      <c r="A1132" s="30">
        <v>43339</v>
      </c>
      <c r="B1132" s="26">
        <v>2.405382857142857E-2</v>
      </c>
      <c r="C1132" s="26">
        <v>2.8251725352112678E-2</v>
      </c>
      <c r="D1132" s="26">
        <v>3.2948529411764703E-2</v>
      </c>
      <c r="E1132" s="26">
        <v>3.6835353535353534E-2</v>
      </c>
      <c r="F1132" s="22">
        <v>8</v>
      </c>
      <c r="G1132" s="22">
        <v>2018</v>
      </c>
      <c r="H1132" s="25"/>
    </row>
    <row r="1133" spans="1:8" x14ac:dyDescent="0.35">
      <c r="A1133" s="30">
        <v>43336</v>
      </c>
      <c r="B1133" s="26">
        <v>2.4101470588235294E-2</v>
      </c>
      <c r="C1133" s="26">
        <v>2.8242085181898847E-2</v>
      </c>
      <c r="D1133" s="26">
        <v>3.2948529411764703E-2</v>
      </c>
      <c r="E1133" s="26">
        <v>3.6835353535353534E-2</v>
      </c>
      <c r="F1133" s="22">
        <v>8</v>
      </c>
      <c r="G1133" s="22">
        <v>2018</v>
      </c>
      <c r="H1133" s="25"/>
    </row>
    <row r="1134" spans="1:8" x14ac:dyDescent="0.35">
      <c r="A1134" s="30">
        <v>43329</v>
      </c>
      <c r="B1134" s="26">
        <v>2.4027857142857142E-2</v>
      </c>
      <c r="C1134" s="26">
        <v>2.830408163265306E-2</v>
      </c>
      <c r="D1134" s="26">
        <v>3.2948529411764703E-2</v>
      </c>
      <c r="E1134" s="26">
        <v>3.6835353535353534E-2</v>
      </c>
      <c r="F1134" s="22">
        <v>8</v>
      </c>
      <c r="G1134" s="22">
        <v>2018</v>
      </c>
      <c r="H1134" s="25"/>
    </row>
    <row r="1135" spans="1:8" x14ac:dyDescent="0.35">
      <c r="A1135" s="30">
        <v>43328</v>
      </c>
      <c r="B1135" s="26">
        <v>2.4023371104815863E-2</v>
      </c>
      <c r="C1135" s="26">
        <v>2.7984588093806374E-2</v>
      </c>
      <c r="D1135" s="26">
        <v>3.2703074739829703E-2</v>
      </c>
      <c r="E1135" s="26">
        <v>3.6835353535353534E-2</v>
      </c>
      <c r="F1135" s="22">
        <v>8</v>
      </c>
      <c r="G1135" s="22">
        <v>2018</v>
      </c>
      <c r="H1135" s="25"/>
    </row>
    <row r="1136" spans="1:8" x14ac:dyDescent="0.35">
      <c r="A1136" s="30">
        <v>43327</v>
      </c>
      <c r="B1136" s="26">
        <v>2.4018196721311474E-2</v>
      </c>
      <c r="C1136" s="26">
        <v>2.823812834224599E-2</v>
      </c>
      <c r="D1136" s="26">
        <v>3.2768763066202092E-2</v>
      </c>
      <c r="E1136" s="26">
        <v>3.6817241379310348E-2</v>
      </c>
      <c r="F1136" s="22">
        <v>8</v>
      </c>
      <c r="G1136" s="22">
        <v>2018</v>
      </c>
      <c r="H1136" s="25"/>
    </row>
    <row r="1137" spans="1:8" x14ac:dyDescent="0.35">
      <c r="A1137" s="30">
        <v>43325</v>
      </c>
      <c r="B1137" s="29">
        <v>2.4012337662337662E-2</v>
      </c>
      <c r="C1137" s="29">
        <v>2.8234789915966386E-2</v>
      </c>
      <c r="D1137" s="29">
        <v>3.2768763066202092E-2</v>
      </c>
      <c r="E1137" s="29">
        <v>3.6817241379310348E-2</v>
      </c>
      <c r="F1137" s="22">
        <v>8</v>
      </c>
      <c r="G1137" s="22">
        <v>2018</v>
      </c>
      <c r="H1137" s="25"/>
    </row>
    <row r="1138" spans="1:8" x14ac:dyDescent="0.35">
      <c r="A1138" s="30">
        <v>43322</v>
      </c>
      <c r="B1138" s="29">
        <v>2.4010999999999998E-2</v>
      </c>
      <c r="C1138" s="29">
        <v>2.7810833333333333E-2</v>
      </c>
      <c r="D1138" s="29">
        <v>3.2858328888888885E-2</v>
      </c>
      <c r="E1138" s="29">
        <v>3.6473015075376883E-2</v>
      </c>
      <c r="F1138" s="22">
        <v>8</v>
      </c>
      <c r="G1138" s="22">
        <v>2018</v>
      </c>
      <c r="H1138" s="25"/>
    </row>
    <row r="1139" spans="1:8" x14ac:dyDescent="0.35">
      <c r="A1139" s="30">
        <v>43321</v>
      </c>
      <c r="B1139" s="29">
        <v>2.4188563535911603E-2</v>
      </c>
      <c r="C1139" s="29">
        <v>2.7814285714285715E-2</v>
      </c>
      <c r="D1139" s="29">
        <v>3.2816668896321073E-2</v>
      </c>
      <c r="E1139" s="29">
        <v>3.6473015075376883E-2</v>
      </c>
      <c r="F1139" s="22">
        <v>8</v>
      </c>
      <c r="G1139" s="22">
        <v>2018</v>
      </c>
      <c r="H1139" s="25"/>
    </row>
    <row r="1140" spans="1:8" x14ac:dyDescent="0.35">
      <c r="A1140" s="30">
        <v>43320</v>
      </c>
      <c r="B1140" s="29">
        <v>2.4080373134328356E-2</v>
      </c>
      <c r="C1140" s="29">
        <v>2.8153969907407407E-2</v>
      </c>
      <c r="D1140" s="29">
        <v>3.2847254901960783E-2</v>
      </c>
      <c r="E1140" s="29">
        <v>3.63847182320442E-2</v>
      </c>
      <c r="F1140" s="22">
        <v>8</v>
      </c>
      <c r="G1140" s="22">
        <v>2018</v>
      </c>
      <c r="H1140" s="25"/>
    </row>
    <row r="1141" spans="1:8" x14ac:dyDescent="0.35">
      <c r="A1141" s="30">
        <v>43319</v>
      </c>
      <c r="B1141" s="29">
        <v>2.4119717741935484E-2</v>
      </c>
      <c r="C1141" s="29">
        <v>2.8187769827072152E-2</v>
      </c>
      <c r="D1141" s="29">
        <v>3.2847254901960783E-2</v>
      </c>
      <c r="E1141" s="29">
        <v>3.63847182320442E-2</v>
      </c>
      <c r="F1141" s="22">
        <v>8</v>
      </c>
      <c r="G1141" s="22">
        <v>2018</v>
      </c>
      <c r="H1141" s="25"/>
    </row>
    <row r="1142" spans="1:8" x14ac:dyDescent="0.35">
      <c r="A1142" s="30">
        <v>43318</v>
      </c>
      <c r="B1142" s="29">
        <v>2.4084999999999999E-2</v>
      </c>
      <c r="C1142" s="29">
        <v>2.8012468134414832E-2</v>
      </c>
      <c r="D1142" s="29">
        <v>3.2847254901960783E-2</v>
      </c>
      <c r="E1142" s="29">
        <v>3.63847182320442E-2</v>
      </c>
      <c r="F1142" s="22">
        <v>8</v>
      </c>
      <c r="G1142" s="22">
        <v>2018</v>
      </c>
      <c r="H1142" s="25"/>
    </row>
    <row r="1143" spans="1:8" x14ac:dyDescent="0.35">
      <c r="A1143" s="30">
        <v>43315</v>
      </c>
      <c r="B1143" s="29">
        <v>2.4167500000000001E-2</v>
      </c>
      <c r="C1143" s="29">
        <v>2.8009582124201973E-2</v>
      </c>
      <c r="D1143" s="29">
        <v>3.2844799405646358E-2</v>
      </c>
      <c r="E1143" s="29">
        <v>3.63847182320442E-2</v>
      </c>
      <c r="F1143" s="22">
        <v>8</v>
      </c>
      <c r="G1143" s="22">
        <v>2018</v>
      </c>
      <c r="H1143" s="25"/>
    </row>
    <row r="1144" spans="1:8" x14ac:dyDescent="0.35">
      <c r="A1144" s="30">
        <v>43314</v>
      </c>
      <c r="B1144" s="26">
        <v>2.4138823529411765E-2</v>
      </c>
      <c r="C1144" s="26">
        <v>2.8043635307781648E-2</v>
      </c>
      <c r="D1144" s="26">
        <v>3.2844799405646358E-2</v>
      </c>
      <c r="E1144" s="26">
        <v>3.63847182320442E-2</v>
      </c>
      <c r="F1144" s="22">
        <v>8</v>
      </c>
      <c r="G1144" s="22">
        <v>2018</v>
      </c>
      <c r="H1144" s="25"/>
    </row>
    <row r="1145" spans="1:8" x14ac:dyDescent="0.35">
      <c r="A1145" s="30">
        <v>43313</v>
      </c>
      <c r="B1145" s="26">
        <v>2.3978620689655172E-2</v>
      </c>
      <c r="C1145" s="26">
        <v>2.7855310834813497E-2</v>
      </c>
      <c r="D1145" s="26">
        <v>3.2838823529411761E-2</v>
      </c>
      <c r="E1145" s="26">
        <v>3.63847182320442E-2</v>
      </c>
      <c r="F1145" s="22">
        <v>8</v>
      </c>
      <c r="G1145" s="22">
        <v>2018</v>
      </c>
      <c r="H1145" s="25"/>
    </row>
    <row r="1146" spans="1:8" x14ac:dyDescent="0.35">
      <c r="A1146" s="30">
        <v>43312</v>
      </c>
      <c r="B1146" s="26">
        <v>2.3997499999999998E-2</v>
      </c>
      <c r="C1146" s="26">
        <v>2.7816565934065937E-2</v>
      </c>
      <c r="D1146" s="26">
        <v>3.2828301886792449E-2</v>
      </c>
      <c r="E1146" s="26">
        <v>3.6678276923076923E-2</v>
      </c>
      <c r="F1146" s="22">
        <v>7</v>
      </c>
      <c r="G1146" s="22">
        <v>2018</v>
      </c>
      <c r="H1146" s="25"/>
    </row>
    <row r="1147" spans="1:8" x14ac:dyDescent="0.35">
      <c r="A1147" s="30">
        <v>43308</v>
      </c>
      <c r="B1147" s="26">
        <v>2.4031269841269839E-2</v>
      </c>
      <c r="C1147" s="26">
        <v>2.7816565934065937E-2</v>
      </c>
      <c r="D1147" s="26">
        <v>3.3046585956416463E-2</v>
      </c>
      <c r="E1147" s="26">
        <v>3.646903672486454E-2</v>
      </c>
      <c r="F1147" s="22">
        <v>7</v>
      </c>
      <c r="G1147" s="22">
        <v>2018</v>
      </c>
      <c r="H1147" s="25"/>
    </row>
    <row r="1148" spans="1:8" x14ac:dyDescent="0.35">
      <c r="A1148" s="30">
        <v>43307</v>
      </c>
      <c r="B1148" s="26">
        <v>2.3987492537313432E-2</v>
      </c>
      <c r="C1148" s="26">
        <v>2.7816565934065937E-2</v>
      </c>
      <c r="D1148" s="26">
        <v>3.3046585956416463E-2</v>
      </c>
      <c r="E1148" s="26">
        <v>3.646903672486454E-2</v>
      </c>
      <c r="F1148" s="22">
        <v>7</v>
      </c>
      <c r="G1148" s="22">
        <v>2018</v>
      </c>
      <c r="H1148" s="25"/>
    </row>
    <row r="1149" spans="1:8" x14ac:dyDescent="0.35">
      <c r="A1149" s="30">
        <v>43306</v>
      </c>
      <c r="B1149" s="26">
        <v>2.3974821428571429E-2</v>
      </c>
      <c r="C1149" s="26">
        <v>2.7840416666666666E-2</v>
      </c>
      <c r="D1149" s="26">
        <v>3.2604076923076923E-2</v>
      </c>
      <c r="E1149" s="26">
        <v>3.646903672486454E-2</v>
      </c>
      <c r="F1149" s="22">
        <v>7</v>
      </c>
      <c r="G1149" s="22">
        <v>2018</v>
      </c>
      <c r="H1149" s="25"/>
    </row>
    <row r="1150" spans="1:8" x14ac:dyDescent="0.35">
      <c r="A1150" s="30">
        <v>43305</v>
      </c>
      <c r="B1150" s="26">
        <v>2.397510447761194E-2</v>
      </c>
      <c r="C1150" s="26">
        <v>2.8422105263157894E-2</v>
      </c>
      <c r="D1150" s="26">
        <v>3.2604076923076923E-2</v>
      </c>
      <c r="E1150" s="26">
        <v>3.646903672486454E-2</v>
      </c>
      <c r="F1150" s="22">
        <v>7</v>
      </c>
      <c r="G1150" s="22">
        <v>2018</v>
      </c>
      <c r="H1150" s="25"/>
    </row>
    <row r="1151" spans="1:8" x14ac:dyDescent="0.35">
      <c r="A1151" s="30">
        <v>43304</v>
      </c>
      <c r="B1151" s="26">
        <v>2.3988888888888889E-2</v>
      </c>
      <c r="C1151" s="26">
        <v>2.7815510204081632E-2</v>
      </c>
      <c r="D1151" s="26">
        <v>3.2649843614248476E-2</v>
      </c>
      <c r="E1151" s="26">
        <v>3.646903672486454E-2</v>
      </c>
      <c r="F1151" s="22">
        <v>7</v>
      </c>
      <c r="G1151" s="22">
        <v>2018</v>
      </c>
      <c r="H1151" s="25"/>
    </row>
    <row r="1152" spans="1:8" x14ac:dyDescent="0.35">
      <c r="A1152" s="30">
        <v>43301</v>
      </c>
      <c r="B1152" s="26">
        <v>2.3992537313432837E-2</v>
      </c>
      <c r="C1152" s="26">
        <v>2.7815510204081632E-2</v>
      </c>
      <c r="D1152" s="26">
        <v>3.2649843614248476E-2</v>
      </c>
      <c r="E1152" s="26">
        <v>3.646903672486454E-2</v>
      </c>
      <c r="F1152" s="22">
        <v>7</v>
      </c>
      <c r="G1152" s="22">
        <v>2018</v>
      </c>
      <c r="H1152" s="25"/>
    </row>
    <row r="1153" spans="1:8" x14ac:dyDescent="0.35">
      <c r="A1153" s="30">
        <v>43300</v>
      </c>
      <c r="B1153" s="29">
        <v>2.4090649350649352E-2</v>
      </c>
      <c r="C1153" s="29">
        <v>2.7966349942062572E-2</v>
      </c>
      <c r="D1153" s="29">
        <v>3.2677499999999998E-2</v>
      </c>
      <c r="E1153" s="29">
        <v>3.6468089552238805E-2</v>
      </c>
      <c r="F1153" s="22">
        <v>7</v>
      </c>
      <c r="G1153" s="22">
        <v>2018</v>
      </c>
      <c r="H1153" s="25"/>
    </row>
    <row r="1154" spans="1:8" x14ac:dyDescent="0.35">
      <c r="A1154" s="30">
        <v>43299</v>
      </c>
      <c r="B1154" s="29">
        <v>2.4011602373887241E-2</v>
      </c>
      <c r="C1154" s="29">
        <v>2.7828040600176521E-2</v>
      </c>
      <c r="D1154" s="29">
        <v>3.2677499999999998E-2</v>
      </c>
      <c r="E1154" s="29">
        <v>3.645977272727273E-2</v>
      </c>
      <c r="F1154" s="22">
        <v>7</v>
      </c>
      <c r="G1154" s="22">
        <v>2018</v>
      </c>
      <c r="H1154" s="25"/>
    </row>
    <row r="1155" spans="1:8" x14ac:dyDescent="0.35">
      <c r="A1155" s="30">
        <v>43298</v>
      </c>
      <c r="B1155" s="29">
        <v>2.4011602373887241E-2</v>
      </c>
      <c r="C1155" s="29">
        <v>2.7828040600176521E-2</v>
      </c>
      <c r="D1155" s="29">
        <v>3.2677499999999998E-2</v>
      </c>
      <c r="E1155" s="29">
        <v>3.645977272727273E-2</v>
      </c>
      <c r="F1155" s="22">
        <v>7</v>
      </c>
      <c r="G1155" s="22">
        <v>2018</v>
      </c>
      <c r="H1155" s="25"/>
    </row>
    <row r="1156" spans="1:8" x14ac:dyDescent="0.35">
      <c r="A1156" s="30">
        <v>43297</v>
      </c>
      <c r="B1156" s="29">
        <v>2.3971623376623379E-2</v>
      </c>
      <c r="C1156" s="29">
        <v>2.784680473372781E-2</v>
      </c>
      <c r="D1156" s="29">
        <v>3.2622079081632657E-2</v>
      </c>
      <c r="E1156" s="29">
        <v>3.645977272727273E-2</v>
      </c>
      <c r="F1156" s="22">
        <v>7</v>
      </c>
      <c r="G1156" s="22">
        <v>2018</v>
      </c>
      <c r="H1156" s="25"/>
    </row>
    <row r="1157" spans="1:8" x14ac:dyDescent="0.35">
      <c r="A1157" s="30">
        <v>43294</v>
      </c>
      <c r="B1157" s="29">
        <v>2.3988947368421054E-2</v>
      </c>
      <c r="C1157" s="29">
        <v>2.796247252747253E-2</v>
      </c>
      <c r="D1157" s="29">
        <v>3.2622079081632657E-2</v>
      </c>
      <c r="E1157" s="29">
        <v>3.6468376273217494E-2</v>
      </c>
      <c r="F1157" s="22">
        <v>7</v>
      </c>
      <c r="G1157" s="22">
        <v>2018</v>
      </c>
      <c r="H1157" s="25"/>
    </row>
    <row r="1158" spans="1:8" x14ac:dyDescent="0.35">
      <c r="A1158" s="30">
        <v>43293</v>
      </c>
      <c r="B1158" s="29">
        <v>2.3964313725490197E-2</v>
      </c>
      <c r="C1158" s="29">
        <v>2.789404255319149E-2</v>
      </c>
      <c r="D1158" s="29">
        <v>3.2672431011826542E-2</v>
      </c>
      <c r="E1158" s="29">
        <v>3.6461828537170268E-2</v>
      </c>
      <c r="F1158" s="22">
        <v>7</v>
      </c>
      <c r="G1158" s="22">
        <v>2018</v>
      </c>
      <c r="H1158" s="25"/>
    </row>
    <row r="1159" spans="1:8" x14ac:dyDescent="0.35">
      <c r="A1159" s="30">
        <v>43292</v>
      </c>
      <c r="B1159" s="29">
        <v>2.4043896103896102E-2</v>
      </c>
      <c r="C1159" s="29">
        <v>2.7882727272727274E-2</v>
      </c>
      <c r="D1159" s="29">
        <v>3.2712250372578244E-2</v>
      </c>
      <c r="E1159" s="29">
        <v>3.6995338928340865E-2</v>
      </c>
      <c r="F1159" s="22">
        <v>7</v>
      </c>
      <c r="G1159" s="22">
        <v>2018</v>
      </c>
      <c r="H1159" s="25"/>
    </row>
    <row r="1160" spans="1:8" x14ac:dyDescent="0.35">
      <c r="A1160" s="30">
        <v>43291</v>
      </c>
      <c r="B1160" s="26">
        <v>2.4014444444444442E-2</v>
      </c>
      <c r="C1160" s="26">
        <v>2.7882863211554802E-2</v>
      </c>
      <c r="D1160" s="26">
        <v>3.2711951431049435E-2</v>
      </c>
      <c r="E1160" s="26">
        <v>3.6995426429240898E-2</v>
      </c>
      <c r="F1160" s="22">
        <v>7</v>
      </c>
      <c r="G1160" s="22">
        <v>2018</v>
      </c>
      <c r="H1160" s="25"/>
    </row>
    <row r="1161" spans="1:8" x14ac:dyDescent="0.35">
      <c r="A1161" s="30">
        <v>43290</v>
      </c>
      <c r="B1161" s="26">
        <v>2.4014444444444442E-2</v>
      </c>
      <c r="C1161" s="26">
        <v>2.7781428571428572E-2</v>
      </c>
      <c r="D1161" s="26">
        <v>3.2747631241997442E-2</v>
      </c>
      <c r="E1161" s="26">
        <v>3.6470921985815606E-2</v>
      </c>
      <c r="F1161" s="22">
        <v>7</v>
      </c>
      <c r="G1161" s="22">
        <v>2018</v>
      </c>
      <c r="H1161" s="25"/>
    </row>
    <row r="1162" spans="1:8" x14ac:dyDescent="0.35">
      <c r="A1162" s="30">
        <v>43287</v>
      </c>
      <c r="B1162" s="26">
        <v>2.4033626373626375E-2</v>
      </c>
      <c r="C1162" s="26">
        <v>2.7781428571428572E-2</v>
      </c>
      <c r="D1162" s="26">
        <v>3.2692271540469969E-2</v>
      </c>
      <c r="E1162" s="26">
        <v>3.6470921985815606E-2</v>
      </c>
      <c r="F1162" s="22">
        <v>7</v>
      </c>
      <c r="G1162" s="22">
        <v>2018</v>
      </c>
      <c r="H1162" s="25"/>
    </row>
    <row r="1163" spans="1:8" x14ac:dyDescent="0.35">
      <c r="A1163" s="30">
        <v>43286</v>
      </c>
      <c r="B1163" s="26">
        <v>2.4059870129870133E-2</v>
      </c>
      <c r="C1163" s="26">
        <v>2.7779579831932775E-2</v>
      </c>
      <c r="D1163" s="26">
        <v>3.2743675958188154E-2</v>
      </c>
      <c r="E1163" s="26">
        <v>3.6470921985815606E-2</v>
      </c>
      <c r="F1163" s="22">
        <v>7</v>
      </c>
      <c r="G1163" s="22">
        <v>2018</v>
      </c>
      <c r="H1163" s="25"/>
    </row>
    <row r="1164" spans="1:8" x14ac:dyDescent="0.35">
      <c r="A1164" s="30">
        <v>43285</v>
      </c>
      <c r="B1164" s="26">
        <v>2.4083865546218487E-2</v>
      </c>
      <c r="C1164" s="26">
        <v>2.76426510989011E-2</v>
      </c>
      <c r="D1164" s="26">
        <v>3.2690229591836734E-2</v>
      </c>
      <c r="E1164" s="26">
        <v>3.6470921985815606E-2</v>
      </c>
      <c r="F1164" s="22">
        <v>7</v>
      </c>
      <c r="G1164" s="22">
        <v>2018</v>
      </c>
      <c r="H1164" s="25"/>
    </row>
    <row r="1165" spans="1:8" x14ac:dyDescent="0.35">
      <c r="A1165" s="30">
        <v>43284</v>
      </c>
      <c r="B1165" s="26">
        <v>2.4160219780219781E-2</v>
      </c>
      <c r="C1165" s="26">
        <v>2.7839615384615386E-2</v>
      </c>
      <c r="D1165" s="26">
        <v>3.2674233333333337E-2</v>
      </c>
      <c r="E1165" s="26">
        <v>3.6470921985815606E-2</v>
      </c>
      <c r="F1165" s="22">
        <v>7</v>
      </c>
      <c r="G1165" s="22">
        <v>2018</v>
      </c>
      <c r="H1165" s="25"/>
    </row>
    <row r="1166" spans="1:8" x14ac:dyDescent="0.35">
      <c r="A1166" s="30">
        <v>43283</v>
      </c>
      <c r="B1166" s="26">
        <v>2.4025714285714286E-2</v>
      </c>
      <c r="C1166" s="26">
        <v>2.7923225806451613E-2</v>
      </c>
      <c r="D1166" s="26">
        <v>3.2671621621621627E-2</v>
      </c>
      <c r="E1166" s="26">
        <v>3.6470921985815606E-2</v>
      </c>
      <c r="F1166" s="22">
        <v>7</v>
      </c>
      <c r="G1166" s="22">
        <v>2018</v>
      </c>
      <c r="H1166" s="25"/>
    </row>
    <row r="1167" spans="1:8" x14ac:dyDescent="0.35">
      <c r="A1167" s="30">
        <v>43280</v>
      </c>
      <c r="B1167" s="26">
        <v>2.4062352941176469E-2</v>
      </c>
      <c r="C1167" s="26">
        <v>2.7784782608695654E-2</v>
      </c>
      <c r="D1167" s="26">
        <v>3.2634839124839124E-2</v>
      </c>
      <c r="E1167" s="26">
        <v>3.6470921985815606E-2</v>
      </c>
      <c r="F1167" s="22">
        <v>6</v>
      </c>
      <c r="G1167" s="22">
        <v>2018</v>
      </c>
      <c r="H1167" s="25"/>
    </row>
    <row r="1168" spans="1:8" x14ac:dyDescent="0.35">
      <c r="A1168" s="30">
        <v>43279</v>
      </c>
      <c r="B1168" s="26">
        <v>2.4055294117647057E-2</v>
      </c>
      <c r="C1168" s="26">
        <v>2.7761344537815126E-2</v>
      </c>
      <c r="D1168" s="26">
        <v>3.2666829268292681E-2</v>
      </c>
      <c r="E1168" s="26">
        <v>3.6620221374045803E-2</v>
      </c>
      <c r="F1168" s="22">
        <v>6</v>
      </c>
      <c r="G1168" s="22">
        <v>2018</v>
      </c>
      <c r="H1168" s="25"/>
    </row>
    <row r="1169" spans="1:8" x14ac:dyDescent="0.35">
      <c r="A1169" s="30">
        <v>43278</v>
      </c>
      <c r="B1169" s="29">
        <v>2.4113610108303249E-2</v>
      </c>
      <c r="C1169" s="29">
        <v>2.7927747252747253E-2</v>
      </c>
      <c r="D1169" s="29">
        <v>3.2692604562737641E-2</v>
      </c>
      <c r="E1169" s="29">
        <v>3.637676293622142E-2</v>
      </c>
      <c r="F1169" s="31">
        <v>6</v>
      </c>
      <c r="G1169" s="31">
        <v>2018</v>
      </c>
      <c r="H1169" s="25"/>
    </row>
    <row r="1170" spans="1:8" x14ac:dyDescent="0.35">
      <c r="A1170" s="30">
        <v>43277</v>
      </c>
      <c r="B1170" s="29">
        <v>2.4137249999999999E-2</v>
      </c>
      <c r="C1170" s="29">
        <v>2.7894109589041097E-2</v>
      </c>
      <c r="D1170" s="29">
        <v>3.2674166666666671E-2</v>
      </c>
      <c r="E1170" s="29">
        <v>3.637676293622142E-2</v>
      </c>
      <c r="F1170" s="31">
        <v>6</v>
      </c>
      <c r="G1170" s="31">
        <v>2018</v>
      </c>
      <c r="H1170" s="25"/>
    </row>
    <row r="1171" spans="1:8" x14ac:dyDescent="0.35">
      <c r="A1171" s="30">
        <v>43276</v>
      </c>
      <c r="B1171" s="29">
        <v>2.4016216216216215E-2</v>
      </c>
      <c r="C1171" s="29">
        <v>2.7921498015873014E-2</v>
      </c>
      <c r="D1171" s="29">
        <v>3.2709167904903413E-2</v>
      </c>
      <c r="E1171" s="29">
        <v>3.6602006079027354E-2</v>
      </c>
      <c r="F1171" s="31">
        <v>6</v>
      </c>
      <c r="G1171" s="31">
        <v>2018</v>
      </c>
      <c r="H1171" s="25"/>
    </row>
    <row r="1172" spans="1:8" x14ac:dyDescent="0.35">
      <c r="A1172" s="30">
        <v>43273</v>
      </c>
      <c r="B1172" s="29">
        <v>2.3782307692307693E-2</v>
      </c>
      <c r="C1172" s="29">
        <v>2.7904925373134326E-2</v>
      </c>
      <c r="D1172" s="29">
        <v>3.2709167904903413E-2</v>
      </c>
      <c r="E1172" s="29">
        <v>3.6575609756097562E-2</v>
      </c>
      <c r="F1172" s="31">
        <v>6</v>
      </c>
      <c r="G1172" s="31">
        <v>2018</v>
      </c>
      <c r="H1172" s="25"/>
    </row>
    <row r="1173" spans="1:8" x14ac:dyDescent="0.35">
      <c r="A1173" s="30">
        <v>43272</v>
      </c>
      <c r="B1173" s="29">
        <v>2.3655655737704919E-2</v>
      </c>
      <c r="C1173" s="29">
        <v>2.7863361344537815E-2</v>
      </c>
      <c r="D1173" s="29">
        <v>3.2707434656340753E-2</v>
      </c>
      <c r="E1173" s="29">
        <v>3.6575609756097562E-2</v>
      </c>
      <c r="F1173" s="31">
        <v>6</v>
      </c>
      <c r="G1173" s="31">
        <v>2018</v>
      </c>
      <c r="H1173" s="25"/>
    </row>
    <row r="1174" spans="1:8" x14ac:dyDescent="0.35">
      <c r="A1174" s="30">
        <v>43271</v>
      </c>
      <c r="B1174" s="29">
        <v>2.389445945945946E-2</v>
      </c>
      <c r="C1174" s="29">
        <v>2.7864081632653061E-2</v>
      </c>
      <c r="D1174" s="29">
        <v>3.2223506944444445E-2</v>
      </c>
      <c r="E1174" s="29">
        <v>3.681863699582754E-2</v>
      </c>
      <c r="F1174" s="31">
        <v>6</v>
      </c>
      <c r="G1174" s="31">
        <v>2018</v>
      </c>
      <c r="H1174" s="25"/>
    </row>
    <row r="1175" spans="1:8" x14ac:dyDescent="0.35">
      <c r="A1175" s="30">
        <v>43270</v>
      </c>
      <c r="B1175" s="29">
        <v>2.3891212121212122E-2</v>
      </c>
      <c r="C1175" s="29">
        <v>2.7864081632653061E-2</v>
      </c>
      <c r="D1175" s="29">
        <v>3.2223506944444445E-2</v>
      </c>
      <c r="E1175" s="29">
        <v>3.681863699582754E-2</v>
      </c>
      <c r="F1175" s="31">
        <v>6</v>
      </c>
      <c r="G1175" s="31">
        <v>2018</v>
      </c>
      <c r="H1175" s="25"/>
    </row>
    <row r="1176" spans="1:8" x14ac:dyDescent="0.35">
      <c r="A1176" s="30">
        <v>43269</v>
      </c>
      <c r="B1176" s="26">
        <v>2.376404181184669E-2</v>
      </c>
      <c r="C1176" s="26">
        <v>2.7864081632653061E-2</v>
      </c>
      <c r="D1176" s="26">
        <v>3.2223506944444445E-2</v>
      </c>
      <c r="E1176" s="26">
        <v>3.681863699582754E-2</v>
      </c>
      <c r="F1176" s="31">
        <v>6</v>
      </c>
      <c r="G1176" s="31">
        <v>2018</v>
      </c>
      <c r="H1176" s="25"/>
    </row>
    <row r="1177" spans="1:8" x14ac:dyDescent="0.35">
      <c r="A1177" s="30">
        <v>43265</v>
      </c>
      <c r="B1177" s="26">
        <v>2.3858430656934305E-2</v>
      </c>
      <c r="C1177" s="26">
        <v>2.7912366946778712E-2</v>
      </c>
      <c r="D1177" s="26">
        <v>3.2226333333333336E-2</v>
      </c>
      <c r="E1177" s="26">
        <v>3.6445122075279758E-2</v>
      </c>
      <c r="F1177" s="31">
        <v>6</v>
      </c>
      <c r="G1177" s="31">
        <v>2018</v>
      </c>
      <c r="H1177" s="25"/>
    </row>
    <row r="1178" spans="1:8" x14ac:dyDescent="0.35">
      <c r="A1178" s="30">
        <v>43264</v>
      </c>
      <c r="B1178" s="26">
        <v>2.3640412371134022E-2</v>
      </c>
      <c r="C1178" s="26">
        <v>2.7912366946778712E-2</v>
      </c>
      <c r="D1178" s="26">
        <v>3.2791563786008227E-2</v>
      </c>
      <c r="E1178" s="26">
        <v>3.6833639805300161E-2</v>
      </c>
      <c r="F1178" s="31">
        <v>6</v>
      </c>
      <c r="G1178" s="31">
        <v>2018</v>
      </c>
      <c r="H1178" s="25"/>
    </row>
    <row r="1179" spans="1:8" x14ac:dyDescent="0.35">
      <c r="A1179" s="30">
        <v>43263</v>
      </c>
      <c r="B1179" s="26">
        <v>2.3801428571428571E-2</v>
      </c>
      <c r="C1179" s="26">
        <v>2.7715323671497587E-2</v>
      </c>
      <c r="D1179" s="26">
        <v>3.2791563786008227E-2</v>
      </c>
      <c r="E1179" s="26">
        <v>3.6833639805300161E-2</v>
      </c>
      <c r="F1179" s="31">
        <v>6</v>
      </c>
      <c r="G1179" s="31">
        <v>2018</v>
      </c>
      <c r="H1179" s="25"/>
    </row>
    <row r="1180" spans="1:8" x14ac:dyDescent="0.35">
      <c r="A1180" s="30">
        <v>43262</v>
      </c>
      <c r="B1180" s="26">
        <v>2.3801428571428571E-2</v>
      </c>
      <c r="C1180" s="26">
        <v>2.769818181818182E-2</v>
      </c>
      <c r="D1180" s="26">
        <v>3.2921934235976787E-2</v>
      </c>
      <c r="E1180" s="26">
        <v>3.649401426388181E-2</v>
      </c>
      <c r="F1180" s="31">
        <v>6</v>
      </c>
      <c r="G1180" s="31">
        <v>2018</v>
      </c>
      <c r="H1180" s="25"/>
    </row>
    <row r="1181" spans="1:8" x14ac:dyDescent="0.35">
      <c r="A1181" s="30">
        <v>43259</v>
      </c>
      <c r="B1181" s="26">
        <v>2.3801428571428571E-2</v>
      </c>
      <c r="C1181" s="26">
        <v>2.7716814244465832E-2</v>
      </c>
      <c r="D1181" s="26">
        <v>3.2921934235976787E-2</v>
      </c>
      <c r="E1181" s="26">
        <v>3.649401426388181E-2</v>
      </c>
      <c r="F1181" s="31">
        <v>6</v>
      </c>
      <c r="G1181" s="31">
        <v>2018</v>
      </c>
      <c r="H1181" s="25"/>
    </row>
    <row r="1182" spans="1:8" x14ac:dyDescent="0.35">
      <c r="A1182" s="30">
        <v>43258</v>
      </c>
      <c r="B1182" s="26">
        <v>2.3768214285714285E-2</v>
      </c>
      <c r="C1182" s="26">
        <v>2.7994767267267268E-2</v>
      </c>
      <c r="D1182" s="26">
        <v>3.3159142857142859E-2</v>
      </c>
      <c r="E1182" s="26">
        <v>3.649401426388181E-2</v>
      </c>
      <c r="F1182" s="31">
        <v>6</v>
      </c>
      <c r="G1182" s="31">
        <v>2018</v>
      </c>
      <c r="H1182" s="25"/>
    </row>
    <row r="1183" spans="1:8" x14ac:dyDescent="0.35">
      <c r="A1183" s="30">
        <v>43257</v>
      </c>
      <c r="B1183" s="26">
        <v>2.3768214285714285E-2</v>
      </c>
      <c r="C1183" s="26">
        <v>2.7994767267267268E-2</v>
      </c>
      <c r="D1183" s="26">
        <v>3.3159142857142859E-2</v>
      </c>
      <c r="E1183" s="26">
        <v>3.649401426388181E-2</v>
      </c>
      <c r="F1183" s="31">
        <v>6</v>
      </c>
      <c r="G1183" s="31">
        <v>2018</v>
      </c>
      <c r="H1183" s="25"/>
    </row>
    <row r="1184" spans="1:8" x14ac:dyDescent="0.35">
      <c r="A1184" s="30">
        <v>43256</v>
      </c>
      <c r="B1184" s="26">
        <v>2.3752953020134228E-2</v>
      </c>
      <c r="C1184" s="26">
        <v>2.7994905771495878E-2</v>
      </c>
      <c r="D1184" s="26">
        <v>3.253534759358289E-2</v>
      </c>
      <c r="E1184" s="26">
        <v>3.649401426388181E-2</v>
      </c>
      <c r="F1184" s="31">
        <v>6</v>
      </c>
      <c r="G1184" s="31">
        <v>2018</v>
      </c>
      <c r="H1184" s="25"/>
    </row>
    <row r="1185" spans="1:8" x14ac:dyDescent="0.35">
      <c r="A1185" s="30">
        <v>43255</v>
      </c>
      <c r="B1185" s="29">
        <v>2.3986161616161617E-2</v>
      </c>
      <c r="C1185" s="29">
        <v>2.7994905771495878E-2</v>
      </c>
      <c r="D1185" s="29">
        <v>3.253534759358289E-2</v>
      </c>
      <c r="E1185" s="29">
        <v>3.649401426388181E-2</v>
      </c>
      <c r="F1185" s="31">
        <v>6</v>
      </c>
      <c r="G1185" s="31">
        <v>2018</v>
      </c>
      <c r="H1185" s="25"/>
    </row>
    <row r="1186" spans="1:8" x14ac:dyDescent="0.35">
      <c r="A1186" s="30">
        <v>43252</v>
      </c>
      <c r="B1186" s="29">
        <v>2.3935795918367347E-2</v>
      </c>
      <c r="C1186" s="29">
        <v>2.8039289012003695E-2</v>
      </c>
      <c r="D1186" s="29">
        <v>3.2524298440979954E-2</v>
      </c>
      <c r="E1186" s="29">
        <v>3.649401426388181E-2</v>
      </c>
      <c r="F1186" s="31">
        <v>6</v>
      </c>
      <c r="G1186" s="31">
        <v>2018</v>
      </c>
      <c r="H1186" s="25"/>
    </row>
    <row r="1187" spans="1:8" x14ac:dyDescent="0.35">
      <c r="A1187" s="30">
        <v>43251</v>
      </c>
      <c r="B1187" s="29">
        <v>2.4020788643533124E-2</v>
      </c>
      <c r="C1187" s="29">
        <v>2.8110887096774194E-2</v>
      </c>
      <c r="D1187" s="29">
        <v>3.2836129032258063E-2</v>
      </c>
      <c r="E1187" s="29">
        <v>3.6506271617497456E-2</v>
      </c>
      <c r="F1187" s="31">
        <v>5</v>
      </c>
      <c r="G1187" s="31">
        <v>2018</v>
      </c>
      <c r="H1187" s="25"/>
    </row>
    <row r="1188" spans="1:8" x14ac:dyDescent="0.35">
      <c r="A1188" s="30">
        <v>43250</v>
      </c>
      <c r="B1188" s="29">
        <v>2.3941052631578946E-2</v>
      </c>
      <c r="C1188" s="29">
        <v>2.7732770270270268E-2</v>
      </c>
      <c r="D1188" s="29">
        <v>3.2497223719676553E-2</v>
      </c>
      <c r="E1188" s="29">
        <v>3.6568902439024387E-2</v>
      </c>
      <c r="F1188" s="22">
        <v>5</v>
      </c>
      <c r="G1188" s="22">
        <v>2018</v>
      </c>
      <c r="H1188" s="25"/>
    </row>
    <row r="1189" spans="1:8" x14ac:dyDescent="0.35">
      <c r="A1189" s="30">
        <v>43249</v>
      </c>
      <c r="B1189" s="29">
        <v>2.3936842105263159E-2</v>
      </c>
      <c r="C1189" s="29">
        <v>2.7755714285714286E-2</v>
      </c>
      <c r="D1189" s="29">
        <v>3.2495363881401618E-2</v>
      </c>
      <c r="E1189" s="29">
        <v>3.6567134146341461E-2</v>
      </c>
      <c r="F1189" s="22">
        <v>5</v>
      </c>
      <c r="G1189" s="22">
        <v>2018</v>
      </c>
      <c r="H1189" s="25"/>
    </row>
    <row r="1190" spans="1:8" x14ac:dyDescent="0.35">
      <c r="A1190" s="30">
        <v>43248</v>
      </c>
      <c r="B1190" s="29">
        <v>2.3775099601593627E-2</v>
      </c>
      <c r="C1190" s="29">
        <v>2.7753246753246755E-2</v>
      </c>
      <c r="D1190" s="29">
        <v>3.2745309973045825E-2</v>
      </c>
      <c r="E1190" s="29">
        <v>3.6579908536585368E-2</v>
      </c>
      <c r="F1190" s="22">
        <v>5</v>
      </c>
      <c r="G1190" s="22">
        <v>2018</v>
      </c>
      <c r="H1190" s="25"/>
    </row>
    <row r="1191" spans="1:8" x14ac:dyDescent="0.35">
      <c r="A1191" s="30">
        <v>43245</v>
      </c>
      <c r="B1191" s="29">
        <v>2.4039125000000001E-2</v>
      </c>
      <c r="C1191" s="29">
        <v>2.7745844155844156E-2</v>
      </c>
      <c r="D1191" s="29">
        <v>3.2737547169811324E-2</v>
      </c>
      <c r="E1191" s="29">
        <v>3.6574672256097562E-2</v>
      </c>
      <c r="F1191" s="22">
        <v>5</v>
      </c>
      <c r="G1191" s="22">
        <v>2018</v>
      </c>
      <c r="H1191" s="25"/>
    </row>
    <row r="1192" spans="1:8" x14ac:dyDescent="0.35">
      <c r="A1192" s="30">
        <v>43244</v>
      </c>
      <c r="B1192" s="26">
        <v>2.3879831932773109E-2</v>
      </c>
      <c r="C1192" s="26">
        <v>2.7755324675324676E-2</v>
      </c>
      <c r="D1192" s="26">
        <v>3.2783188775510202E-2</v>
      </c>
      <c r="E1192" s="26">
        <v>3.6572926829268292E-2</v>
      </c>
      <c r="F1192" s="22">
        <v>5</v>
      </c>
      <c r="G1192" s="22">
        <v>2018</v>
      </c>
      <c r="H1192" s="25"/>
    </row>
    <row r="1193" spans="1:8" x14ac:dyDescent="0.35">
      <c r="A1193" s="30">
        <v>43243</v>
      </c>
      <c r="B1193" s="26">
        <v>2.3904220779220782E-2</v>
      </c>
      <c r="C1193" s="26">
        <v>2.7649161676646706E-2</v>
      </c>
      <c r="D1193" s="26">
        <v>3.2738775510204085E-2</v>
      </c>
      <c r="E1193" s="26">
        <v>3.6571181402439028E-2</v>
      </c>
      <c r="F1193" s="22">
        <v>5</v>
      </c>
      <c r="G1193" s="22">
        <v>2018</v>
      </c>
      <c r="H1193" s="25"/>
    </row>
    <row r="1194" spans="1:8" x14ac:dyDescent="0.35">
      <c r="A1194" s="30">
        <v>43242</v>
      </c>
      <c r="B1194" s="26">
        <v>2.3907792207792208E-2</v>
      </c>
      <c r="C1194" s="26">
        <v>2.7579195893926434E-2</v>
      </c>
      <c r="D1194" s="26">
        <v>3.2736068027210886E-2</v>
      </c>
      <c r="E1194" s="26">
        <v>3.6569435975609757E-2</v>
      </c>
      <c r="F1194" s="22">
        <v>5</v>
      </c>
      <c r="G1194" s="22">
        <v>2018</v>
      </c>
      <c r="H1194" s="25"/>
    </row>
    <row r="1195" spans="1:8" x14ac:dyDescent="0.35">
      <c r="A1195" s="30">
        <v>43241</v>
      </c>
      <c r="B1195" s="26">
        <v>2.3864155844155844E-2</v>
      </c>
      <c r="C1195" s="26">
        <v>2.7571857142857144E-2</v>
      </c>
      <c r="D1195" s="26">
        <v>3.2573551587301589E-2</v>
      </c>
      <c r="E1195" s="26">
        <v>3.6567690548780486E-2</v>
      </c>
      <c r="F1195" s="22">
        <v>5</v>
      </c>
      <c r="G1195" s="22">
        <v>2018</v>
      </c>
      <c r="H1195" s="25"/>
    </row>
    <row r="1196" spans="1:8" x14ac:dyDescent="0.35">
      <c r="A1196" s="30">
        <v>43238</v>
      </c>
      <c r="B1196" s="26">
        <v>2.379258064516129E-2</v>
      </c>
      <c r="C1196" s="26">
        <v>2.7707142857142857E-2</v>
      </c>
      <c r="D1196" s="26">
        <v>3.2567804878048778E-2</v>
      </c>
      <c r="E1196" s="26">
        <v>3.6562454268292688E-2</v>
      </c>
      <c r="F1196" s="22">
        <v>5</v>
      </c>
      <c r="G1196" s="22">
        <v>2018</v>
      </c>
      <c r="H1196" s="25"/>
    </row>
    <row r="1197" spans="1:8" x14ac:dyDescent="0.35">
      <c r="A1197" s="30">
        <v>43237</v>
      </c>
      <c r="B1197" s="26">
        <v>2.3788947368421052E-2</v>
      </c>
      <c r="C1197" s="26">
        <v>2.7553959183673472E-2</v>
      </c>
      <c r="D1197" s="26">
        <v>3.2565322299651568E-2</v>
      </c>
      <c r="E1197" s="26">
        <v>3.6560708841463417E-2</v>
      </c>
      <c r="F1197" s="22">
        <v>5</v>
      </c>
      <c r="G1197" s="22">
        <v>2018</v>
      </c>
      <c r="H1197" s="25"/>
    </row>
    <row r="1198" spans="1:8" x14ac:dyDescent="0.35">
      <c r="A1198" s="30">
        <v>43236</v>
      </c>
      <c r="B1198" s="26">
        <v>2.4166031746031744E-2</v>
      </c>
      <c r="C1198" s="26">
        <v>2.7550000000000002E-2</v>
      </c>
      <c r="D1198" s="26">
        <v>3.2570679442508708E-2</v>
      </c>
      <c r="E1198" s="26">
        <v>3.6558963414634146E-2</v>
      </c>
      <c r="F1198" s="22">
        <v>5</v>
      </c>
      <c r="G1198" s="22">
        <v>2018</v>
      </c>
      <c r="H1198" s="25"/>
    </row>
    <row r="1199" spans="1:8" x14ac:dyDescent="0.35">
      <c r="A1199" s="30">
        <v>43235</v>
      </c>
      <c r="B1199" s="26">
        <v>2.4154716981132075E-2</v>
      </c>
      <c r="C1199" s="26">
        <v>2.7704121779859484E-2</v>
      </c>
      <c r="D1199" s="26">
        <v>3.2598520408163266E-2</v>
      </c>
      <c r="E1199" s="26">
        <v>3.6557217987804883E-2</v>
      </c>
      <c r="F1199" s="22">
        <v>5</v>
      </c>
      <c r="G1199" s="22">
        <v>2018</v>
      </c>
      <c r="H1199" s="25"/>
    </row>
    <row r="1200" spans="1:8" x14ac:dyDescent="0.35">
      <c r="A1200" s="30">
        <v>43234</v>
      </c>
      <c r="B1200" s="26">
        <v>2.4126792452830188E-2</v>
      </c>
      <c r="C1200" s="26">
        <v>2.7702014051522249E-2</v>
      </c>
      <c r="D1200" s="26">
        <v>3.2491666666666669E-2</v>
      </c>
      <c r="E1200" s="26">
        <v>3.6555472560975612E-2</v>
      </c>
      <c r="F1200" s="22">
        <v>5</v>
      </c>
      <c r="G1200" s="22">
        <v>2018</v>
      </c>
      <c r="H1200" s="25"/>
    </row>
    <row r="1201" spans="1:8" x14ac:dyDescent="0.35">
      <c r="A1201" s="30">
        <v>43231</v>
      </c>
      <c r="B1201" s="29">
        <v>2.3628548387096774E-2</v>
      </c>
      <c r="C1201" s="29">
        <v>2.7618979591836734E-2</v>
      </c>
      <c r="D1201" s="29">
        <v>3.2669056603773582E-2</v>
      </c>
      <c r="E1201" s="29">
        <v>3.6550236280487806E-2</v>
      </c>
      <c r="F1201" s="22">
        <v>5</v>
      </c>
      <c r="G1201" s="22">
        <v>2018</v>
      </c>
      <c r="H1201" s="25"/>
    </row>
    <row r="1202" spans="1:8" x14ac:dyDescent="0.35">
      <c r="A1202" s="30">
        <v>43230</v>
      </c>
      <c r="B1202" s="29">
        <v>2.3625268817204299E-2</v>
      </c>
      <c r="C1202" s="29">
        <v>2.7618204081632652E-2</v>
      </c>
      <c r="D1202" s="29">
        <v>3.2666415094339617E-2</v>
      </c>
      <c r="E1202" s="29">
        <v>3.6548490853658536E-2</v>
      </c>
      <c r="F1202" s="22">
        <v>5</v>
      </c>
      <c r="G1202" s="22">
        <v>2018</v>
      </c>
      <c r="H1202" s="25"/>
    </row>
    <row r="1203" spans="1:8" x14ac:dyDescent="0.35">
      <c r="A1203" s="30">
        <v>43229</v>
      </c>
      <c r="B1203" s="29">
        <v>2.370859375E-2</v>
      </c>
      <c r="C1203" s="29">
        <v>2.7632298136645965E-2</v>
      </c>
      <c r="D1203" s="29">
        <v>3.2466819407008088E-2</v>
      </c>
      <c r="E1203" s="29">
        <v>3.6551737804878047E-2</v>
      </c>
      <c r="F1203" s="22">
        <v>5</v>
      </c>
      <c r="G1203" s="22">
        <v>2018</v>
      </c>
      <c r="H1203" s="25"/>
    </row>
    <row r="1204" spans="1:8" x14ac:dyDescent="0.35">
      <c r="A1204" s="30">
        <v>43228</v>
      </c>
      <c r="B1204" s="29">
        <v>2.3596489795918368E-2</v>
      </c>
      <c r="C1204" s="29">
        <v>2.7629733806566106E-2</v>
      </c>
      <c r="D1204" s="29">
        <v>3.2461239892183288E-2</v>
      </c>
      <c r="E1204" s="29">
        <v>3.6697156726768383E-2</v>
      </c>
      <c r="F1204" s="22">
        <v>5</v>
      </c>
      <c r="G1204" s="22">
        <v>2018</v>
      </c>
      <c r="H1204" s="25"/>
    </row>
    <row r="1205" spans="1:8" x14ac:dyDescent="0.35">
      <c r="A1205" s="30">
        <v>43227</v>
      </c>
      <c r="B1205" s="29">
        <v>2.3522173913043478E-2</v>
      </c>
      <c r="C1205" s="29">
        <v>2.7636779059449869E-2</v>
      </c>
      <c r="D1205" s="29">
        <v>3.2458823000898473E-2</v>
      </c>
      <c r="E1205" s="29">
        <v>3.6694452149791959E-2</v>
      </c>
      <c r="F1205" s="22">
        <v>5</v>
      </c>
      <c r="G1205" s="22">
        <v>2018</v>
      </c>
      <c r="H1205" s="25"/>
    </row>
    <row r="1206" spans="1:8" x14ac:dyDescent="0.35">
      <c r="A1206" s="30">
        <v>43224</v>
      </c>
      <c r="B1206" s="29">
        <v>2.3560408163265305E-2</v>
      </c>
      <c r="C1206" s="29">
        <v>2.7711083743842364E-2</v>
      </c>
      <c r="D1206" s="29">
        <v>3.2451572327044029E-2</v>
      </c>
      <c r="E1206" s="29">
        <v>3.6686338418862693E-2</v>
      </c>
      <c r="F1206" s="22">
        <v>5</v>
      </c>
      <c r="G1206" s="22">
        <v>2018</v>
      </c>
      <c r="H1206" s="25"/>
    </row>
    <row r="1207" spans="1:8" x14ac:dyDescent="0.35">
      <c r="A1207" s="30">
        <v>43223</v>
      </c>
      <c r="B1207" s="29">
        <v>2.3542693877551021E-2</v>
      </c>
      <c r="C1207" s="29">
        <v>2.7577443105756359E-2</v>
      </c>
      <c r="D1207" s="29">
        <v>3.2449155435759214E-2</v>
      </c>
      <c r="E1207" s="29">
        <v>3.6683633841886269E-2</v>
      </c>
      <c r="F1207" s="22">
        <v>5</v>
      </c>
      <c r="G1207" s="22">
        <v>2018</v>
      </c>
      <c r="H1207" s="25"/>
    </row>
    <row r="1208" spans="1:8" x14ac:dyDescent="0.35">
      <c r="A1208" s="30">
        <v>43222</v>
      </c>
      <c r="B1208" s="26">
        <v>2.3519714285714286E-2</v>
      </c>
      <c r="C1208" s="26">
        <v>2.7572530120481928E-2</v>
      </c>
      <c r="D1208" s="26">
        <v>3.2446738544474392E-2</v>
      </c>
      <c r="E1208" s="26">
        <v>3.6680929264909852E-2</v>
      </c>
      <c r="F1208" s="22">
        <v>5</v>
      </c>
      <c r="G1208" s="22">
        <v>2018</v>
      </c>
      <c r="H1208" s="25"/>
    </row>
    <row r="1209" spans="1:8" x14ac:dyDescent="0.35">
      <c r="A1209" s="30">
        <v>43220</v>
      </c>
      <c r="B1209" s="26">
        <v>2.3502249999999999E-2</v>
      </c>
      <c r="C1209" s="26">
        <v>2.7570414993306556E-2</v>
      </c>
      <c r="D1209" s="26">
        <v>3.2448571428571431E-2</v>
      </c>
      <c r="E1209" s="26">
        <v>3.6675520110957004E-2</v>
      </c>
      <c r="F1209" s="22">
        <v>4</v>
      </c>
      <c r="G1209" s="22">
        <v>2018</v>
      </c>
      <c r="H1209" s="25"/>
    </row>
    <row r="1210" spans="1:8" x14ac:dyDescent="0.35">
      <c r="A1210" s="30">
        <v>43217</v>
      </c>
      <c r="B1210" s="26">
        <v>2.3471576923076925E-2</v>
      </c>
      <c r="C1210" s="26">
        <v>2.7563386880856758E-2</v>
      </c>
      <c r="D1210" s="26">
        <v>3.2441698113207545E-2</v>
      </c>
      <c r="E1210" s="26">
        <v>3.6667406380027745E-2</v>
      </c>
      <c r="F1210" s="22">
        <v>4</v>
      </c>
      <c r="G1210" s="22">
        <v>2018</v>
      </c>
      <c r="H1210" s="25"/>
    </row>
    <row r="1211" spans="1:8" x14ac:dyDescent="0.35">
      <c r="A1211" s="30">
        <v>43216</v>
      </c>
      <c r="B1211" s="26">
        <v>2.3419411764705883E-2</v>
      </c>
      <c r="C1211" s="26">
        <v>2.764786346396966E-2</v>
      </c>
      <c r="D1211" s="26">
        <v>3.2439407008086257E-2</v>
      </c>
      <c r="E1211" s="26">
        <v>3.6770212765957447E-2</v>
      </c>
      <c r="F1211" s="22">
        <v>4</v>
      </c>
      <c r="G1211" s="22">
        <v>2018</v>
      </c>
      <c r="H1211" s="25"/>
    </row>
    <row r="1212" spans="1:8" x14ac:dyDescent="0.35">
      <c r="A1212" s="30">
        <v>43215</v>
      </c>
      <c r="B1212" s="26">
        <v>2.3409032258064514E-2</v>
      </c>
      <c r="C1212" s="26">
        <v>2.7892429667519182E-2</v>
      </c>
      <c r="D1212" s="26">
        <v>3.2180322580645161E-2</v>
      </c>
      <c r="E1212" s="26">
        <v>3.6512111280487806E-2</v>
      </c>
      <c r="F1212" s="22">
        <v>4</v>
      </c>
      <c r="G1212" s="22">
        <v>2018</v>
      </c>
      <c r="H1212" s="25"/>
    </row>
    <row r="1213" spans="1:8" x14ac:dyDescent="0.35">
      <c r="A1213" s="30">
        <v>43214</v>
      </c>
      <c r="B1213" s="26">
        <v>2.340548387096774E-2</v>
      </c>
      <c r="C1213" s="26">
        <v>2.8017542016806722E-2</v>
      </c>
      <c r="D1213" s="26">
        <v>3.2188789115646259E-2</v>
      </c>
      <c r="E1213" s="26">
        <v>3.652503048780488E-2</v>
      </c>
      <c r="F1213" s="22">
        <v>4</v>
      </c>
      <c r="G1213" s="22">
        <v>2018</v>
      </c>
      <c r="H1213" s="25"/>
    </row>
    <row r="1214" spans="1:8" x14ac:dyDescent="0.35">
      <c r="A1214" s="30">
        <v>43213</v>
      </c>
      <c r="B1214" s="26">
        <v>2.3421451612903228E-2</v>
      </c>
      <c r="C1214" s="26">
        <v>2.8014495798319328E-2</v>
      </c>
      <c r="D1214" s="26">
        <v>3.2897972972972978E-2</v>
      </c>
      <c r="E1214" s="26">
        <v>3.6523246951219508E-2</v>
      </c>
      <c r="F1214" s="22">
        <v>4</v>
      </c>
      <c r="G1214" s="22">
        <v>2018</v>
      </c>
      <c r="H1214" s="25"/>
    </row>
    <row r="1215" spans="1:8" x14ac:dyDescent="0.35">
      <c r="A1215" s="30">
        <v>43210</v>
      </c>
      <c r="B1215" s="26">
        <v>2.3415989304812836E-2</v>
      </c>
      <c r="C1215" s="26">
        <v>2.7640184994861254E-2</v>
      </c>
      <c r="D1215" s="26">
        <v>3.2956831683168319E-2</v>
      </c>
      <c r="E1215" s="26">
        <v>3.6517896341463414E-2</v>
      </c>
      <c r="F1215" s="22">
        <v>4</v>
      </c>
      <c r="G1215" s="22">
        <v>2018</v>
      </c>
      <c r="H1215" s="25"/>
    </row>
    <row r="1216" spans="1:8" x14ac:dyDescent="0.35">
      <c r="A1216" s="30">
        <v>43209</v>
      </c>
      <c r="B1216" s="26">
        <v>2.3580722891566264E-2</v>
      </c>
      <c r="C1216" s="26">
        <v>2.7636279547790337E-2</v>
      </c>
      <c r="D1216" s="26">
        <v>3.2953910891089108E-2</v>
      </c>
      <c r="E1216" s="26">
        <v>3.6506402439024387E-2</v>
      </c>
      <c r="F1216" s="22">
        <v>4</v>
      </c>
      <c r="G1216" s="22">
        <v>2018</v>
      </c>
      <c r="H1216" s="25"/>
    </row>
    <row r="1217" spans="1:8" x14ac:dyDescent="0.35">
      <c r="A1217" s="30">
        <v>43208</v>
      </c>
      <c r="B1217" s="29">
        <v>2.3225555555555555E-2</v>
      </c>
      <c r="C1217" s="29">
        <v>2.7571818181818183E-2</v>
      </c>
      <c r="D1217" s="29">
        <v>3.2906987270155591E-2</v>
      </c>
      <c r="E1217" s="29">
        <v>3.6510779005524858E-2</v>
      </c>
      <c r="F1217" s="22">
        <v>4</v>
      </c>
      <c r="G1217" s="22">
        <v>2018</v>
      </c>
      <c r="H1217" s="25"/>
    </row>
    <row r="1218" spans="1:8" x14ac:dyDescent="0.35">
      <c r="A1218" s="30">
        <v>43207</v>
      </c>
      <c r="B1218" s="29">
        <v>2.3412000000000002E-2</v>
      </c>
      <c r="C1218" s="29">
        <v>2.7570259740259742E-2</v>
      </c>
      <c r="D1218" s="29">
        <v>3.300513555383424E-2</v>
      </c>
      <c r="E1218" s="29">
        <v>3.6509071823204418E-2</v>
      </c>
      <c r="F1218" s="22">
        <v>4</v>
      </c>
      <c r="G1218" s="22">
        <v>2018</v>
      </c>
      <c r="H1218" s="25"/>
    </row>
    <row r="1219" spans="1:8" x14ac:dyDescent="0.35">
      <c r="A1219" s="30">
        <v>43206</v>
      </c>
      <c r="B1219" s="29">
        <v>2.3264444444444445E-2</v>
      </c>
      <c r="C1219" s="29">
        <v>2.7568701298701301E-2</v>
      </c>
      <c r="D1219" s="29">
        <v>3.2967272727272727E-2</v>
      </c>
      <c r="E1219" s="29">
        <v>3.6464458563535911E-2</v>
      </c>
      <c r="F1219" s="22">
        <v>4</v>
      </c>
      <c r="G1219" s="22">
        <v>2018</v>
      </c>
      <c r="H1219" s="25"/>
    </row>
    <row r="1220" spans="1:8" x14ac:dyDescent="0.35">
      <c r="A1220" s="30">
        <v>43203</v>
      </c>
      <c r="B1220" s="29">
        <v>2.3326E-2</v>
      </c>
      <c r="C1220" s="29">
        <v>2.7571038961038963E-2</v>
      </c>
      <c r="D1220" s="29">
        <v>3.2880188679245283E-2</v>
      </c>
      <c r="E1220" s="29">
        <v>3.6458972375690603E-2</v>
      </c>
      <c r="F1220" s="22">
        <v>4</v>
      </c>
      <c r="G1220" s="22">
        <v>2018</v>
      </c>
      <c r="H1220" s="25"/>
    </row>
    <row r="1221" spans="1:8" x14ac:dyDescent="0.35">
      <c r="A1221" s="30">
        <v>43202</v>
      </c>
      <c r="B1221" s="29">
        <v>2.3340598006644519E-2</v>
      </c>
      <c r="C1221" s="29">
        <v>2.7962173038229374E-2</v>
      </c>
      <c r="D1221" s="29">
        <v>3.2962452830188678E-2</v>
      </c>
      <c r="E1221" s="29">
        <v>3.6462835365853659E-2</v>
      </c>
      <c r="F1221" s="22">
        <v>4</v>
      </c>
      <c r="G1221" s="22">
        <v>2018</v>
      </c>
      <c r="H1221" s="25"/>
    </row>
    <row r="1222" spans="1:8" x14ac:dyDescent="0.35">
      <c r="A1222" s="30">
        <v>43201</v>
      </c>
      <c r="B1222" s="29">
        <v>2.3277619047619047E-2</v>
      </c>
      <c r="C1222" s="29">
        <v>2.7557272727272725E-2</v>
      </c>
      <c r="D1222" s="29">
        <v>3.290741239892183E-2</v>
      </c>
      <c r="E1222" s="29">
        <v>3.656431402439024E-2</v>
      </c>
      <c r="F1222" s="22">
        <v>4</v>
      </c>
      <c r="G1222" s="22">
        <v>2018</v>
      </c>
      <c r="H1222" s="25"/>
    </row>
    <row r="1223" spans="1:8" x14ac:dyDescent="0.35">
      <c r="A1223" s="30">
        <v>43200</v>
      </c>
      <c r="B1223" s="29">
        <v>2.3425185185185184E-2</v>
      </c>
      <c r="C1223" s="29">
        <v>2.752533274179237E-2</v>
      </c>
      <c r="D1223" s="29">
        <v>3.288436657681941E-2</v>
      </c>
      <c r="E1223" s="29">
        <v>3.6562621951219509E-2</v>
      </c>
      <c r="F1223" s="22">
        <v>4</v>
      </c>
      <c r="G1223" s="22">
        <v>2018</v>
      </c>
      <c r="H1223" s="25"/>
    </row>
    <row r="1224" spans="1:8" x14ac:dyDescent="0.35">
      <c r="A1224" s="30">
        <v>43199</v>
      </c>
      <c r="B1224" s="26">
        <v>2.3411481481481481E-2</v>
      </c>
      <c r="C1224" s="26">
        <v>2.7583033772180882E-2</v>
      </c>
      <c r="D1224" s="26">
        <v>3.2880727762803236E-2</v>
      </c>
      <c r="E1224" s="26">
        <v>3.6560929878048778E-2</v>
      </c>
      <c r="F1224" s="22">
        <v>4</v>
      </c>
      <c r="G1224" s="22">
        <v>2018</v>
      </c>
      <c r="H1224" s="25"/>
    </row>
    <row r="1225" spans="1:8" x14ac:dyDescent="0.35">
      <c r="A1225" s="30">
        <v>43196</v>
      </c>
      <c r="B1225" s="26">
        <v>2.3242698412698413E-2</v>
      </c>
      <c r="C1225" s="26">
        <v>2.7536313088109495E-2</v>
      </c>
      <c r="D1225" s="26">
        <v>3.2947809523809525E-2</v>
      </c>
      <c r="E1225" s="26">
        <v>3.6555853658536579E-2</v>
      </c>
      <c r="F1225" s="22">
        <v>4</v>
      </c>
      <c r="G1225" s="22">
        <v>2018</v>
      </c>
      <c r="H1225" s="25"/>
    </row>
    <row r="1226" spans="1:8" x14ac:dyDescent="0.35">
      <c r="A1226" s="30">
        <v>43195</v>
      </c>
      <c r="B1226" s="26">
        <v>2.3368373493975907E-2</v>
      </c>
      <c r="C1226" s="26">
        <v>2.7720779220779222E-2</v>
      </c>
      <c r="D1226" s="26">
        <v>3.2950269541778973E-2</v>
      </c>
      <c r="E1226" s="26">
        <v>3.6554161585365848E-2</v>
      </c>
      <c r="F1226" s="22">
        <v>4</v>
      </c>
      <c r="G1226" s="22">
        <v>2018</v>
      </c>
      <c r="H1226" s="25"/>
    </row>
    <row r="1227" spans="1:8" x14ac:dyDescent="0.35">
      <c r="A1227" s="30">
        <v>43194</v>
      </c>
      <c r="B1227" s="29">
        <v>2.3387692307692307E-2</v>
      </c>
      <c r="C1227" s="29">
        <v>2.7490999999999998E-2</v>
      </c>
      <c r="D1227" s="29">
        <v>3.2401194968553461E-2</v>
      </c>
      <c r="E1227" s="29">
        <v>3.6761215403128759E-2</v>
      </c>
      <c r="F1227" s="22">
        <v>4</v>
      </c>
      <c r="G1227" s="22">
        <v>2018</v>
      </c>
      <c r="H1227" s="25"/>
    </row>
    <row r="1228" spans="1:8" x14ac:dyDescent="0.35">
      <c r="A1228" s="30">
        <v>43193</v>
      </c>
      <c r="B1228" s="29">
        <v>2.3383461538461537E-2</v>
      </c>
      <c r="C1228" s="29">
        <v>2.7523828571428571E-2</v>
      </c>
      <c r="D1228" s="29">
        <v>3.2465014144271567E-2</v>
      </c>
      <c r="E1228" s="29">
        <v>3.6759187725631769E-2</v>
      </c>
      <c r="F1228" s="22">
        <v>4</v>
      </c>
      <c r="G1228" s="22">
        <v>2018</v>
      </c>
      <c r="H1228" s="25"/>
    </row>
    <row r="1229" spans="1:8" x14ac:dyDescent="0.35">
      <c r="A1229" s="30">
        <v>43192</v>
      </c>
      <c r="B1229" s="29">
        <v>2.3303679525222554E-2</v>
      </c>
      <c r="C1229" s="29">
        <v>2.7548491570541261E-2</v>
      </c>
      <c r="D1229" s="29">
        <v>3.227927400468384E-2</v>
      </c>
      <c r="E1229" s="29">
        <v>3.6757160048134778E-2</v>
      </c>
      <c r="F1229" s="22">
        <v>4</v>
      </c>
      <c r="G1229" s="22">
        <v>2018</v>
      </c>
      <c r="H1229" s="25"/>
    </row>
    <row r="1230" spans="1:8" x14ac:dyDescent="0.35">
      <c r="A1230" s="30">
        <v>43189</v>
      </c>
      <c r="B1230" s="29">
        <v>2.3215384615384617E-2</v>
      </c>
      <c r="C1230" s="29">
        <v>2.754007985803017E-2</v>
      </c>
      <c r="D1230" s="29">
        <v>3.2139583333333333E-2</v>
      </c>
      <c r="E1230" s="29">
        <v>3.6751077015643799E-2</v>
      </c>
      <c r="F1230" s="22">
        <v>3</v>
      </c>
      <c r="G1230" s="22">
        <v>2018</v>
      </c>
      <c r="H1230" s="25"/>
    </row>
    <row r="1231" spans="1:8" x14ac:dyDescent="0.35">
      <c r="A1231" s="28">
        <v>43188</v>
      </c>
      <c r="B1231" s="29">
        <v>2.3397283950617284E-2</v>
      </c>
      <c r="C1231" s="29">
        <v>2.7519469387755104E-2</v>
      </c>
      <c r="D1231" s="29">
        <v>3.2570463320463316E-2</v>
      </c>
      <c r="E1231" s="29">
        <v>3.6532926829268293E-2</v>
      </c>
      <c r="F1231" s="22">
        <v>3</v>
      </c>
      <c r="G1231" s="22">
        <v>2018</v>
      </c>
      <c r="H1231" s="25"/>
    </row>
    <row r="1232" spans="1:8" x14ac:dyDescent="0.35">
      <c r="A1232" s="28">
        <v>43187</v>
      </c>
      <c r="B1232" s="29">
        <v>2.3335679012345682E-2</v>
      </c>
      <c r="C1232" s="29">
        <v>2.7511490683229813E-2</v>
      </c>
      <c r="D1232" s="29">
        <v>3.2345552560646904E-2</v>
      </c>
      <c r="E1232" s="29">
        <v>3.6848437499999998E-2</v>
      </c>
      <c r="F1232" s="22">
        <v>3</v>
      </c>
      <c r="G1232" s="22">
        <v>2018</v>
      </c>
      <c r="H1232" s="25"/>
    </row>
    <row r="1233" spans="1:8" x14ac:dyDescent="0.35">
      <c r="A1233" s="28">
        <v>43186</v>
      </c>
      <c r="B1233" s="29">
        <v>2.3125151515151515E-2</v>
      </c>
      <c r="C1233" s="29">
        <v>2.7508651286601599E-2</v>
      </c>
      <c r="D1233" s="29">
        <v>3.2278328840970351E-2</v>
      </c>
      <c r="E1233" s="29">
        <v>3.6846326219512192E-2</v>
      </c>
      <c r="F1233" s="22">
        <v>3</v>
      </c>
      <c r="G1233" s="22">
        <v>2018</v>
      </c>
      <c r="H1233" s="25"/>
    </row>
    <row r="1234" spans="1:8" x14ac:dyDescent="0.35">
      <c r="A1234" s="28">
        <v>43185</v>
      </c>
      <c r="B1234" s="26">
        <v>2.3133674911660778E-2</v>
      </c>
      <c r="C1234" s="26">
        <v>2.7714745134383691E-2</v>
      </c>
      <c r="D1234" s="26">
        <v>3.279680119581465E-2</v>
      </c>
      <c r="E1234" s="26">
        <v>3.685795731707317E-2</v>
      </c>
      <c r="F1234" s="22">
        <v>3</v>
      </c>
      <c r="G1234" s="22">
        <v>2018</v>
      </c>
      <c r="H1234" s="25"/>
    </row>
    <row r="1235" spans="1:8" x14ac:dyDescent="0.35">
      <c r="A1235" s="28">
        <v>43182</v>
      </c>
      <c r="B1235" s="26">
        <v>2.3047285714285715E-2</v>
      </c>
      <c r="C1235" s="26">
        <v>2.7714745134383691E-2</v>
      </c>
      <c r="D1235" s="26">
        <v>3.235645161290323E-2</v>
      </c>
      <c r="E1235" s="26">
        <v>3.6720614828209763E-2</v>
      </c>
      <c r="F1235" s="22">
        <v>3</v>
      </c>
      <c r="G1235" s="22">
        <v>2018</v>
      </c>
      <c r="H1235" s="25"/>
    </row>
    <row r="1236" spans="1:8" x14ac:dyDescent="0.35">
      <c r="A1236" s="28">
        <v>43181</v>
      </c>
      <c r="B1236" s="26">
        <v>2.3079492537313433E-2</v>
      </c>
      <c r="C1236" s="26">
        <v>2.770172932330827E-2</v>
      </c>
      <c r="D1236" s="26">
        <v>3.2432830188679249E-2</v>
      </c>
      <c r="E1236" s="26">
        <v>3.6616789156626507E-2</v>
      </c>
      <c r="F1236" s="22">
        <v>3</v>
      </c>
      <c r="G1236" s="22">
        <v>2018</v>
      </c>
      <c r="H1236" s="25"/>
    </row>
    <row r="1237" spans="1:8" x14ac:dyDescent="0.35">
      <c r="A1237" s="28">
        <v>43180</v>
      </c>
      <c r="B1237" s="26">
        <v>2.3087096774193547E-2</v>
      </c>
      <c r="C1237" s="26">
        <v>2.7552230685527746E-2</v>
      </c>
      <c r="D1237" s="26">
        <v>3.245610810810811E-2</v>
      </c>
      <c r="E1237" s="26">
        <v>3.6458553421368549E-2</v>
      </c>
      <c r="F1237" s="22">
        <v>3</v>
      </c>
      <c r="G1237" s="22">
        <v>2018</v>
      </c>
      <c r="H1237" s="25"/>
    </row>
    <row r="1238" spans="1:8" x14ac:dyDescent="0.35">
      <c r="A1238" s="28">
        <v>43179</v>
      </c>
      <c r="B1238" s="26">
        <v>2.3087096774193547E-2</v>
      </c>
      <c r="C1238" s="26">
        <v>2.749619593998235E-2</v>
      </c>
      <c r="D1238" s="26">
        <v>3.245610810810811E-2</v>
      </c>
      <c r="E1238" s="26">
        <v>3.6458553421368549E-2</v>
      </c>
      <c r="F1238" s="22">
        <v>3</v>
      </c>
      <c r="G1238" s="22">
        <v>2018</v>
      </c>
      <c r="H1238" s="25"/>
    </row>
    <row r="1239" spans="1:8" x14ac:dyDescent="0.35">
      <c r="A1239" s="28">
        <v>43178</v>
      </c>
      <c r="B1239" s="26">
        <v>2.3097653958944281E-2</v>
      </c>
      <c r="C1239" s="26">
        <v>2.748374445430346E-2</v>
      </c>
      <c r="D1239" s="26">
        <v>3.2741401617250671E-2</v>
      </c>
      <c r="E1239" s="26">
        <v>3.6748399452804378E-2</v>
      </c>
      <c r="F1239" s="22">
        <v>3</v>
      </c>
      <c r="G1239" s="22">
        <v>2018</v>
      </c>
      <c r="H1239" s="25"/>
    </row>
    <row r="1240" spans="1:8" x14ac:dyDescent="0.35">
      <c r="A1240" s="28">
        <v>43175</v>
      </c>
      <c r="B1240" s="26">
        <v>2.3018734693877552E-2</v>
      </c>
      <c r="C1240" s="26">
        <v>2.748374445430346E-2</v>
      </c>
      <c r="D1240" s="26">
        <v>3.2741401617250671E-2</v>
      </c>
      <c r="E1240" s="26">
        <v>3.6448014440433212E-2</v>
      </c>
      <c r="F1240" s="22">
        <v>3</v>
      </c>
      <c r="G1240" s="22">
        <v>2018</v>
      </c>
      <c r="H1240" s="25"/>
    </row>
    <row r="1241" spans="1:8" x14ac:dyDescent="0.35">
      <c r="A1241" s="28">
        <v>43174</v>
      </c>
      <c r="B1241" s="26">
        <v>2.3154157303370788E-2</v>
      </c>
      <c r="C1241" s="26">
        <v>2.8114285714285713E-2</v>
      </c>
      <c r="D1241" s="26">
        <v>3.2741401617250671E-2</v>
      </c>
      <c r="E1241" s="26">
        <v>3.6721722532588451E-2</v>
      </c>
      <c r="F1241" s="22">
        <v>3</v>
      </c>
      <c r="G1241" s="22">
        <v>2018</v>
      </c>
      <c r="H1241" s="25"/>
    </row>
    <row r="1242" spans="1:8" x14ac:dyDescent="0.35">
      <c r="A1242" s="28">
        <v>43173</v>
      </c>
      <c r="B1242" s="26">
        <v>2.3078750000000002E-2</v>
      </c>
      <c r="C1242" s="26">
        <v>2.7545108225108222E-2</v>
      </c>
      <c r="D1242" s="26">
        <v>3.2669483568075121E-2</v>
      </c>
      <c r="E1242" s="26">
        <v>3.6721876690102753E-2</v>
      </c>
      <c r="F1242" s="22">
        <v>3</v>
      </c>
      <c r="G1242" s="22">
        <v>2018</v>
      </c>
      <c r="H1242" s="25"/>
    </row>
    <row r="1243" spans="1:8" x14ac:dyDescent="0.35">
      <c r="A1243" s="28">
        <v>43172</v>
      </c>
      <c r="B1243" s="26">
        <v>2.3144262295081968E-2</v>
      </c>
      <c r="C1243" s="26">
        <v>2.7545108225108222E-2</v>
      </c>
      <c r="D1243" s="26">
        <v>3.2669483568075121E-2</v>
      </c>
      <c r="E1243" s="26">
        <v>3.6721876690102753E-2</v>
      </c>
      <c r="F1243" s="22">
        <v>3</v>
      </c>
      <c r="G1243" s="22">
        <v>2018</v>
      </c>
      <c r="H1243" s="25"/>
    </row>
    <row r="1244" spans="1:8" x14ac:dyDescent="0.35">
      <c r="A1244" s="28">
        <v>43171</v>
      </c>
      <c r="B1244" s="26">
        <v>2.3121190476190476E-2</v>
      </c>
      <c r="C1244" s="26">
        <v>2.7656530612244899E-2</v>
      </c>
      <c r="D1244" s="26">
        <v>3.2719628770301629E-2</v>
      </c>
      <c r="E1244" s="26">
        <v>3.6833290816326532E-2</v>
      </c>
      <c r="F1244" s="22">
        <v>3</v>
      </c>
      <c r="G1244" s="22">
        <v>2018</v>
      </c>
      <c r="H1244" s="25"/>
    </row>
    <row r="1245" spans="1:8" x14ac:dyDescent="0.35">
      <c r="A1245" s="28">
        <v>43168</v>
      </c>
      <c r="B1245" s="26">
        <v>2.3123925925925926E-2</v>
      </c>
      <c r="C1245" s="26">
        <v>2.8152919254658387E-2</v>
      </c>
      <c r="D1245" s="26">
        <v>3.2731159029649598E-2</v>
      </c>
      <c r="E1245" s="26">
        <v>3.6833290816326532E-2</v>
      </c>
      <c r="F1245" s="22">
        <v>3</v>
      </c>
      <c r="G1245" s="22">
        <v>2018</v>
      </c>
      <c r="H1245" s="25"/>
    </row>
    <row r="1246" spans="1:8" x14ac:dyDescent="0.35">
      <c r="A1246" s="28">
        <v>43167</v>
      </c>
      <c r="B1246" s="26">
        <v>2.3219047619047618E-2</v>
      </c>
      <c r="C1246" s="26">
        <v>2.8152919254658387E-2</v>
      </c>
      <c r="D1246" s="26">
        <v>3.2731159029649598E-2</v>
      </c>
      <c r="E1246" s="26">
        <v>3.6833290816326532E-2</v>
      </c>
      <c r="F1246" s="22">
        <v>3</v>
      </c>
      <c r="G1246" s="22">
        <v>2018</v>
      </c>
      <c r="H1246" s="25"/>
    </row>
    <row r="1247" spans="1:8" x14ac:dyDescent="0.35">
      <c r="A1247" s="28">
        <v>43166</v>
      </c>
      <c r="B1247" s="26">
        <v>2.3574222222222222E-2</v>
      </c>
      <c r="C1247" s="26">
        <v>2.7845877551020408E-2</v>
      </c>
      <c r="D1247" s="26">
        <v>3.2794311224489794E-2</v>
      </c>
      <c r="E1247" s="26">
        <v>3.7012465423932654E-2</v>
      </c>
      <c r="F1247" s="22">
        <v>3</v>
      </c>
      <c r="G1247" s="22">
        <v>2018</v>
      </c>
      <c r="H1247" s="25"/>
    </row>
    <row r="1248" spans="1:8" x14ac:dyDescent="0.35">
      <c r="A1248" s="28">
        <v>43165</v>
      </c>
      <c r="B1248" s="26">
        <v>2.3637333333333333E-2</v>
      </c>
      <c r="C1248" s="26">
        <v>2.7842857142857145E-2</v>
      </c>
      <c r="D1248" s="26">
        <v>3.2706344086021501E-2</v>
      </c>
      <c r="E1248" s="26">
        <v>3.7012465423932654E-2</v>
      </c>
      <c r="F1248" s="22">
        <v>3</v>
      </c>
      <c r="G1248" s="22">
        <v>2018</v>
      </c>
      <c r="H1248" s="25"/>
    </row>
    <row r="1249" spans="1:8" x14ac:dyDescent="0.35">
      <c r="A1249" s="28">
        <v>43164</v>
      </c>
      <c r="B1249" s="26">
        <v>2.3196428571428573E-2</v>
      </c>
      <c r="C1249" s="26">
        <v>2.7715209523809521E-2</v>
      </c>
      <c r="D1249" s="26">
        <v>3.262857142857143E-2</v>
      </c>
      <c r="E1249" s="26">
        <v>3.7012465423932654E-2</v>
      </c>
      <c r="F1249" s="22">
        <v>3</v>
      </c>
      <c r="G1249" s="22">
        <v>2018</v>
      </c>
      <c r="H1249" s="25"/>
    </row>
    <row r="1250" spans="1:8" x14ac:dyDescent="0.35">
      <c r="A1250" s="28">
        <v>43161</v>
      </c>
      <c r="B1250" s="26">
        <v>2.3393521594684386E-2</v>
      </c>
      <c r="C1250" s="26">
        <v>2.7608571428571427E-2</v>
      </c>
      <c r="D1250" s="26">
        <v>3.2674710252600297E-2</v>
      </c>
      <c r="E1250" s="26">
        <v>3.7012465423932654E-2</v>
      </c>
      <c r="F1250" s="22">
        <v>3</v>
      </c>
      <c r="G1250" s="22">
        <v>2018</v>
      </c>
      <c r="H1250" s="25"/>
    </row>
    <row r="1251" spans="1:8" x14ac:dyDescent="0.35">
      <c r="A1251" s="28">
        <v>43160</v>
      </c>
      <c r="B1251" s="26">
        <v>2.3544545454545453E-2</v>
      </c>
      <c r="C1251" s="26">
        <v>2.780473469387755E-2</v>
      </c>
      <c r="D1251" s="26">
        <v>3.2793591654247389E-2</v>
      </c>
      <c r="E1251" s="26">
        <v>3.7024079422382672E-2</v>
      </c>
      <c r="F1251" s="22">
        <v>3</v>
      </c>
      <c r="G1251" s="22">
        <v>2018</v>
      </c>
      <c r="H1251" s="25"/>
    </row>
    <row r="1252" spans="1:8" x14ac:dyDescent="0.35">
      <c r="A1252" s="28">
        <v>43159</v>
      </c>
      <c r="B1252" s="26">
        <v>2.3808461538461539E-2</v>
      </c>
      <c r="C1252" s="26">
        <v>2.7801714285714284E-2</v>
      </c>
      <c r="D1252" s="26">
        <v>3.2731026785714282E-2</v>
      </c>
      <c r="E1252" s="26">
        <v>3.6883513719512193E-2</v>
      </c>
      <c r="F1252" s="22">
        <v>2</v>
      </c>
      <c r="G1252" s="22">
        <v>2018</v>
      </c>
      <c r="H1252" s="25"/>
    </row>
    <row r="1253" spans="1:8" x14ac:dyDescent="0.35">
      <c r="A1253" s="28">
        <v>43158</v>
      </c>
      <c r="B1253" s="26">
        <v>2.367E-2</v>
      </c>
      <c r="C1253" s="26">
        <v>2.7749524940617578E-2</v>
      </c>
      <c r="D1253" s="26">
        <v>3.2631946607341492E-2</v>
      </c>
      <c r="E1253" s="26">
        <v>3.6601305418719213E-2</v>
      </c>
      <c r="F1253" s="22">
        <v>2</v>
      </c>
      <c r="G1253" s="22">
        <v>2018</v>
      </c>
      <c r="H1253" s="25"/>
    </row>
    <row r="1254" spans="1:8" x14ac:dyDescent="0.35">
      <c r="A1254" s="28">
        <v>43157</v>
      </c>
      <c r="B1254" s="26">
        <v>2.3743555555555556E-2</v>
      </c>
      <c r="C1254" s="26">
        <v>2.7766001855287568E-2</v>
      </c>
      <c r="D1254" s="26">
        <v>3.2817187499999997E-2</v>
      </c>
      <c r="E1254" s="26">
        <v>3.6743674044265595E-2</v>
      </c>
      <c r="F1254" s="22">
        <v>2</v>
      </c>
      <c r="G1254" s="22">
        <v>2018</v>
      </c>
      <c r="H1254" s="25"/>
    </row>
    <row r="1255" spans="1:8" x14ac:dyDescent="0.35">
      <c r="A1255" s="28">
        <v>43154</v>
      </c>
      <c r="B1255" s="26">
        <v>2.3745555555555554E-2</v>
      </c>
      <c r="C1255" s="26">
        <v>2.7766476190476189E-2</v>
      </c>
      <c r="D1255" s="26">
        <v>3.2812500000000001E-2</v>
      </c>
      <c r="E1255" s="26">
        <v>3.7530866425992779E-2</v>
      </c>
      <c r="F1255" s="22">
        <v>2</v>
      </c>
      <c r="G1255" s="22">
        <v>2018</v>
      </c>
      <c r="H1255" s="25"/>
    </row>
    <row r="1256" spans="1:8" x14ac:dyDescent="0.35">
      <c r="A1256" s="28">
        <v>43153</v>
      </c>
      <c r="B1256" s="26">
        <v>2.3716333333333332E-2</v>
      </c>
      <c r="C1256" s="26">
        <v>2.782762200532387E-2</v>
      </c>
      <c r="D1256" s="26">
        <v>3.2674231805929918E-2</v>
      </c>
      <c r="E1256" s="26">
        <v>3.751216606498195E-2</v>
      </c>
      <c r="F1256" s="22">
        <v>2</v>
      </c>
      <c r="G1256" s="22">
        <v>2018</v>
      </c>
      <c r="H1256" s="25"/>
    </row>
    <row r="1257" spans="1:8" x14ac:dyDescent="0.35">
      <c r="A1257" s="28">
        <v>43152</v>
      </c>
      <c r="B1257" s="26">
        <v>2.3596031746031747E-2</v>
      </c>
      <c r="C1257" s="26">
        <v>2.7921837416481066E-2</v>
      </c>
      <c r="D1257" s="26">
        <v>3.2938240418118464E-2</v>
      </c>
      <c r="E1257" s="26">
        <v>3.7510974729241878E-2</v>
      </c>
      <c r="F1257" s="22">
        <v>2</v>
      </c>
      <c r="G1257" s="22">
        <v>2018</v>
      </c>
      <c r="H1257" s="25"/>
    </row>
    <row r="1258" spans="1:8" x14ac:dyDescent="0.35">
      <c r="A1258" s="28">
        <v>43151</v>
      </c>
      <c r="B1258" s="26">
        <v>2.3696000000000002E-2</v>
      </c>
      <c r="C1258" s="26">
        <v>2.8053708399366085E-2</v>
      </c>
      <c r="D1258" s="26">
        <v>3.2935287456445993E-2</v>
      </c>
      <c r="E1258" s="26">
        <v>3.7509783393501805E-2</v>
      </c>
      <c r="F1258" s="22">
        <v>2</v>
      </c>
      <c r="G1258" s="22">
        <v>2018</v>
      </c>
      <c r="H1258" s="25"/>
    </row>
    <row r="1259" spans="1:8" x14ac:dyDescent="0.35">
      <c r="A1259" s="28">
        <v>43150</v>
      </c>
      <c r="B1259" s="26">
        <v>2.3533333333333333E-2</v>
      </c>
      <c r="C1259" s="26">
        <v>2.7934862155388474E-2</v>
      </c>
      <c r="D1259" s="26">
        <v>3.2895833333333332E-2</v>
      </c>
      <c r="E1259" s="26">
        <v>3.7429037487335358E-2</v>
      </c>
      <c r="F1259" s="22">
        <v>2</v>
      </c>
      <c r="G1259" s="22">
        <v>2018</v>
      </c>
      <c r="H1259" s="25"/>
    </row>
    <row r="1260" spans="1:8" x14ac:dyDescent="0.35">
      <c r="A1260" s="28">
        <v>43147</v>
      </c>
      <c r="B1260" s="26">
        <v>2.3661190476190478E-2</v>
      </c>
      <c r="C1260" s="26">
        <v>2.7800576441102755E-2</v>
      </c>
      <c r="D1260" s="26">
        <v>3.2888020833333337E-2</v>
      </c>
      <c r="E1260" s="26">
        <v>3.7425876393110437E-2</v>
      </c>
      <c r="F1260" s="22">
        <v>2</v>
      </c>
      <c r="G1260" s="22">
        <v>2018</v>
      </c>
      <c r="H1260" s="25"/>
    </row>
    <row r="1261" spans="1:8" x14ac:dyDescent="0.35">
      <c r="A1261" s="28">
        <v>43146</v>
      </c>
      <c r="B1261" s="26">
        <v>2.3737324414715721E-2</v>
      </c>
      <c r="C1261" s="26">
        <v>2.7979999999999998E-2</v>
      </c>
      <c r="D1261" s="26">
        <v>3.3305773809523813E-2</v>
      </c>
      <c r="E1261" s="26">
        <v>3.7424822695035456E-2</v>
      </c>
      <c r="F1261" s="22">
        <v>2</v>
      </c>
      <c r="G1261" s="22">
        <v>2018</v>
      </c>
      <c r="H1261" s="25"/>
    </row>
    <row r="1262" spans="1:8" x14ac:dyDescent="0.35">
      <c r="A1262" s="28">
        <v>43145</v>
      </c>
      <c r="B1262" s="26">
        <v>2.3596825396825397E-2</v>
      </c>
      <c r="C1262" s="26">
        <v>2.7955789473684212E-2</v>
      </c>
      <c r="D1262" s="26">
        <v>3.3113045822102428E-2</v>
      </c>
      <c r="E1262" s="26">
        <v>3.7423768996960483E-2</v>
      </c>
      <c r="F1262" s="22">
        <v>2</v>
      </c>
      <c r="G1262" s="22">
        <v>2018</v>
      </c>
      <c r="H1262" s="25"/>
    </row>
    <row r="1263" spans="1:8" x14ac:dyDescent="0.35">
      <c r="A1263" s="28">
        <v>43144</v>
      </c>
      <c r="B1263" s="26">
        <v>2.3811111111111109E-2</v>
      </c>
      <c r="C1263" s="26">
        <v>2.8095200000000001E-2</v>
      </c>
      <c r="D1263" s="26">
        <v>3.3112210242587599E-2</v>
      </c>
      <c r="E1263" s="26">
        <v>3.7434725609756095E-2</v>
      </c>
      <c r="F1263" s="22">
        <v>2</v>
      </c>
      <c r="G1263" s="22">
        <v>2018</v>
      </c>
      <c r="H1263" s="25"/>
    </row>
    <row r="1264" spans="1:8" x14ac:dyDescent="0.35">
      <c r="A1264" s="28">
        <v>43143</v>
      </c>
      <c r="B1264" s="26">
        <v>2.3803428571428573E-2</v>
      </c>
      <c r="C1264" s="26">
        <v>2.8381829855537721E-2</v>
      </c>
      <c r="D1264" s="26">
        <v>3.3111374663072776E-2</v>
      </c>
      <c r="E1264" s="26">
        <v>3.7433650914634145E-2</v>
      </c>
      <c r="F1264" s="22">
        <v>2</v>
      </c>
      <c r="G1264" s="22">
        <v>2018</v>
      </c>
      <c r="H1264" s="25"/>
    </row>
    <row r="1265" spans="1:8" x14ac:dyDescent="0.35">
      <c r="A1265" s="28">
        <v>43140</v>
      </c>
      <c r="B1265" s="26">
        <v>2.3769387755102039E-2</v>
      </c>
      <c r="C1265" s="26">
        <v>2.837398073836276E-2</v>
      </c>
      <c r="D1265" s="26">
        <v>3.3108867924528301E-2</v>
      </c>
      <c r="E1265" s="26">
        <v>3.7430426829268289E-2</v>
      </c>
      <c r="F1265" s="22">
        <v>2</v>
      </c>
      <c r="G1265" s="22">
        <v>2018</v>
      </c>
      <c r="H1265" s="25"/>
    </row>
    <row r="1266" spans="1:8" x14ac:dyDescent="0.35">
      <c r="A1266" s="28">
        <v>43139</v>
      </c>
      <c r="B1266" s="26">
        <v>2.3957445255474455E-2</v>
      </c>
      <c r="C1266" s="26">
        <v>2.8328142857142857E-2</v>
      </c>
      <c r="D1266" s="26">
        <v>3.3108032345013479E-2</v>
      </c>
      <c r="E1266" s="26">
        <v>3.7429352134146339E-2</v>
      </c>
      <c r="F1266" s="22">
        <v>2</v>
      </c>
      <c r="G1266" s="22">
        <v>2018</v>
      </c>
      <c r="H1266" s="25"/>
    </row>
    <row r="1267" spans="1:8" x14ac:dyDescent="0.35">
      <c r="A1267" s="28">
        <v>43138</v>
      </c>
      <c r="B1267" s="26">
        <v>2.3815428571428571E-2</v>
      </c>
      <c r="C1267" s="26">
        <v>2.8986666666666668E-2</v>
      </c>
      <c r="D1267" s="26">
        <v>3.3095283018867924E-2</v>
      </c>
      <c r="E1267" s="26">
        <v>3.7428277439024389E-2</v>
      </c>
      <c r="F1267" s="22">
        <v>2</v>
      </c>
      <c r="G1267" s="22">
        <v>2018</v>
      </c>
      <c r="H1267" s="25"/>
    </row>
    <row r="1268" spans="1:8" x14ac:dyDescent="0.35">
      <c r="A1268" s="28">
        <v>43137</v>
      </c>
      <c r="B1268" s="26">
        <v>2.3810285714285714E-2</v>
      </c>
      <c r="C1268" s="26">
        <v>2.8985535714285714E-2</v>
      </c>
      <c r="D1268" s="26">
        <v>3.3122098214285717E-2</v>
      </c>
      <c r="E1268" s="26">
        <v>3.7427202743902439E-2</v>
      </c>
      <c r="F1268" s="22">
        <v>2</v>
      </c>
      <c r="G1268" s="22">
        <v>2018</v>
      </c>
      <c r="H1268" s="25"/>
    </row>
    <row r="1269" spans="1:8" x14ac:dyDescent="0.35">
      <c r="A1269" s="28">
        <v>43136</v>
      </c>
      <c r="B1269" s="26">
        <v>2.3935185185185184E-2</v>
      </c>
      <c r="C1269" s="26">
        <v>2.8984404761904763E-2</v>
      </c>
      <c r="D1269" s="26">
        <v>3.3120089285714284E-2</v>
      </c>
      <c r="E1269" s="26">
        <v>3.742612804878049E-2</v>
      </c>
      <c r="F1269" s="22">
        <v>2</v>
      </c>
      <c r="G1269" s="22">
        <v>2018</v>
      </c>
      <c r="H1269" s="25"/>
    </row>
    <row r="1270" spans="1:8" x14ac:dyDescent="0.35">
      <c r="A1270" s="28">
        <v>43133</v>
      </c>
      <c r="B1270" s="26">
        <v>2.3951333333333335E-2</v>
      </c>
      <c r="C1270" s="26">
        <v>2.8981011904761905E-2</v>
      </c>
      <c r="D1270" s="26">
        <v>3.3114062499999999E-2</v>
      </c>
      <c r="E1270" s="26">
        <v>3.7422903963414633E-2</v>
      </c>
      <c r="F1270" s="22">
        <v>2</v>
      </c>
      <c r="G1270" s="22">
        <v>2018</v>
      </c>
      <c r="H1270" s="25"/>
    </row>
    <row r="1271" spans="1:8" x14ac:dyDescent="0.35">
      <c r="A1271" s="28">
        <v>43132</v>
      </c>
      <c r="B1271" s="26">
        <v>2.3945999999999999E-2</v>
      </c>
      <c r="C1271" s="26">
        <v>2.9120907194994786E-2</v>
      </c>
      <c r="D1271" s="26">
        <v>3.326215633423181E-2</v>
      </c>
      <c r="E1271" s="26">
        <v>3.7421829268292683E-2</v>
      </c>
      <c r="F1271" s="22">
        <v>2</v>
      </c>
      <c r="G1271" s="22">
        <v>2018</v>
      </c>
      <c r="H1271" s="25"/>
    </row>
    <row r="1272" spans="1:8" x14ac:dyDescent="0.35">
      <c r="A1272" s="28">
        <v>43131</v>
      </c>
      <c r="B1272" s="26">
        <v>2.3895333333333334E-2</v>
      </c>
      <c r="C1272" s="26">
        <v>2.9118540145985403E-2</v>
      </c>
      <c r="D1272" s="26">
        <v>3.3259973045822108E-2</v>
      </c>
      <c r="E1272" s="26">
        <v>3.7420754573170734E-2</v>
      </c>
      <c r="F1272" s="22">
        <v>1</v>
      </c>
      <c r="G1272" s="22">
        <v>2018</v>
      </c>
      <c r="H1272" s="25"/>
    </row>
    <row r="1273" spans="1:8" x14ac:dyDescent="0.35">
      <c r="A1273" s="28">
        <v>43130</v>
      </c>
      <c r="B1273" s="26">
        <v>2.4075555555555555E-2</v>
      </c>
      <c r="C1273" s="26">
        <v>2.9386304761904763E-2</v>
      </c>
      <c r="D1273" s="26">
        <v>3.3320266963292551E-2</v>
      </c>
      <c r="E1273" s="26">
        <v>3.7419679878048777E-2</v>
      </c>
      <c r="F1273" s="22">
        <v>1</v>
      </c>
      <c r="G1273" s="22">
        <v>2018</v>
      </c>
      <c r="H1273" s="25"/>
    </row>
    <row r="1274" spans="1:8" x14ac:dyDescent="0.35">
      <c r="A1274" s="28">
        <v>43129</v>
      </c>
      <c r="B1274" s="26">
        <v>2.4078367346938776E-2</v>
      </c>
      <c r="C1274" s="26">
        <v>2.9385356294536816E-2</v>
      </c>
      <c r="D1274" s="26">
        <v>3.3815423627684964E-2</v>
      </c>
      <c r="E1274" s="26">
        <v>3.7418605182926827E-2</v>
      </c>
      <c r="F1274" s="22">
        <v>1</v>
      </c>
      <c r="G1274" s="22">
        <v>2018</v>
      </c>
      <c r="H1274" s="25"/>
    </row>
    <row r="1275" spans="1:8" x14ac:dyDescent="0.35">
      <c r="A1275" s="28">
        <v>43126</v>
      </c>
      <c r="B1275" s="26">
        <v>2.406060606060606E-2</v>
      </c>
      <c r="C1275" s="26">
        <v>2.9374988123515442E-2</v>
      </c>
      <c r="D1275" s="26">
        <v>3.3463333333333331E-2</v>
      </c>
      <c r="E1275" s="26">
        <v>3.7415381097560978E-2</v>
      </c>
      <c r="F1275" s="22">
        <v>1</v>
      </c>
      <c r="G1275" s="22">
        <v>2018</v>
      </c>
      <c r="H1275" s="25"/>
    </row>
    <row r="1276" spans="1:8" x14ac:dyDescent="0.35">
      <c r="A1276" s="28">
        <v>43125</v>
      </c>
      <c r="B1276" s="26">
        <v>2.4055555555555556E-2</v>
      </c>
      <c r="C1276" s="26">
        <v>2.8269051094890512E-2</v>
      </c>
      <c r="D1276" s="26">
        <v>3.3404344692005247E-2</v>
      </c>
      <c r="E1276" s="26">
        <v>3.7388880866425993E-2</v>
      </c>
      <c r="F1276" s="22">
        <v>1</v>
      </c>
      <c r="G1276" s="22">
        <v>2018</v>
      </c>
      <c r="H1276" s="25"/>
    </row>
    <row r="1277" spans="1:8" x14ac:dyDescent="0.35">
      <c r="A1277" s="28">
        <v>43124</v>
      </c>
      <c r="B1277" s="26">
        <v>2.4061224489795918E-2</v>
      </c>
      <c r="C1277" s="26">
        <v>2.916559670781893E-2</v>
      </c>
      <c r="D1277" s="26">
        <v>3.3929553571428572E-2</v>
      </c>
      <c r="E1277" s="26">
        <v>3.7009729729729733E-2</v>
      </c>
      <c r="F1277" s="22">
        <v>1</v>
      </c>
      <c r="G1277" s="22">
        <v>2018</v>
      </c>
      <c r="H1277" s="25"/>
    </row>
    <row r="1278" spans="1:8" x14ac:dyDescent="0.35">
      <c r="A1278" s="28">
        <v>43123</v>
      </c>
      <c r="B1278" s="26">
        <v>2.4532142857142857E-2</v>
      </c>
      <c r="C1278" s="26">
        <v>2.9162886537330981E-2</v>
      </c>
      <c r="D1278" s="26">
        <v>3.3927663690476187E-2</v>
      </c>
      <c r="E1278" s="26">
        <v>3.7008108108108111E-2</v>
      </c>
      <c r="F1278" s="22">
        <v>1</v>
      </c>
      <c r="G1278" s="22">
        <v>2018</v>
      </c>
      <c r="H1278" s="25"/>
    </row>
    <row r="1279" spans="1:8" x14ac:dyDescent="0.35">
      <c r="A1279" s="28">
        <v>43122</v>
      </c>
      <c r="B1279" s="26">
        <v>2.4438339483394834E-2</v>
      </c>
      <c r="C1279" s="26">
        <v>2.918214016578749E-2</v>
      </c>
      <c r="D1279" s="26">
        <v>3.392439770554493E-2</v>
      </c>
      <c r="E1279" s="26">
        <v>3.7006486486486488E-2</v>
      </c>
      <c r="F1279" s="22">
        <v>1</v>
      </c>
      <c r="G1279" s="22">
        <v>2018</v>
      </c>
      <c r="H1279" s="25"/>
    </row>
    <row r="1280" spans="1:8" x14ac:dyDescent="0.35">
      <c r="A1280" s="28">
        <v>43119</v>
      </c>
      <c r="B1280" s="26">
        <v>2.4169230769230769E-2</v>
      </c>
      <c r="C1280" s="26">
        <v>2.9460338345864662E-2</v>
      </c>
      <c r="D1280" s="26">
        <v>3.3918718929254299E-2</v>
      </c>
      <c r="E1280" s="26">
        <v>3.7001621621621621E-2</v>
      </c>
      <c r="F1280" s="22">
        <v>1</v>
      </c>
      <c r="G1280" s="22">
        <v>2018</v>
      </c>
      <c r="H1280" s="25"/>
    </row>
    <row r="1281" spans="1:8" x14ac:dyDescent="0.35">
      <c r="A1281" s="28">
        <v>43118</v>
      </c>
      <c r="B1281" s="26">
        <v>2.4537571428571429E-2</v>
      </c>
      <c r="C1281" s="26">
        <v>2.9425952380952382E-2</v>
      </c>
      <c r="D1281" s="26">
        <v>3.418377551020408E-2</v>
      </c>
      <c r="E1281" s="26">
        <v>3.6996243042671614E-2</v>
      </c>
      <c r="F1281" s="22">
        <v>1</v>
      </c>
      <c r="G1281" s="22">
        <v>2018</v>
      </c>
      <c r="H1281" s="25"/>
    </row>
    <row r="1282" spans="1:8" x14ac:dyDescent="0.35">
      <c r="A1282" s="28">
        <v>43117</v>
      </c>
      <c r="B1282" s="26">
        <v>2.4201464285714284E-2</v>
      </c>
      <c r="C1282" s="26">
        <v>2.9532916666666669E-2</v>
      </c>
      <c r="D1282" s="26">
        <v>3.3707038690476192E-2</v>
      </c>
      <c r="E1282" s="26">
        <v>3.7090540540540541E-2</v>
      </c>
      <c r="F1282" s="22">
        <v>1</v>
      </c>
      <c r="G1282" s="22">
        <v>2018</v>
      </c>
      <c r="H1282" s="25"/>
    </row>
    <row r="1283" spans="1:8" x14ac:dyDescent="0.35">
      <c r="A1283" s="28">
        <v>43116</v>
      </c>
      <c r="B1283" s="26">
        <v>2.4207301587301586E-2</v>
      </c>
      <c r="C1283" s="26">
        <v>2.9038195488721805E-2</v>
      </c>
      <c r="D1283" s="26">
        <v>3.3703005952380953E-2</v>
      </c>
      <c r="E1283" s="26">
        <v>3.7089414414414414E-2</v>
      </c>
      <c r="F1283" s="22">
        <v>1</v>
      </c>
      <c r="G1283" s="22">
        <v>2018</v>
      </c>
      <c r="H1283" s="25"/>
    </row>
    <row r="1284" spans="1:8" x14ac:dyDescent="0.35">
      <c r="A1284" s="28">
        <v>43115</v>
      </c>
      <c r="B1284" s="26">
        <v>2.4223354978354976E-2</v>
      </c>
      <c r="C1284" s="26">
        <v>2.8788928571428573E-2</v>
      </c>
      <c r="D1284" s="26">
        <v>3.387918956043956E-2</v>
      </c>
      <c r="E1284" s="26">
        <v>3.7088288288288286E-2</v>
      </c>
      <c r="F1284" s="22">
        <v>1</v>
      </c>
      <c r="G1284" s="22">
        <v>2018</v>
      </c>
      <c r="H1284" s="25"/>
    </row>
    <row r="1285" spans="1:8" x14ac:dyDescent="0.35">
      <c r="A1285" s="28">
        <v>43112</v>
      </c>
      <c r="B1285" s="26">
        <v>2.4090666666666666E-2</v>
      </c>
      <c r="C1285" s="26">
        <v>2.8783571428571429E-2</v>
      </c>
      <c r="D1285" s="26">
        <v>3.3543076923076925E-2</v>
      </c>
      <c r="E1285" s="26">
        <v>3.6975521235521239E-2</v>
      </c>
      <c r="F1285" s="22">
        <v>1</v>
      </c>
      <c r="G1285" s="22">
        <v>2018</v>
      </c>
      <c r="H1285" s="25"/>
    </row>
    <row r="1286" spans="1:8" x14ac:dyDescent="0.35">
      <c r="A1286" s="28">
        <v>43110</v>
      </c>
      <c r="B1286" s="26">
        <v>2.4059136212624586E-2</v>
      </c>
      <c r="C1286" s="26">
        <v>2.8642068965517242E-2</v>
      </c>
      <c r="D1286" s="26">
        <v>3.3680219780219782E-2</v>
      </c>
      <c r="E1286" s="26">
        <v>3.6977091377091376E-2</v>
      </c>
      <c r="F1286" s="22">
        <v>1</v>
      </c>
      <c r="G1286" s="22">
        <v>2018</v>
      </c>
      <c r="H1286" s="25"/>
    </row>
    <row r="1287" spans="1:8" x14ac:dyDescent="0.35">
      <c r="A1287" s="28">
        <v>43109</v>
      </c>
      <c r="B1287" s="26">
        <v>2.4156250000000001E-2</v>
      </c>
      <c r="C1287" s="26">
        <v>2.8640591133004926E-2</v>
      </c>
      <c r="D1287" s="26">
        <v>3.3403461538461535E-2</v>
      </c>
      <c r="E1287" s="26">
        <v>3.6880540540540539E-2</v>
      </c>
      <c r="F1287" s="22">
        <v>1</v>
      </c>
      <c r="G1287" s="22">
        <v>2018</v>
      </c>
      <c r="H1287" s="25"/>
    </row>
    <row r="1288" spans="1:8" x14ac:dyDescent="0.35">
      <c r="A1288" s="28">
        <v>43108</v>
      </c>
      <c r="B1288" s="26">
        <v>2.4314499999999999E-2</v>
      </c>
      <c r="C1288" s="26">
        <v>2.9086616541353385E-2</v>
      </c>
      <c r="D1288" s="26">
        <v>3.3586339285714285E-2</v>
      </c>
      <c r="E1288" s="26">
        <v>3.7154854682454247E-2</v>
      </c>
      <c r="F1288" s="22">
        <v>1</v>
      </c>
      <c r="G1288" s="22">
        <v>2018</v>
      </c>
      <c r="H1288" s="25"/>
    </row>
    <row r="1289" spans="1:8" x14ac:dyDescent="0.35">
      <c r="A1289" s="28">
        <v>43105</v>
      </c>
      <c r="B1289" s="26">
        <v>2.43478125E-2</v>
      </c>
      <c r="C1289" s="26">
        <v>2.9079172932330827E-2</v>
      </c>
      <c r="D1289" s="26">
        <v>3.3584062499999998E-2</v>
      </c>
      <c r="E1289" s="26">
        <v>3.7151189451022602E-2</v>
      </c>
      <c r="F1289" s="22">
        <v>1</v>
      </c>
      <c r="G1289" s="22">
        <v>2018</v>
      </c>
      <c r="H1289" s="25"/>
    </row>
    <row r="1290" spans="1:8" x14ac:dyDescent="0.35">
      <c r="A1290" s="28">
        <v>43104</v>
      </c>
      <c r="B1290" s="26">
        <v>2.4012307692307694E-2</v>
      </c>
      <c r="C1290" s="26">
        <v>2.9076691729323308E-2</v>
      </c>
      <c r="D1290" s="26">
        <v>3.3583303571428573E-2</v>
      </c>
      <c r="E1290" s="26">
        <v>3.7149967707212052E-2</v>
      </c>
      <c r="F1290" s="22">
        <v>1</v>
      </c>
      <c r="G1290" s="22">
        <v>2018</v>
      </c>
      <c r="H1290" s="25"/>
    </row>
    <row r="1291" spans="1:8" x14ac:dyDescent="0.35">
      <c r="A1291" s="28">
        <v>43103</v>
      </c>
      <c r="B1291" s="26">
        <v>2.4063397129186603E-2</v>
      </c>
      <c r="C1291" s="26">
        <v>2.9074210526315789E-2</v>
      </c>
      <c r="D1291" s="26">
        <v>3.293620535714286E-2</v>
      </c>
      <c r="E1291" s="26">
        <v>3.7148745963401508E-2</v>
      </c>
      <c r="F1291" s="22">
        <v>1</v>
      </c>
      <c r="G1291" s="22">
        <v>2018</v>
      </c>
      <c r="H1291" s="25"/>
    </row>
    <row r="1292" spans="1:8" x14ac:dyDescent="0.35">
      <c r="A1292" s="28">
        <v>43102</v>
      </c>
      <c r="B1292" s="26">
        <v>2.4279999999999999E-2</v>
      </c>
      <c r="C1292" s="26">
        <v>2.907172932330827E-2</v>
      </c>
      <c r="D1292" s="26">
        <v>3.2931547619047624E-2</v>
      </c>
      <c r="E1292" s="26">
        <v>3.7147524219590958E-2</v>
      </c>
      <c r="F1292" s="22">
        <v>1</v>
      </c>
      <c r="G1292" s="22">
        <v>2018</v>
      </c>
      <c r="H1292" s="25"/>
    </row>
    <row r="1293" spans="1:8" x14ac:dyDescent="0.35">
      <c r="A1293" s="24">
        <v>43098</v>
      </c>
      <c r="B1293" s="27">
        <v>2.3879999999999998E-2</v>
      </c>
      <c r="C1293" s="27">
        <v>2.7996390977443608E-2</v>
      </c>
      <c r="D1293" s="27">
        <v>3.2912916666666667E-2</v>
      </c>
      <c r="E1293" s="27">
        <v>3.7142637244348763E-2</v>
      </c>
      <c r="F1293" s="22">
        <f>MONTH(A1293)</f>
        <v>12</v>
      </c>
      <c r="G1293" s="22">
        <f>YEAR(A1293)</f>
        <v>2017</v>
      </c>
      <c r="H1293" s="25"/>
    </row>
    <row r="1294" spans="1:8" x14ac:dyDescent="0.35">
      <c r="A1294" s="24">
        <v>43097</v>
      </c>
      <c r="B1294" s="27">
        <v>2.3930178571428571E-2</v>
      </c>
      <c r="C1294" s="27">
        <v>2.8111309523809525E-2</v>
      </c>
      <c r="D1294" s="27">
        <v>3.3315089285714285E-2</v>
      </c>
      <c r="E1294" s="27">
        <v>3.7196265243902439E-2</v>
      </c>
      <c r="F1294" s="22">
        <f t="shared" ref="F1294:F1357" si="67">MONTH(A1293)</f>
        <v>12</v>
      </c>
      <c r="G1294" s="22">
        <f t="shared" ref="G1294:G1357" si="68">YEAR(A1293)</f>
        <v>2017</v>
      </c>
      <c r="H1294" s="25"/>
    </row>
    <row r="1295" spans="1:8" x14ac:dyDescent="0.35">
      <c r="A1295" s="24">
        <v>43096</v>
      </c>
      <c r="B1295" s="27">
        <v>2.39055E-2</v>
      </c>
      <c r="C1295" s="27">
        <v>2.9035882352941175E-2</v>
      </c>
      <c r="D1295" s="27">
        <v>3.3121080139372823E-2</v>
      </c>
      <c r="E1295" s="27">
        <v>3.6486835138387484E-2</v>
      </c>
      <c r="F1295" s="22">
        <f t="shared" si="67"/>
        <v>12</v>
      </c>
      <c r="G1295" s="22">
        <f t="shared" si="68"/>
        <v>2017</v>
      </c>
      <c r="H1295" s="25"/>
    </row>
    <row r="1296" spans="1:8" x14ac:dyDescent="0.35">
      <c r="A1296" s="24">
        <v>43095</v>
      </c>
      <c r="B1296" s="27">
        <v>2.3935127478753541E-2</v>
      </c>
      <c r="C1296" s="27">
        <v>2.8898073836276083E-2</v>
      </c>
      <c r="D1296" s="27">
        <v>3.3738690476190471E-2</v>
      </c>
      <c r="E1296" s="27">
        <v>3.6484951865222617E-2</v>
      </c>
      <c r="F1296" s="22">
        <f t="shared" si="67"/>
        <v>12</v>
      </c>
      <c r="G1296" s="22">
        <f t="shared" si="68"/>
        <v>2017</v>
      </c>
      <c r="H1296" s="25"/>
    </row>
    <row r="1297" spans="1:8" x14ac:dyDescent="0.35">
      <c r="A1297" s="24">
        <v>43094</v>
      </c>
      <c r="B1297" s="27">
        <v>2.4059999999999998E-2</v>
      </c>
      <c r="C1297" s="27">
        <v>2.8862380952380955E-2</v>
      </c>
      <c r="D1297" s="27">
        <v>3.3890989010989012E-2</v>
      </c>
      <c r="E1297" s="27">
        <v>3.6483068592057757E-2</v>
      </c>
      <c r="F1297" s="22">
        <f t="shared" si="67"/>
        <v>12</v>
      </c>
      <c r="G1297" s="22">
        <f t="shared" si="68"/>
        <v>2017</v>
      </c>
      <c r="H1297" s="25"/>
    </row>
    <row r="1298" spans="1:8" x14ac:dyDescent="0.35">
      <c r="A1298" s="24">
        <v>43091</v>
      </c>
      <c r="B1298" s="27">
        <v>2.3824466019417474E-2</v>
      </c>
      <c r="C1298" s="27">
        <v>2.8860952380952383E-2</v>
      </c>
      <c r="D1298" s="27">
        <v>3.3275937499999998E-2</v>
      </c>
      <c r="E1298" s="27">
        <v>3.6477418772563171E-2</v>
      </c>
      <c r="F1298" s="22">
        <f t="shared" si="67"/>
        <v>12</v>
      </c>
      <c r="G1298" s="22">
        <f t="shared" si="68"/>
        <v>2017</v>
      </c>
      <c r="H1298" s="25"/>
    </row>
    <row r="1299" spans="1:8" x14ac:dyDescent="0.35">
      <c r="A1299" s="24">
        <v>43090</v>
      </c>
      <c r="B1299" s="27">
        <v>2.3741764705882351E-2</v>
      </c>
      <c r="C1299" s="27">
        <v>2.8766666666666666E-2</v>
      </c>
      <c r="D1299" s="27">
        <v>3.2977916666666669E-2</v>
      </c>
      <c r="E1299" s="27">
        <v>3.6554161585365855E-2</v>
      </c>
      <c r="F1299" s="22">
        <f t="shared" si="67"/>
        <v>12</v>
      </c>
      <c r="G1299" s="22">
        <f t="shared" si="68"/>
        <v>2017</v>
      </c>
      <c r="H1299" s="25"/>
    </row>
    <row r="1300" spans="1:8" x14ac:dyDescent="0.35">
      <c r="A1300" s="24">
        <v>43089</v>
      </c>
      <c r="B1300" s="27">
        <v>2.4089583333333334E-2</v>
      </c>
      <c r="C1300" s="27">
        <v>2.8569411764705881E-2</v>
      </c>
      <c r="D1300" s="27">
        <v>3.2809091778202674E-2</v>
      </c>
      <c r="E1300" s="27">
        <v>3.6552126524390244E-2</v>
      </c>
      <c r="F1300" s="22">
        <f t="shared" si="67"/>
        <v>12</v>
      </c>
      <c r="G1300" s="22">
        <f t="shared" si="68"/>
        <v>2017</v>
      </c>
      <c r="H1300" s="25"/>
    </row>
    <row r="1301" spans="1:8" x14ac:dyDescent="0.35">
      <c r="A1301" s="24">
        <v>43088</v>
      </c>
      <c r="B1301" s="27">
        <v>2.3528214285714284E-2</v>
      </c>
      <c r="C1301" s="27">
        <v>2.8582362971985385E-2</v>
      </c>
      <c r="D1301" s="27">
        <v>3.3228928571428569E-2</v>
      </c>
      <c r="E1301" s="27">
        <v>3.6550091463414633E-2</v>
      </c>
      <c r="F1301" s="22">
        <f t="shared" si="67"/>
        <v>12</v>
      </c>
      <c r="G1301" s="22">
        <f t="shared" si="68"/>
        <v>2017</v>
      </c>
      <c r="H1301" s="25"/>
    </row>
    <row r="1302" spans="1:8" x14ac:dyDescent="0.35">
      <c r="A1302" s="24">
        <v>43087</v>
      </c>
      <c r="B1302" s="27">
        <v>2.359267857142857E-2</v>
      </c>
      <c r="C1302" s="27">
        <v>2.8409866017052376E-2</v>
      </c>
      <c r="D1302" s="27">
        <v>3.2949992254066612E-2</v>
      </c>
      <c r="E1302" s="27">
        <v>3.6554131097560977E-2</v>
      </c>
      <c r="F1302" s="22">
        <f t="shared" si="67"/>
        <v>12</v>
      </c>
      <c r="G1302" s="22">
        <f t="shared" si="68"/>
        <v>2017</v>
      </c>
      <c r="H1302" s="25"/>
    </row>
    <row r="1303" spans="1:8" x14ac:dyDescent="0.35">
      <c r="A1303" s="24">
        <v>43084</v>
      </c>
      <c r="B1303" s="27">
        <v>2.3253883495145632E-2</v>
      </c>
      <c r="C1303" s="27">
        <v>2.8243605359317907E-2</v>
      </c>
      <c r="D1303" s="27">
        <v>3.2822837837837834E-2</v>
      </c>
      <c r="E1303" s="27">
        <v>3.6548048780487806E-2</v>
      </c>
      <c r="F1303" s="22">
        <f t="shared" si="67"/>
        <v>12</v>
      </c>
      <c r="G1303" s="22">
        <f t="shared" si="68"/>
        <v>2017</v>
      </c>
      <c r="H1303" s="25"/>
    </row>
    <row r="1304" spans="1:8" x14ac:dyDescent="0.35">
      <c r="A1304" s="24">
        <v>43083</v>
      </c>
      <c r="B1304" s="27">
        <v>2.3322596153846156E-2</v>
      </c>
      <c r="C1304" s="27">
        <v>2.7974436090225565E-2</v>
      </c>
      <c r="D1304" s="27">
        <v>3.2848258928571426E-2</v>
      </c>
      <c r="E1304" s="27">
        <v>3.6546021341463418E-2</v>
      </c>
      <c r="F1304" s="22">
        <f t="shared" si="67"/>
        <v>12</v>
      </c>
      <c r="G1304" s="22">
        <f t="shared" si="68"/>
        <v>2017</v>
      </c>
      <c r="H1304" s="25"/>
    </row>
    <row r="1305" spans="1:8" x14ac:dyDescent="0.35">
      <c r="A1305" s="24">
        <v>43082</v>
      </c>
      <c r="B1305" s="27">
        <v>2.3224038461538463E-2</v>
      </c>
      <c r="C1305" s="27">
        <v>2.8187450980392159E-2</v>
      </c>
      <c r="D1305" s="27">
        <v>3.2782351816443595E-2</v>
      </c>
      <c r="E1305" s="27">
        <v>3.6537881097560974E-2</v>
      </c>
      <c r="F1305" s="22">
        <f t="shared" si="67"/>
        <v>12</v>
      </c>
      <c r="G1305" s="22">
        <f t="shared" si="68"/>
        <v>2017</v>
      </c>
      <c r="H1305" s="25"/>
    </row>
    <row r="1306" spans="1:8" x14ac:dyDescent="0.35">
      <c r="A1306" s="24">
        <v>43081</v>
      </c>
      <c r="B1306" s="27">
        <v>2.3238758620689654E-2</v>
      </c>
      <c r="C1306" s="27">
        <v>2.8175377207062601E-2</v>
      </c>
      <c r="D1306" s="27">
        <v>3.2803649222065065E-2</v>
      </c>
      <c r="E1306" s="27">
        <v>3.6535846036585364E-2</v>
      </c>
      <c r="F1306" s="22">
        <f t="shared" si="67"/>
        <v>12</v>
      </c>
      <c r="G1306" s="22">
        <f t="shared" si="68"/>
        <v>2017</v>
      </c>
      <c r="H1306" s="25"/>
    </row>
    <row r="1307" spans="1:8" x14ac:dyDescent="0.35">
      <c r="A1307" s="24">
        <v>43080</v>
      </c>
      <c r="B1307" s="27">
        <v>2.3140714285714285E-2</v>
      </c>
      <c r="C1307" s="27">
        <v>2.8040924369747897E-2</v>
      </c>
      <c r="D1307" s="27">
        <v>3.2826458333333329E-2</v>
      </c>
      <c r="E1307" s="27">
        <v>3.6547682926829271E-2</v>
      </c>
      <c r="F1307" s="22">
        <f t="shared" si="67"/>
        <v>12</v>
      </c>
      <c r="G1307" s="22">
        <f t="shared" si="68"/>
        <v>2017</v>
      </c>
      <c r="H1307" s="25"/>
    </row>
    <row r="1308" spans="1:8" x14ac:dyDescent="0.35">
      <c r="A1308" s="24">
        <v>43077</v>
      </c>
      <c r="B1308" s="27">
        <v>2.30333E-2</v>
      </c>
      <c r="C1308" s="27">
        <v>2.8032605042016805E-2</v>
      </c>
      <c r="D1308" s="27">
        <v>3.2819270833333331E-2</v>
      </c>
      <c r="E1308" s="27">
        <v>3.6541554878048783E-2</v>
      </c>
      <c r="F1308" s="22">
        <f t="shared" si="67"/>
        <v>12</v>
      </c>
      <c r="G1308" s="22">
        <f t="shared" si="68"/>
        <v>2017</v>
      </c>
      <c r="H1308" s="25"/>
    </row>
    <row r="1309" spans="1:8" x14ac:dyDescent="0.35">
      <c r="A1309" s="24">
        <v>43076</v>
      </c>
      <c r="B1309" s="27">
        <v>2.299928E-2</v>
      </c>
      <c r="C1309" s="27">
        <v>2.7873941236068896E-2</v>
      </c>
      <c r="D1309" s="27">
        <v>3.2977678571428568E-2</v>
      </c>
      <c r="E1309" s="27">
        <v>3.653951219512195E-2</v>
      </c>
      <c r="F1309" s="22">
        <f t="shared" si="67"/>
        <v>12</v>
      </c>
      <c r="G1309" s="22">
        <f t="shared" si="68"/>
        <v>2017</v>
      </c>
      <c r="H1309" s="25"/>
    </row>
    <row r="1310" spans="1:8" x14ac:dyDescent="0.35">
      <c r="A1310" s="24">
        <v>43075</v>
      </c>
      <c r="B1310" s="27">
        <v>2.299412E-2</v>
      </c>
      <c r="C1310" s="27">
        <v>2.7850880503144652E-2</v>
      </c>
      <c r="D1310" s="27">
        <v>3.2752503536067894E-2</v>
      </c>
      <c r="E1310" s="27">
        <v>3.6654626524390242E-2</v>
      </c>
      <c r="F1310" s="22">
        <f t="shared" si="67"/>
        <v>12</v>
      </c>
      <c r="G1310" s="22">
        <f t="shared" si="68"/>
        <v>2017</v>
      </c>
      <c r="H1310" s="25"/>
    </row>
    <row r="1311" spans="1:8" x14ac:dyDescent="0.35">
      <c r="A1311" s="24">
        <v>43074</v>
      </c>
      <c r="B1311" s="27">
        <v>2.3224999999999999E-2</v>
      </c>
      <c r="C1311" s="27">
        <v>2.7912637362637362E-2</v>
      </c>
      <c r="D1311" s="27">
        <v>3.2780000000000004E-2</v>
      </c>
      <c r="E1311" s="27">
        <v>3.6652728658536589E-2</v>
      </c>
      <c r="F1311" s="22">
        <f t="shared" si="67"/>
        <v>12</v>
      </c>
      <c r="G1311" s="22">
        <f t="shared" si="68"/>
        <v>2017</v>
      </c>
      <c r="H1311" s="25"/>
    </row>
    <row r="1312" spans="1:8" x14ac:dyDescent="0.35">
      <c r="A1312" s="24">
        <v>43073</v>
      </c>
      <c r="B1312" s="27">
        <v>2.2925319148936169E-2</v>
      </c>
      <c r="C1312" s="27">
        <v>2.7909615384615383E-2</v>
      </c>
      <c r="D1312" s="27">
        <v>3.2673125000000004E-2</v>
      </c>
      <c r="E1312" s="27">
        <v>3.6654649390243904E-2</v>
      </c>
      <c r="F1312" s="22">
        <f t="shared" si="67"/>
        <v>12</v>
      </c>
      <c r="G1312" s="22">
        <f t="shared" si="68"/>
        <v>2017</v>
      </c>
      <c r="H1312" s="25"/>
    </row>
    <row r="1313" spans="1:8" x14ac:dyDescent="0.35">
      <c r="A1313" s="24">
        <v>43069</v>
      </c>
      <c r="B1313" s="27">
        <v>2.2856718750000001E-2</v>
      </c>
      <c r="C1313" s="27">
        <v>2.789752747252747E-2</v>
      </c>
      <c r="D1313" s="27">
        <v>3.2842648809523811E-2</v>
      </c>
      <c r="E1313" s="27">
        <v>3.6647027439024392E-2</v>
      </c>
      <c r="F1313" s="22">
        <f t="shared" si="67"/>
        <v>12</v>
      </c>
      <c r="G1313" s="22">
        <f t="shared" si="68"/>
        <v>2017</v>
      </c>
      <c r="H1313" s="25"/>
    </row>
    <row r="1314" spans="1:8" x14ac:dyDescent="0.35">
      <c r="A1314" s="24">
        <v>43068</v>
      </c>
      <c r="B1314" s="27">
        <v>2.2907142857142859E-2</v>
      </c>
      <c r="C1314" s="27">
        <v>2.7910394736842106E-2</v>
      </c>
      <c r="D1314" s="27">
        <v>3.2802648809523806E-2</v>
      </c>
      <c r="E1314" s="27">
        <v>3.6750493381468109E-2</v>
      </c>
      <c r="F1314" s="22">
        <f t="shared" si="67"/>
        <v>11</v>
      </c>
      <c r="G1314" s="22">
        <f t="shared" si="68"/>
        <v>2017</v>
      </c>
      <c r="H1314" s="25"/>
    </row>
    <row r="1315" spans="1:8" x14ac:dyDescent="0.35">
      <c r="A1315" s="24">
        <v>43067</v>
      </c>
      <c r="B1315" s="27">
        <v>2.2654203454894432E-2</v>
      </c>
      <c r="C1315" s="27">
        <v>2.7907293233082706E-2</v>
      </c>
      <c r="D1315" s="27">
        <v>3.2736383928571429E-2</v>
      </c>
      <c r="E1315" s="27">
        <v>3.674837545126354E-2</v>
      </c>
      <c r="F1315" s="22">
        <f t="shared" si="67"/>
        <v>11</v>
      </c>
      <c r="G1315" s="22">
        <f t="shared" si="68"/>
        <v>2017</v>
      </c>
      <c r="H1315" s="25"/>
    </row>
    <row r="1316" spans="1:8" x14ac:dyDescent="0.35">
      <c r="A1316" s="24">
        <v>43066</v>
      </c>
      <c r="B1316" s="27">
        <v>2.2952903225806454E-2</v>
      </c>
      <c r="C1316" s="27">
        <v>2.7904191729323308E-2</v>
      </c>
      <c r="D1316" s="27">
        <v>3.2601011904761903E-2</v>
      </c>
      <c r="E1316" s="27">
        <v>3.6746257521058964E-2</v>
      </c>
      <c r="F1316" s="22">
        <f t="shared" si="67"/>
        <v>11</v>
      </c>
      <c r="G1316" s="22">
        <f t="shared" si="68"/>
        <v>2017</v>
      </c>
      <c r="H1316" s="25"/>
    </row>
    <row r="1317" spans="1:8" x14ac:dyDescent="0.35">
      <c r="A1317" s="24">
        <v>43063</v>
      </c>
      <c r="B1317" s="27">
        <v>2.2944677419354839E-2</v>
      </c>
      <c r="C1317" s="27">
        <v>2.7902932330827065E-2</v>
      </c>
      <c r="D1317" s="27">
        <v>3.2592395833333329E-2</v>
      </c>
      <c r="E1317" s="27">
        <v>3.673990373044525E-2</v>
      </c>
      <c r="F1317" s="22">
        <f t="shared" si="67"/>
        <v>11</v>
      </c>
      <c r="G1317" s="22">
        <f t="shared" si="68"/>
        <v>2017</v>
      </c>
      <c r="H1317" s="25"/>
    </row>
    <row r="1318" spans="1:8" x14ac:dyDescent="0.35">
      <c r="A1318" s="24">
        <v>43062</v>
      </c>
      <c r="B1318" s="27">
        <v>2.2769428571428572E-2</v>
      </c>
      <c r="C1318" s="27">
        <v>2.7845371428571429E-2</v>
      </c>
      <c r="D1318" s="27">
        <v>3.2635238095238099E-2</v>
      </c>
      <c r="E1318" s="27">
        <v>3.6737785800240674E-2</v>
      </c>
      <c r="F1318" s="22">
        <f t="shared" si="67"/>
        <v>11</v>
      </c>
      <c r="G1318" s="22">
        <f t="shared" si="68"/>
        <v>2017</v>
      </c>
      <c r="H1318" s="25"/>
    </row>
    <row r="1319" spans="1:8" x14ac:dyDescent="0.35">
      <c r="A1319" s="24">
        <v>43061</v>
      </c>
      <c r="B1319" s="27">
        <v>2.3166582278481014E-2</v>
      </c>
      <c r="C1319" s="27">
        <v>2.7704625623960068E-2</v>
      </c>
      <c r="D1319" s="27">
        <v>3.2821919642857147E-2</v>
      </c>
      <c r="E1319" s="27">
        <v>3.6780868902439028E-2</v>
      </c>
      <c r="F1319" s="22">
        <f t="shared" si="67"/>
        <v>11</v>
      </c>
      <c r="G1319" s="22">
        <f t="shared" si="68"/>
        <v>2017</v>
      </c>
      <c r="H1319" s="25"/>
    </row>
    <row r="1320" spans="1:8" x14ac:dyDescent="0.35">
      <c r="A1320" s="24">
        <v>43060</v>
      </c>
      <c r="B1320" s="27">
        <v>2.2911428571428572E-2</v>
      </c>
      <c r="C1320" s="27">
        <v>2.7601581291759464E-2</v>
      </c>
      <c r="D1320" s="27">
        <v>3.2823779761904766E-2</v>
      </c>
      <c r="E1320" s="27">
        <v>3.6778658536585365E-2</v>
      </c>
      <c r="F1320" s="22">
        <f t="shared" si="67"/>
        <v>11</v>
      </c>
      <c r="G1320" s="22">
        <f t="shared" si="68"/>
        <v>2017</v>
      </c>
      <c r="H1320" s="25"/>
    </row>
    <row r="1321" spans="1:8" x14ac:dyDescent="0.35">
      <c r="A1321" s="24">
        <v>43059</v>
      </c>
      <c r="B1321" s="27">
        <v>2.2874374999999999E-2</v>
      </c>
      <c r="C1321" s="27">
        <v>2.7771301369863013E-2</v>
      </c>
      <c r="D1321" s="27">
        <v>3.2820907738095241E-2</v>
      </c>
      <c r="E1321" s="27">
        <v>3.677644817073171E-2</v>
      </c>
      <c r="F1321" s="22">
        <f t="shared" si="67"/>
        <v>11</v>
      </c>
      <c r="G1321" s="22">
        <f t="shared" si="68"/>
        <v>2017</v>
      </c>
      <c r="H1321" s="25"/>
    </row>
    <row r="1322" spans="1:8" x14ac:dyDescent="0.35">
      <c r="A1322" s="24">
        <v>43056</v>
      </c>
      <c r="B1322" s="27">
        <v>2.3050000000000001E-2</v>
      </c>
      <c r="C1322" s="27">
        <v>2.7664479717813051E-2</v>
      </c>
      <c r="D1322" s="27">
        <v>3.2812291666666667E-2</v>
      </c>
      <c r="E1322" s="27">
        <v>3.6769817073170737E-2</v>
      </c>
      <c r="F1322" s="22">
        <f t="shared" si="67"/>
        <v>11</v>
      </c>
      <c r="G1322" s="22">
        <f t="shared" si="68"/>
        <v>2017</v>
      </c>
      <c r="H1322" s="25"/>
    </row>
    <row r="1323" spans="1:8" x14ac:dyDescent="0.35">
      <c r="A1323" s="24">
        <v>43055</v>
      </c>
      <c r="B1323" s="27">
        <v>2.3078750000000002E-2</v>
      </c>
      <c r="C1323" s="27">
        <v>2.7678035714285714E-2</v>
      </c>
      <c r="D1323" s="27">
        <v>3.2639508928571426E-2</v>
      </c>
      <c r="E1323" s="27">
        <v>3.6767606707317074E-2</v>
      </c>
      <c r="F1323" s="22">
        <f t="shared" si="67"/>
        <v>11</v>
      </c>
      <c r="G1323" s="22">
        <f t="shared" si="68"/>
        <v>2017</v>
      </c>
      <c r="H1323" s="25"/>
    </row>
    <row r="1324" spans="1:8" x14ac:dyDescent="0.35">
      <c r="A1324" s="24">
        <v>43054</v>
      </c>
      <c r="B1324" s="27">
        <v>2.2892153110047848E-2</v>
      </c>
      <c r="C1324" s="27">
        <v>2.7645061728395062E-2</v>
      </c>
      <c r="D1324" s="27">
        <v>3.2505476190476189E-2</v>
      </c>
      <c r="E1324" s="27">
        <v>3.657435975609756E-2</v>
      </c>
      <c r="F1324" s="22">
        <f t="shared" si="67"/>
        <v>11</v>
      </c>
      <c r="G1324" s="22">
        <f t="shared" si="68"/>
        <v>2017</v>
      </c>
      <c r="H1324" s="25"/>
    </row>
    <row r="1325" spans="1:8" x14ac:dyDescent="0.35">
      <c r="A1325" s="24">
        <v>43053</v>
      </c>
      <c r="B1325" s="27">
        <v>2.297518987341772E-2</v>
      </c>
      <c r="C1325" s="27">
        <v>2.7665000000000002E-2</v>
      </c>
      <c r="D1325" s="27">
        <v>3.2503005952380953E-2</v>
      </c>
      <c r="E1325" s="27">
        <v>3.6572545731707318E-2</v>
      </c>
      <c r="F1325" s="22">
        <f t="shared" si="67"/>
        <v>11</v>
      </c>
      <c r="G1325" s="22">
        <f t="shared" si="68"/>
        <v>2017</v>
      </c>
      <c r="H1325" s="25"/>
    </row>
    <row r="1326" spans="1:8" x14ac:dyDescent="0.35">
      <c r="A1326" s="24">
        <v>43052</v>
      </c>
      <c r="B1326" s="27">
        <v>2.2974285714285714E-2</v>
      </c>
      <c r="C1326" s="27">
        <v>2.766191489361702E-2</v>
      </c>
      <c r="D1326" s="27">
        <v>3.2500535714285711E-2</v>
      </c>
      <c r="E1326" s="27">
        <v>3.6615121951219513E-2</v>
      </c>
      <c r="F1326" s="22">
        <f t="shared" si="67"/>
        <v>11</v>
      </c>
      <c r="G1326" s="22">
        <f t="shared" si="68"/>
        <v>2017</v>
      </c>
      <c r="H1326" s="25"/>
    </row>
    <row r="1327" spans="1:8" x14ac:dyDescent="0.35">
      <c r="A1327" s="24">
        <v>43049</v>
      </c>
      <c r="B1327" s="27">
        <v>2.2957142857142857E-2</v>
      </c>
      <c r="C1327" s="27">
        <v>2.7623026315789473E-2</v>
      </c>
      <c r="D1327" s="27">
        <v>3.2493124999999998E-2</v>
      </c>
      <c r="E1327" s="27">
        <v>3.6609839939024391E-2</v>
      </c>
      <c r="F1327" s="22">
        <f t="shared" si="67"/>
        <v>11</v>
      </c>
      <c r="G1327" s="22">
        <f t="shared" si="68"/>
        <v>2017</v>
      </c>
      <c r="H1327" s="25"/>
    </row>
    <row r="1328" spans="1:8" x14ac:dyDescent="0.35">
      <c r="A1328" s="24">
        <v>43048</v>
      </c>
      <c r="B1328" s="27">
        <v>2.2988202247191013E-2</v>
      </c>
      <c r="C1328" s="27">
        <v>2.7656785714285714E-2</v>
      </c>
      <c r="D1328" s="27">
        <v>3.2467172619047614E-2</v>
      </c>
      <c r="E1328" s="27">
        <v>3.6612563580874877E-2</v>
      </c>
      <c r="F1328" s="22">
        <f t="shared" si="67"/>
        <v>11</v>
      </c>
      <c r="G1328" s="22">
        <f t="shared" si="68"/>
        <v>2017</v>
      </c>
      <c r="H1328" s="25"/>
    </row>
    <row r="1329" spans="1:8" x14ac:dyDescent="0.35">
      <c r="A1329" s="24">
        <v>43047</v>
      </c>
      <c r="B1329" s="27">
        <v>2.2982022471910113E-2</v>
      </c>
      <c r="C1329" s="27">
        <v>2.7598467153284671E-2</v>
      </c>
      <c r="D1329" s="27">
        <v>3.2142079207920796E-2</v>
      </c>
      <c r="E1329" s="27">
        <v>3.6610793489318415E-2</v>
      </c>
      <c r="F1329" s="22">
        <f t="shared" si="67"/>
        <v>11</v>
      </c>
      <c r="G1329" s="22">
        <f t="shared" si="68"/>
        <v>2017</v>
      </c>
      <c r="H1329" s="25"/>
    </row>
    <row r="1330" spans="1:8" x14ac:dyDescent="0.35">
      <c r="A1330" s="24">
        <v>43046</v>
      </c>
      <c r="B1330" s="27">
        <v>2.2975842696629212E-2</v>
      </c>
      <c r="C1330" s="27">
        <v>2.7636830249396623E-2</v>
      </c>
      <c r="D1330" s="27">
        <v>3.2679285714285716E-2</v>
      </c>
      <c r="E1330" s="27">
        <v>3.6609023397761953E-2</v>
      </c>
      <c r="F1330" s="22">
        <f t="shared" si="67"/>
        <v>11</v>
      </c>
      <c r="G1330" s="22">
        <f t="shared" si="68"/>
        <v>2017</v>
      </c>
      <c r="H1330" s="25"/>
    </row>
    <row r="1331" spans="1:8" x14ac:dyDescent="0.35">
      <c r="A1331" s="24">
        <v>43042</v>
      </c>
      <c r="B1331" s="27">
        <v>2.2958461538461539E-2</v>
      </c>
      <c r="C1331" s="27">
        <v>2.7624781609195403E-2</v>
      </c>
      <c r="D1331" s="27">
        <v>3.2500416666666664E-2</v>
      </c>
      <c r="E1331" s="27">
        <v>3.6601943031536119E-2</v>
      </c>
      <c r="F1331" s="22">
        <f t="shared" si="67"/>
        <v>11</v>
      </c>
      <c r="G1331" s="22">
        <f t="shared" si="68"/>
        <v>2017</v>
      </c>
      <c r="H1331" s="25"/>
    </row>
    <row r="1332" spans="1:8" x14ac:dyDescent="0.35">
      <c r="A1332" s="24">
        <v>43041</v>
      </c>
      <c r="B1332" s="27">
        <v>2.2783410596026489E-2</v>
      </c>
      <c r="C1332" s="27">
        <v>2.7621182622687049E-2</v>
      </c>
      <c r="D1332" s="27">
        <v>3.2678869047619047E-2</v>
      </c>
      <c r="E1332" s="27">
        <v>3.660017293997965E-2</v>
      </c>
      <c r="F1332" s="22">
        <f t="shared" si="67"/>
        <v>11</v>
      </c>
      <c r="G1332" s="22">
        <f t="shared" si="68"/>
        <v>2017</v>
      </c>
      <c r="H1332" s="25"/>
    </row>
    <row r="1333" spans="1:8" x14ac:dyDescent="0.35">
      <c r="A1333" s="24">
        <v>43040</v>
      </c>
      <c r="B1333" s="27">
        <v>2.2678914285714287E-2</v>
      </c>
      <c r="C1333" s="27">
        <v>2.7618053097345132E-2</v>
      </c>
      <c r="D1333" s="27">
        <v>3.2816696428571428E-2</v>
      </c>
      <c r="E1333" s="27">
        <v>3.6620397111913353E-2</v>
      </c>
      <c r="F1333" s="22">
        <f t="shared" si="67"/>
        <v>11</v>
      </c>
      <c r="G1333" s="22">
        <f t="shared" si="68"/>
        <v>2017</v>
      </c>
      <c r="H1333" s="25"/>
    </row>
    <row r="1334" spans="1:8" x14ac:dyDescent="0.35">
      <c r="A1334" s="24">
        <v>43039</v>
      </c>
      <c r="B1334" s="27">
        <v>2.2674476190476189E-2</v>
      </c>
      <c r="C1334" s="27">
        <v>2.7614923572003219E-2</v>
      </c>
      <c r="D1334" s="27">
        <v>3.2814836309523809E-2</v>
      </c>
      <c r="E1334" s="27">
        <v>3.6618580024067385E-2</v>
      </c>
      <c r="F1334" s="22">
        <f t="shared" si="67"/>
        <v>11</v>
      </c>
      <c r="G1334" s="22">
        <f t="shared" si="68"/>
        <v>2017</v>
      </c>
      <c r="H1334" s="25"/>
    </row>
    <row r="1335" spans="1:8" x14ac:dyDescent="0.35">
      <c r="A1335" s="24">
        <v>43038</v>
      </c>
      <c r="B1335" s="27">
        <v>2.2845714285714285E-2</v>
      </c>
      <c r="C1335" s="27">
        <v>2.7601503759398495E-2</v>
      </c>
      <c r="D1335" s="27">
        <v>3.2438095238095238E-2</v>
      </c>
      <c r="E1335" s="27">
        <v>3.662395908543923E-2</v>
      </c>
      <c r="F1335" s="22">
        <f t="shared" si="67"/>
        <v>10</v>
      </c>
      <c r="G1335" s="22">
        <f t="shared" si="68"/>
        <v>2017</v>
      </c>
      <c r="H1335" s="25"/>
    </row>
    <row r="1336" spans="1:8" x14ac:dyDescent="0.35">
      <c r="A1336" s="24">
        <v>43035</v>
      </c>
      <c r="B1336" s="27">
        <v>2.2838607594936708E-2</v>
      </c>
      <c r="C1336" s="27">
        <v>2.7591917293233084E-2</v>
      </c>
      <c r="D1336" s="27">
        <v>3.243041666666667E-2</v>
      </c>
      <c r="E1336" s="27">
        <v>3.6618525872442839E-2</v>
      </c>
      <c r="F1336" s="22">
        <f t="shared" si="67"/>
        <v>10</v>
      </c>
      <c r="G1336" s="22">
        <f t="shared" si="68"/>
        <v>2017</v>
      </c>
      <c r="H1336" s="25"/>
    </row>
    <row r="1337" spans="1:8" x14ac:dyDescent="0.35">
      <c r="A1337" s="24">
        <v>43034</v>
      </c>
      <c r="B1337" s="27">
        <v>2.2714400921658988E-2</v>
      </c>
      <c r="C1337" s="27">
        <v>2.7334285714285714E-2</v>
      </c>
      <c r="D1337" s="27">
        <v>3.2504464285714289E-2</v>
      </c>
      <c r="E1337" s="27">
        <v>3.6616714801444045E-2</v>
      </c>
      <c r="F1337" s="22">
        <f t="shared" si="67"/>
        <v>10</v>
      </c>
      <c r="G1337" s="22">
        <f t="shared" si="68"/>
        <v>2017</v>
      </c>
      <c r="H1337" s="25"/>
    </row>
    <row r="1338" spans="1:8" x14ac:dyDescent="0.35">
      <c r="A1338" s="24">
        <v>43033</v>
      </c>
      <c r="B1338" s="27">
        <v>2.2878652037617554E-2</v>
      </c>
      <c r="C1338" s="27">
        <v>2.7404285714285714E-2</v>
      </c>
      <c r="D1338" s="27">
        <v>3.2371463414634143E-2</v>
      </c>
      <c r="E1338" s="27">
        <v>3.6408116726835138E-2</v>
      </c>
      <c r="F1338" s="22">
        <f t="shared" si="67"/>
        <v>10</v>
      </c>
      <c r="G1338" s="22">
        <f t="shared" si="68"/>
        <v>2017</v>
      </c>
      <c r="H1338" s="25"/>
    </row>
    <row r="1339" spans="1:8" x14ac:dyDescent="0.35">
      <c r="A1339" s="24">
        <v>43032</v>
      </c>
      <c r="B1339" s="27">
        <v>2.2960759493670886E-2</v>
      </c>
      <c r="C1339" s="27">
        <v>2.7423214285714287E-2</v>
      </c>
      <c r="D1339" s="27">
        <v>3.224827380952381E-2</v>
      </c>
      <c r="E1339" s="27">
        <v>3.640612515042118E-2</v>
      </c>
      <c r="F1339" s="22">
        <f t="shared" si="67"/>
        <v>10</v>
      </c>
      <c r="G1339" s="22">
        <f t="shared" si="68"/>
        <v>2017</v>
      </c>
      <c r="H1339" s="25"/>
    </row>
    <row r="1340" spans="1:8" x14ac:dyDescent="0.35">
      <c r="A1340" s="24">
        <v>43031</v>
      </c>
      <c r="B1340" s="27">
        <v>2.3001428571428572E-2</v>
      </c>
      <c r="C1340" s="27">
        <v>2.7419345238095239E-2</v>
      </c>
      <c r="D1340" s="27">
        <v>3.2206116071428571E-2</v>
      </c>
      <c r="E1340" s="27">
        <v>3.6404133574007222E-2</v>
      </c>
      <c r="F1340" s="22">
        <f t="shared" si="67"/>
        <v>10</v>
      </c>
      <c r="G1340" s="22">
        <f t="shared" si="68"/>
        <v>2017</v>
      </c>
      <c r="H1340" s="25"/>
    </row>
    <row r="1341" spans="1:8" x14ac:dyDescent="0.35">
      <c r="A1341" s="24">
        <v>43028</v>
      </c>
      <c r="B1341" s="27">
        <v>2.2875E-2</v>
      </c>
      <c r="C1341" s="27">
        <v>2.7407738095238096E-2</v>
      </c>
      <c r="D1341" s="27">
        <v>3.2143749999999999E-2</v>
      </c>
      <c r="E1341" s="27">
        <v>3.6398158844765341E-2</v>
      </c>
      <c r="F1341" s="22">
        <f t="shared" si="67"/>
        <v>10</v>
      </c>
      <c r="G1341" s="22">
        <f t="shared" si="68"/>
        <v>2017</v>
      </c>
      <c r="H1341" s="25"/>
    </row>
    <row r="1342" spans="1:8" x14ac:dyDescent="0.35">
      <c r="A1342" s="24">
        <v>43027</v>
      </c>
      <c r="B1342" s="27">
        <v>2.2805494505494506E-2</v>
      </c>
      <c r="C1342" s="27">
        <v>2.7403869047619048E-2</v>
      </c>
      <c r="D1342" s="27">
        <v>3.2206934523809523E-2</v>
      </c>
      <c r="E1342" s="27">
        <v>3.6323543922984362E-2</v>
      </c>
      <c r="F1342" s="22">
        <f t="shared" si="67"/>
        <v>10</v>
      </c>
      <c r="G1342" s="22">
        <f t="shared" si="68"/>
        <v>2017</v>
      </c>
      <c r="H1342" s="25"/>
    </row>
    <row r="1343" spans="1:8" x14ac:dyDescent="0.35">
      <c r="A1343" s="24">
        <v>43026</v>
      </c>
      <c r="B1343" s="27">
        <v>2.2797307692307693E-2</v>
      </c>
      <c r="C1343" s="27">
        <v>2.7495454545454545E-2</v>
      </c>
      <c r="D1343" s="27">
        <v>3.2186275510204081E-2</v>
      </c>
      <c r="E1343" s="27">
        <v>3.6503951367781159E-2</v>
      </c>
      <c r="F1343" s="22">
        <f t="shared" si="67"/>
        <v>10</v>
      </c>
      <c r="G1343" s="22">
        <f t="shared" si="68"/>
        <v>2017</v>
      </c>
      <c r="H1343" s="25"/>
    </row>
    <row r="1344" spans="1:8" x14ac:dyDescent="0.35">
      <c r="A1344" s="24">
        <v>43025</v>
      </c>
      <c r="B1344" s="27">
        <v>2.2851344537815128E-2</v>
      </c>
      <c r="C1344" s="27">
        <v>2.7477760891590677E-2</v>
      </c>
      <c r="D1344" s="27">
        <v>3.20153443877551E-2</v>
      </c>
      <c r="E1344" s="27">
        <v>3.6501519756838907E-2</v>
      </c>
      <c r="F1344" s="22">
        <f t="shared" si="67"/>
        <v>10</v>
      </c>
      <c r="G1344" s="22">
        <f t="shared" si="68"/>
        <v>2017</v>
      </c>
      <c r="H1344" s="25"/>
    </row>
    <row r="1345" spans="1:8" x14ac:dyDescent="0.35">
      <c r="A1345" s="24">
        <v>43024</v>
      </c>
      <c r="B1345" s="27">
        <v>2.2962653061224494E-2</v>
      </c>
      <c r="C1345" s="27">
        <v>2.75177811550152E-2</v>
      </c>
      <c r="D1345" s="27">
        <v>3.2012780612244898E-2</v>
      </c>
      <c r="E1345" s="27">
        <v>3.6672543059777102E-2</v>
      </c>
      <c r="F1345" s="22">
        <f t="shared" si="67"/>
        <v>10</v>
      </c>
      <c r="G1345" s="22">
        <f t="shared" si="68"/>
        <v>2017</v>
      </c>
      <c r="H1345" s="25"/>
    </row>
    <row r="1346" spans="1:8" x14ac:dyDescent="0.35">
      <c r="A1346" s="24">
        <v>43021</v>
      </c>
      <c r="B1346" s="27">
        <v>2.2977443609022555E-2</v>
      </c>
      <c r="C1346" s="27">
        <v>2.7582857142857142E-2</v>
      </c>
      <c r="D1346" s="27">
        <v>3.2257107081174435E-2</v>
      </c>
      <c r="E1346" s="27">
        <v>3.654630192502533E-2</v>
      </c>
      <c r="F1346" s="22">
        <f t="shared" si="67"/>
        <v>10</v>
      </c>
      <c r="G1346" s="22">
        <f t="shared" si="68"/>
        <v>2017</v>
      </c>
      <c r="H1346" s="25"/>
    </row>
    <row r="1347" spans="1:8" x14ac:dyDescent="0.35">
      <c r="A1347" s="24">
        <v>43020</v>
      </c>
      <c r="B1347" s="27">
        <v>2.282E-2</v>
      </c>
      <c r="C1347" s="27">
        <v>2.7283369963369965E-2</v>
      </c>
      <c r="D1347" s="27">
        <v>3.2350816326530613E-2</v>
      </c>
      <c r="E1347" s="27">
        <v>3.6543971631205673E-2</v>
      </c>
      <c r="F1347" s="22">
        <f t="shared" si="67"/>
        <v>10</v>
      </c>
      <c r="G1347" s="22">
        <f t="shared" si="68"/>
        <v>2017</v>
      </c>
      <c r="H1347" s="25"/>
    </row>
    <row r="1348" spans="1:8" x14ac:dyDescent="0.35">
      <c r="A1348" s="24">
        <v>43019</v>
      </c>
      <c r="B1348" s="27">
        <v>2.2674087837837836E-2</v>
      </c>
      <c r="C1348" s="27">
        <v>2.7586455542021927E-2</v>
      </c>
      <c r="D1348" s="27">
        <v>3.2264257340241798E-2</v>
      </c>
      <c r="E1348" s="27">
        <v>3.6810382131324003E-2</v>
      </c>
      <c r="F1348" s="22">
        <f t="shared" si="67"/>
        <v>10</v>
      </c>
      <c r="G1348" s="22">
        <f t="shared" si="68"/>
        <v>2017</v>
      </c>
      <c r="H1348" s="25"/>
    </row>
    <row r="1349" spans="1:8" x14ac:dyDescent="0.35">
      <c r="A1349" s="24">
        <v>43018</v>
      </c>
      <c r="B1349" s="27">
        <v>2.2720756302521006E-2</v>
      </c>
      <c r="C1349" s="27">
        <v>2.7607443609022553E-2</v>
      </c>
      <c r="D1349" s="27">
        <v>3.2290932642487044E-2</v>
      </c>
      <c r="E1349" s="27">
        <v>3.6808546824542522E-2</v>
      </c>
      <c r="F1349" s="22">
        <f t="shared" si="67"/>
        <v>10</v>
      </c>
      <c r="G1349" s="22">
        <f t="shared" si="68"/>
        <v>2017</v>
      </c>
      <c r="H1349" s="25"/>
    </row>
    <row r="1350" spans="1:8" x14ac:dyDescent="0.35">
      <c r="A1350" s="24">
        <v>43017</v>
      </c>
      <c r="B1350" s="27">
        <v>2.2688307692307692E-2</v>
      </c>
      <c r="C1350" s="27">
        <v>2.7631519756838904E-2</v>
      </c>
      <c r="D1350" s="27">
        <v>3.2288808290155437E-2</v>
      </c>
      <c r="E1350" s="27">
        <v>3.6434068891280945E-2</v>
      </c>
      <c r="F1350" s="22">
        <f t="shared" si="67"/>
        <v>10</v>
      </c>
      <c r="G1350" s="22">
        <f t="shared" si="68"/>
        <v>2017</v>
      </c>
      <c r="H1350" s="25"/>
    </row>
    <row r="1351" spans="1:8" x14ac:dyDescent="0.35">
      <c r="A1351" s="24">
        <v>43014</v>
      </c>
      <c r="B1351" s="27">
        <v>2.3271428571428571E-2</v>
      </c>
      <c r="C1351" s="27">
        <v>2.7621884498480243E-2</v>
      </c>
      <c r="D1351" s="27">
        <v>3.2441951219512197E-2</v>
      </c>
      <c r="E1351" s="27">
        <v>3.6465877287405808E-2</v>
      </c>
      <c r="F1351" s="22">
        <f t="shared" si="67"/>
        <v>10</v>
      </c>
      <c r="G1351" s="22">
        <f t="shared" si="68"/>
        <v>2017</v>
      </c>
      <c r="H1351" s="25"/>
    </row>
    <row r="1352" spans="1:8" x14ac:dyDescent="0.35">
      <c r="A1352" s="24">
        <v>43013</v>
      </c>
      <c r="B1352" s="27">
        <v>2.3266530612244898E-2</v>
      </c>
      <c r="C1352" s="27">
        <v>2.7793095238095235E-2</v>
      </c>
      <c r="D1352" s="27">
        <v>3.2456473214285714E-2</v>
      </c>
      <c r="E1352" s="27">
        <v>3.64256727664155E-2</v>
      </c>
      <c r="F1352" s="22">
        <f t="shared" si="67"/>
        <v>10</v>
      </c>
      <c r="G1352" s="22">
        <f t="shared" si="68"/>
        <v>2017</v>
      </c>
      <c r="H1352" s="25"/>
    </row>
    <row r="1353" spans="1:8" x14ac:dyDescent="0.35">
      <c r="A1353" s="24">
        <v>43012</v>
      </c>
      <c r="B1353" s="27">
        <v>2.3068571428571431E-2</v>
      </c>
      <c r="C1353" s="27">
        <v>2.7789487179487177E-2</v>
      </c>
      <c r="D1353" s="27">
        <v>3.2493265306122454E-2</v>
      </c>
      <c r="E1353" s="27">
        <v>3.702649085037675E-2</v>
      </c>
      <c r="F1353" s="22">
        <f t="shared" si="67"/>
        <v>10</v>
      </c>
      <c r="G1353" s="22">
        <f t="shared" si="68"/>
        <v>2017</v>
      </c>
      <c r="H1353" s="25"/>
    </row>
    <row r="1354" spans="1:8" x14ac:dyDescent="0.35">
      <c r="A1354" s="24">
        <v>43011</v>
      </c>
      <c r="B1354" s="27">
        <v>2.3055714285714287E-2</v>
      </c>
      <c r="C1354" s="27">
        <v>2.7785879120879119E-2</v>
      </c>
      <c r="D1354" s="27">
        <v>3.249132653061225E-2</v>
      </c>
      <c r="E1354" s="27">
        <v>3.7139375672766414E-2</v>
      </c>
      <c r="F1354" s="22">
        <f t="shared" si="67"/>
        <v>10</v>
      </c>
      <c r="G1354" s="22">
        <f t="shared" si="68"/>
        <v>2017</v>
      </c>
      <c r="H1354" s="25"/>
    </row>
    <row r="1355" spans="1:8" x14ac:dyDescent="0.35">
      <c r="A1355" s="24">
        <v>43010</v>
      </c>
      <c r="B1355" s="27">
        <v>2.3193478260869566E-2</v>
      </c>
      <c r="C1355" s="27">
        <v>2.7801350649350649E-2</v>
      </c>
      <c r="D1355" s="27">
        <v>3.2480765306122449E-2</v>
      </c>
      <c r="E1355" s="27">
        <v>3.714956942949408E-2</v>
      </c>
      <c r="F1355" s="22">
        <f t="shared" si="67"/>
        <v>10</v>
      </c>
      <c r="G1355" s="22">
        <f t="shared" si="68"/>
        <v>2017</v>
      </c>
      <c r="H1355" s="25"/>
    </row>
    <row r="1356" spans="1:8" x14ac:dyDescent="0.35">
      <c r="A1356" s="24">
        <v>43007</v>
      </c>
      <c r="B1356" s="23">
        <v>2.3214382022471912E-2</v>
      </c>
      <c r="C1356" s="23">
        <v>2.7792285714285714E-2</v>
      </c>
      <c r="D1356" s="23">
        <v>3.250089285714286E-2</v>
      </c>
      <c r="E1356" s="26">
        <v>3.7156415500538213E-2</v>
      </c>
      <c r="F1356" s="22">
        <f t="shared" si="67"/>
        <v>10</v>
      </c>
      <c r="G1356" s="22">
        <f t="shared" si="68"/>
        <v>2017</v>
      </c>
      <c r="H1356" s="25"/>
    </row>
    <row r="1357" spans="1:8" x14ac:dyDescent="0.35">
      <c r="A1357" s="24">
        <v>43006</v>
      </c>
      <c r="B1357" s="23">
        <v>2.3017281105990783E-2</v>
      </c>
      <c r="C1357" s="23">
        <v>2.7790924276169266E-2</v>
      </c>
      <c r="D1357" s="23">
        <v>3.2195806028833547E-2</v>
      </c>
      <c r="E1357" s="26">
        <v>3.7695824308062571E-2</v>
      </c>
      <c r="F1357" s="22">
        <f t="shared" si="67"/>
        <v>9</v>
      </c>
      <c r="G1357" s="22">
        <f t="shared" si="68"/>
        <v>2017</v>
      </c>
      <c r="H1357" s="25"/>
    </row>
    <row r="1358" spans="1:8" x14ac:dyDescent="0.35">
      <c r="A1358" s="24">
        <v>43005</v>
      </c>
      <c r="B1358" s="23">
        <v>2.3054147465437786E-2</v>
      </c>
      <c r="C1358" s="23">
        <v>2.7876169265033408E-2</v>
      </c>
      <c r="D1358" s="23">
        <v>3.259621080139373E-2</v>
      </c>
      <c r="E1358" s="26">
        <v>3.7720481347773768E-2</v>
      </c>
      <c r="F1358" s="22">
        <f t="shared" ref="F1358:F1421" si="69">MONTH(A1357)</f>
        <v>9</v>
      </c>
      <c r="G1358" s="22">
        <f t="shared" ref="G1358:G1421" si="70">YEAR(A1357)</f>
        <v>2017</v>
      </c>
      <c r="H1358" s="25"/>
    </row>
    <row r="1359" spans="1:8" x14ac:dyDescent="0.35">
      <c r="A1359" s="24">
        <v>43004</v>
      </c>
      <c r="B1359" s="23">
        <v>2.3151269841269841E-2</v>
      </c>
      <c r="C1359" s="23">
        <v>2.7872884187082406E-2</v>
      </c>
      <c r="D1359" s="23">
        <v>3.2593432055749126E-2</v>
      </c>
      <c r="E1359" s="26">
        <v>3.7734620938628158E-2</v>
      </c>
      <c r="F1359" s="22">
        <f t="shared" si="69"/>
        <v>9</v>
      </c>
      <c r="G1359" s="22">
        <f t="shared" si="70"/>
        <v>2017</v>
      </c>
      <c r="H1359" s="25"/>
    </row>
    <row r="1360" spans="1:8" x14ac:dyDescent="0.35">
      <c r="A1360" s="24">
        <v>43003</v>
      </c>
      <c r="B1360" s="23">
        <v>2.3296153846153845E-2</v>
      </c>
      <c r="C1360" s="23">
        <v>2.7869599109131404E-2</v>
      </c>
      <c r="D1360" s="23">
        <v>3.2922619047619048E-2</v>
      </c>
      <c r="E1360" s="26">
        <v>3.778971798780488E-2</v>
      </c>
      <c r="F1360" s="22">
        <f t="shared" si="69"/>
        <v>9</v>
      </c>
      <c r="G1360" s="22">
        <f t="shared" si="70"/>
        <v>2017</v>
      </c>
      <c r="H1360" s="25"/>
    </row>
    <row r="1361" spans="1:8" x14ac:dyDescent="0.35">
      <c r="A1361" s="24">
        <v>42999</v>
      </c>
      <c r="B1361" s="23">
        <v>2.3307522123893802E-2</v>
      </c>
      <c r="C1361" s="23">
        <v>2.8049208282582217E-2</v>
      </c>
      <c r="D1361" s="23">
        <v>3.3073227513227513E-2</v>
      </c>
      <c r="E1361" s="26">
        <v>3.7783224085365857E-2</v>
      </c>
      <c r="F1361" s="22">
        <f t="shared" si="69"/>
        <v>9</v>
      </c>
      <c r="G1361" s="22">
        <f t="shared" si="70"/>
        <v>2017</v>
      </c>
      <c r="H1361" s="25"/>
    </row>
    <row r="1362" spans="1:8" x14ac:dyDescent="0.35">
      <c r="A1362" s="24">
        <v>42998</v>
      </c>
      <c r="B1362" s="23">
        <v>2.3296989966555184E-2</v>
      </c>
      <c r="C1362" s="23">
        <v>2.8045870889159562E-2</v>
      </c>
      <c r="D1362" s="23">
        <v>3.3247354497354498E-2</v>
      </c>
      <c r="E1362" s="26">
        <v>3.773335740072202E-2</v>
      </c>
      <c r="F1362" s="22">
        <f t="shared" si="69"/>
        <v>9</v>
      </c>
      <c r="G1362" s="22">
        <f t="shared" si="70"/>
        <v>2017</v>
      </c>
      <c r="H1362" s="25"/>
    </row>
    <row r="1363" spans="1:8" x14ac:dyDescent="0.35">
      <c r="A1363" s="24">
        <v>42997</v>
      </c>
      <c r="B1363" s="23">
        <v>2.3316648351648352E-2</v>
      </c>
      <c r="C1363" s="23">
        <v>2.8181493506493505E-2</v>
      </c>
      <c r="D1363" s="23">
        <v>3.3244642857142861E-2</v>
      </c>
      <c r="E1363" s="26">
        <v>3.7719061371841153E-2</v>
      </c>
      <c r="F1363" s="22">
        <f t="shared" si="69"/>
        <v>9</v>
      </c>
      <c r="G1363" s="22">
        <f t="shared" si="70"/>
        <v>2017</v>
      </c>
      <c r="H1363" s="25"/>
    </row>
    <row r="1364" spans="1:8" x14ac:dyDescent="0.35">
      <c r="A1364" s="24">
        <v>42996</v>
      </c>
      <c r="B1364" s="23">
        <v>2.350293956043956E-2</v>
      </c>
      <c r="C1364" s="23">
        <v>2.8178441558441559E-2</v>
      </c>
      <c r="D1364" s="23">
        <v>3.3241931216931218E-2</v>
      </c>
      <c r="E1364" s="26">
        <v>3.778135980746089E-2</v>
      </c>
      <c r="F1364" s="22">
        <f t="shared" si="69"/>
        <v>9</v>
      </c>
      <c r="G1364" s="22">
        <f t="shared" si="70"/>
        <v>2017</v>
      </c>
      <c r="H1364" s="25"/>
    </row>
    <row r="1365" spans="1:8" x14ac:dyDescent="0.35">
      <c r="A1365" s="24">
        <v>42993</v>
      </c>
      <c r="B1365" s="23">
        <v>2.3834025974025969E-2</v>
      </c>
      <c r="C1365" s="23">
        <v>2.8287577720207253E-2</v>
      </c>
      <c r="D1365" s="23">
        <v>3.3229729729729728E-2</v>
      </c>
      <c r="E1365" s="26">
        <v>3.7783935018050545E-2</v>
      </c>
      <c r="F1365" s="22">
        <f t="shared" si="69"/>
        <v>9</v>
      </c>
      <c r="G1365" s="22">
        <f t="shared" si="70"/>
        <v>2017</v>
      </c>
      <c r="H1365" s="25"/>
    </row>
    <row r="1366" spans="1:8" x14ac:dyDescent="0.35">
      <c r="A1366" s="24">
        <v>42992</v>
      </c>
      <c r="B1366" s="23">
        <v>2.3829142857142861E-2</v>
      </c>
      <c r="C1366" s="23">
        <v>2.8121739130434781E-2</v>
      </c>
      <c r="D1366" s="23">
        <v>3.3214006968641109E-2</v>
      </c>
      <c r="E1366" s="26">
        <v>3.778231046931408E-2</v>
      </c>
      <c r="F1366" s="22">
        <f t="shared" si="69"/>
        <v>9</v>
      </c>
      <c r="G1366" s="22">
        <f t="shared" si="70"/>
        <v>2017</v>
      </c>
      <c r="H1366" s="25"/>
    </row>
    <row r="1367" spans="1:8" x14ac:dyDescent="0.35">
      <c r="A1367" s="24">
        <v>42991</v>
      </c>
      <c r="B1367" s="23">
        <v>2.3997999999999998E-2</v>
      </c>
      <c r="C1367" s="23">
        <v>2.8298297872340426E-2</v>
      </c>
      <c r="D1367" s="23">
        <v>3.3234442508710799E-2</v>
      </c>
      <c r="E1367" s="26">
        <v>3.7856317689530683E-2</v>
      </c>
      <c r="F1367" s="22">
        <f t="shared" si="69"/>
        <v>9</v>
      </c>
      <c r="G1367" s="22">
        <f t="shared" si="70"/>
        <v>2017</v>
      </c>
      <c r="H1367" s="25"/>
    </row>
    <row r="1368" spans="1:8" x14ac:dyDescent="0.35">
      <c r="A1368" s="24">
        <v>42990</v>
      </c>
      <c r="B1368" s="23">
        <v>2.3976428571428569E-2</v>
      </c>
      <c r="C1368" s="23">
        <v>2.7998834586466164E-2</v>
      </c>
      <c r="D1368" s="23">
        <v>3.3231358885017416E-2</v>
      </c>
      <c r="E1368" s="26">
        <v>3.7854512635379062E-2</v>
      </c>
      <c r="F1368" s="22">
        <f t="shared" si="69"/>
        <v>9</v>
      </c>
      <c r="G1368" s="22">
        <f t="shared" si="70"/>
        <v>2017</v>
      </c>
      <c r="H1368" s="25"/>
    </row>
    <row r="1369" spans="1:8" x14ac:dyDescent="0.35">
      <c r="A1369" s="24">
        <v>42989</v>
      </c>
      <c r="B1369" s="23">
        <v>2.3955064935064933E-2</v>
      </c>
      <c r="C1369" s="23">
        <v>2.830612968591692E-2</v>
      </c>
      <c r="D1369" s="23">
        <v>3.322827526132404E-2</v>
      </c>
      <c r="E1369" s="26">
        <v>3.8077436823104695E-2</v>
      </c>
      <c r="F1369" s="22">
        <f t="shared" si="69"/>
        <v>9</v>
      </c>
      <c r="G1369" s="22">
        <f t="shared" si="70"/>
        <v>2017</v>
      </c>
      <c r="H1369" s="25"/>
    </row>
    <row r="1370" spans="1:8" x14ac:dyDescent="0.35">
      <c r="A1370" s="24">
        <v>42986</v>
      </c>
      <c r="B1370" s="23">
        <v>2.3871103896103894E-2</v>
      </c>
      <c r="C1370" s="23">
        <v>2.8292492401215806E-2</v>
      </c>
      <c r="D1370" s="23">
        <v>3.3219024390243899E-2</v>
      </c>
      <c r="E1370" s="26">
        <v>3.8072563176895308E-2</v>
      </c>
      <c r="F1370" s="22">
        <f t="shared" si="69"/>
        <v>9</v>
      </c>
      <c r="G1370" s="22">
        <f t="shared" si="70"/>
        <v>2017</v>
      </c>
      <c r="H1370" s="25"/>
    </row>
    <row r="1371" spans="1:8" x14ac:dyDescent="0.35">
      <c r="A1371" s="24">
        <v>42985</v>
      </c>
      <c r="B1371" s="23">
        <v>2.3870329670329669E-2</v>
      </c>
      <c r="C1371" s="23">
        <v>2.8342391084093213E-2</v>
      </c>
      <c r="D1371" s="23">
        <v>3.3215940766550517E-2</v>
      </c>
      <c r="E1371" s="26">
        <v>3.8070938628158843E-2</v>
      </c>
      <c r="F1371" s="22">
        <f t="shared" si="69"/>
        <v>9</v>
      </c>
      <c r="G1371" s="22">
        <f t="shared" si="70"/>
        <v>2017</v>
      </c>
      <c r="H1371" s="25"/>
    </row>
    <row r="1372" spans="1:8" x14ac:dyDescent="0.35">
      <c r="A1372" s="24">
        <v>42984</v>
      </c>
      <c r="B1372" s="23">
        <v>2.3905714285714287E-2</v>
      </c>
      <c r="C1372" s="23">
        <v>2.8326216696269984E-2</v>
      </c>
      <c r="D1372" s="23">
        <v>3.3212857142857141E-2</v>
      </c>
      <c r="E1372" s="26">
        <v>3.8069314079422385E-2</v>
      </c>
      <c r="F1372" s="22">
        <f t="shared" si="69"/>
        <v>9</v>
      </c>
      <c r="G1372" s="22">
        <f t="shared" si="70"/>
        <v>2017</v>
      </c>
      <c r="H1372" s="25"/>
    </row>
    <row r="1373" spans="1:8" x14ac:dyDescent="0.35">
      <c r="A1373" s="24">
        <v>42983</v>
      </c>
      <c r="B1373" s="23">
        <v>2.3913714285714285E-2</v>
      </c>
      <c r="C1373" s="23">
        <v>2.8454942084942085E-2</v>
      </c>
      <c r="D1373" s="23">
        <v>3.3209773519163759E-2</v>
      </c>
      <c r="E1373" s="26">
        <v>3.8067689530685921E-2</v>
      </c>
      <c r="F1373" s="22">
        <f t="shared" si="69"/>
        <v>9</v>
      </c>
      <c r="G1373" s="22">
        <f t="shared" si="70"/>
        <v>2017</v>
      </c>
      <c r="H1373" s="25"/>
    </row>
    <row r="1374" spans="1:8" x14ac:dyDescent="0.35">
      <c r="A1374" s="24">
        <v>42982</v>
      </c>
      <c r="B1374" s="23">
        <v>2.3850129870129869E-2</v>
      </c>
      <c r="C1374" s="23">
        <v>2.8302857142857143E-2</v>
      </c>
      <c r="D1374" s="23">
        <v>3.3225296167247391E-2</v>
      </c>
      <c r="E1374" s="26">
        <v>3.8066064981949463E-2</v>
      </c>
      <c r="F1374" s="22">
        <f t="shared" si="69"/>
        <v>9</v>
      </c>
      <c r="G1374" s="22">
        <f t="shared" si="70"/>
        <v>2017</v>
      </c>
      <c r="H1374" s="25"/>
    </row>
    <row r="1375" spans="1:8" x14ac:dyDescent="0.35">
      <c r="A1375" s="24">
        <v>42978</v>
      </c>
      <c r="B1375" s="23">
        <v>2.3884415584415584E-2</v>
      </c>
      <c r="C1375" s="23">
        <v>2.8341739130434782E-2</v>
      </c>
      <c r="D1375" s="23">
        <v>3.3222369337979091E-2</v>
      </c>
      <c r="E1375" s="26">
        <v>3.8059566787003611E-2</v>
      </c>
      <c r="F1375" s="22">
        <f t="shared" si="69"/>
        <v>9</v>
      </c>
      <c r="G1375" s="22">
        <f t="shared" si="70"/>
        <v>2017</v>
      </c>
      <c r="H1375" s="25"/>
    </row>
    <row r="1376" spans="1:8" x14ac:dyDescent="0.35">
      <c r="A1376" s="24">
        <v>42977</v>
      </c>
      <c r="B1376" s="23">
        <v>2.3890857142857141E-2</v>
      </c>
      <c r="C1376" s="23">
        <v>2.8327945945945947E-2</v>
      </c>
      <c r="D1376" s="23">
        <v>3.3509059233449483E-2</v>
      </c>
      <c r="E1376" s="26">
        <v>3.8076306620209062E-2</v>
      </c>
      <c r="F1376" s="22">
        <f t="shared" si="69"/>
        <v>8</v>
      </c>
      <c r="G1376" s="22">
        <f t="shared" si="70"/>
        <v>2017</v>
      </c>
      <c r="H1376" s="25"/>
    </row>
    <row r="1377" spans="1:8" x14ac:dyDescent="0.35">
      <c r="A1377" s="24">
        <v>42976</v>
      </c>
      <c r="B1377" s="23">
        <v>2.3970663265306124E-2</v>
      </c>
      <c r="C1377" s="23">
        <v>2.8482772200772201E-2</v>
      </c>
      <c r="D1377" s="23">
        <v>3.3506271777003487E-2</v>
      </c>
      <c r="E1377" s="26">
        <v>3.8074529616724737E-2</v>
      </c>
      <c r="F1377" s="22">
        <f t="shared" si="69"/>
        <v>8</v>
      </c>
      <c r="G1377" s="22">
        <f t="shared" si="70"/>
        <v>2017</v>
      </c>
      <c r="H1377" s="25"/>
    </row>
    <row r="1378" spans="1:8" x14ac:dyDescent="0.35">
      <c r="A1378" s="24">
        <v>42975</v>
      </c>
      <c r="B1378" s="23">
        <v>2.3680769230769234E-2</v>
      </c>
      <c r="C1378" s="23">
        <v>2.8465907335907335E-2</v>
      </c>
      <c r="D1378" s="23">
        <v>3.3513888888888892E-2</v>
      </c>
      <c r="E1378" s="26">
        <v>3.8072752613240418E-2</v>
      </c>
      <c r="F1378" s="22">
        <f t="shared" si="69"/>
        <v>8</v>
      </c>
      <c r="G1378" s="22">
        <f t="shared" si="70"/>
        <v>2017</v>
      </c>
      <c r="H1378" s="25"/>
    </row>
    <row r="1379" spans="1:8" x14ac:dyDescent="0.35">
      <c r="A1379" s="24">
        <v>42972</v>
      </c>
      <c r="B1379" s="23">
        <v>2.341594752186589E-2</v>
      </c>
      <c r="C1379" s="23">
        <v>2.8456617021276595E-2</v>
      </c>
      <c r="D1379" s="23">
        <v>3.3505555555555559E-2</v>
      </c>
      <c r="E1379" s="26">
        <v>3.8067421602787456E-2</v>
      </c>
      <c r="F1379" s="22">
        <f t="shared" si="69"/>
        <v>8</v>
      </c>
      <c r="G1379" s="22">
        <f t="shared" si="70"/>
        <v>2017</v>
      </c>
      <c r="H1379" s="25"/>
    </row>
    <row r="1380" spans="1:8" x14ac:dyDescent="0.35">
      <c r="A1380" s="24">
        <v>42971</v>
      </c>
      <c r="B1380" s="23">
        <v>2.3741904761904763E-2</v>
      </c>
      <c r="C1380" s="23">
        <v>2.8460340425531916E-2</v>
      </c>
      <c r="D1380" s="23">
        <v>3.3502777777777777E-2</v>
      </c>
      <c r="E1380" s="26">
        <v>3.8065644599303138E-2</v>
      </c>
      <c r="F1380" s="22">
        <f t="shared" si="69"/>
        <v>8</v>
      </c>
      <c r="G1380" s="22">
        <f t="shared" si="70"/>
        <v>2017</v>
      </c>
      <c r="H1380" s="25"/>
    </row>
    <row r="1381" spans="1:8" x14ac:dyDescent="0.35">
      <c r="A1381" s="24">
        <v>42970</v>
      </c>
      <c r="B1381" s="23">
        <v>2.3771428571428572E-2</v>
      </c>
      <c r="C1381" s="23">
        <v>2.8449999999999996E-2</v>
      </c>
      <c r="D1381" s="23">
        <v>3.3500000000000002E-2</v>
      </c>
      <c r="E1381" s="26">
        <v>3.8063867595818819E-2</v>
      </c>
      <c r="F1381" s="22">
        <f t="shared" si="69"/>
        <v>8</v>
      </c>
      <c r="G1381" s="22">
        <f t="shared" si="70"/>
        <v>2017</v>
      </c>
      <c r="H1381" s="25"/>
    </row>
    <row r="1382" spans="1:8" x14ac:dyDescent="0.35">
      <c r="A1382" s="24">
        <v>42969</v>
      </c>
      <c r="B1382" s="23">
        <v>2.3915079365079368E-2</v>
      </c>
      <c r="C1382" s="23">
        <v>2.8456370656370657E-2</v>
      </c>
      <c r="D1382" s="23">
        <v>3.3511474867724871E-2</v>
      </c>
      <c r="E1382" s="26">
        <v>3.8062090592334494E-2</v>
      </c>
      <c r="F1382" s="22">
        <f t="shared" si="69"/>
        <v>8</v>
      </c>
      <c r="G1382" s="22">
        <f t="shared" si="70"/>
        <v>2017</v>
      </c>
      <c r="H1382" s="25"/>
    </row>
    <row r="1383" spans="1:8" x14ac:dyDescent="0.35">
      <c r="A1383" s="24">
        <v>42965</v>
      </c>
      <c r="B1383" s="23">
        <v>2.3705238095238095E-2</v>
      </c>
      <c r="C1383" s="23">
        <v>2.8439873949579832E-2</v>
      </c>
      <c r="D1383" s="23">
        <v>3.3551064814814818E-2</v>
      </c>
      <c r="E1383" s="26">
        <v>3.8054982578397213E-2</v>
      </c>
      <c r="F1383" s="22">
        <f t="shared" si="69"/>
        <v>8</v>
      </c>
      <c r="G1383" s="22">
        <f t="shared" si="70"/>
        <v>2017</v>
      </c>
      <c r="H1383" s="25"/>
    </row>
    <row r="1384" spans="1:8" x14ac:dyDescent="0.35">
      <c r="A1384" s="24">
        <v>42964</v>
      </c>
      <c r="B1384" s="23">
        <v>2.3447014925373134E-2</v>
      </c>
      <c r="C1384" s="23">
        <v>2.8459255319148936E-2</v>
      </c>
      <c r="D1384" s="23">
        <v>3.3548134920634923E-2</v>
      </c>
      <c r="E1384" s="26">
        <v>3.8053205574912895E-2</v>
      </c>
      <c r="F1384" s="22">
        <f t="shared" si="69"/>
        <v>8</v>
      </c>
      <c r="G1384" s="22">
        <f t="shared" si="70"/>
        <v>2017</v>
      </c>
      <c r="H1384" s="25"/>
    </row>
    <row r="1385" spans="1:8" x14ac:dyDescent="0.35">
      <c r="A1385" s="24">
        <v>42963</v>
      </c>
      <c r="B1385" s="23">
        <v>2.375873015873016E-2</v>
      </c>
      <c r="C1385" s="23">
        <v>2.8440819148936172E-2</v>
      </c>
      <c r="D1385" s="23">
        <v>3.3586411149825787E-2</v>
      </c>
      <c r="E1385" s="26">
        <v>3.8051428571428569E-2</v>
      </c>
      <c r="F1385" s="22">
        <f t="shared" si="69"/>
        <v>8</v>
      </c>
      <c r="G1385" s="22">
        <f t="shared" si="70"/>
        <v>2017</v>
      </c>
      <c r="H1385" s="25"/>
    </row>
    <row r="1386" spans="1:8" x14ac:dyDescent="0.35">
      <c r="A1386" s="24">
        <v>42962</v>
      </c>
      <c r="B1386" s="23">
        <v>2.3848152173913041E-2</v>
      </c>
      <c r="C1386" s="23">
        <v>2.8499945945945942E-2</v>
      </c>
      <c r="D1386" s="23">
        <v>3.3583519163763072E-2</v>
      </c>
      <c r="E1386" s="26">
        <v>3.8049651567944251E-2</v>
      </c>
      <c r="F1386" s="22">
        <f t="shared" si="69"/>
        <v>8</v>
      </c>
      <c r="G1386" s="22">
        <f t="shared" si="70"/>
        <v>2017</v>
      </c>
      <c r="H1386" s="25"/>
    </row>
    <row r="1387" spans="1:8" x14ac:dyDescent="0.35">
      <c r="A1387" s="24">
        <v>42958</v>
      </c>
      <c r="B1387" s="23">
        <v>2.3512317596566523E-2</v>
      </c>
      <c r="C1387" s="23">
        <v>2.8382895204262876E-2</v>
      </c>
      <c r="D1387" s="23">
        <v>3.3571951219512196E-2</v>
      </c>
      <c r="E1387" s="26">
        <v>3.804254355400697E-2</v>
      </c>
      <c r="F1387" s="22">
        <f t="shared" si="69"/>
        <v>8</v>
      </c>
      <c r="G1387" s="22">
        <f t="shared" si="70"/>
        <v>2017</v>
      </c>
      <c r="H1387" s="25"/>
    </row>
    <row r="1388" spans="1:8" x14ac:dyDescent="0.35">
      <c r="A1388" s="24">
        <v>42957</v>
      </c>
      <c r="B1388" s="23">
        <v>2.3502097560975609E-2</v>
      </c>
      <c r="C1388" s="23">
        <v>2.8366710424710423E-2</v>
      </c>
      <c r="D1388" s="23">
        <v>3.356905923344948E-2</v>
      </c>
      <c r="E1388" s="26">
        <v>3.8040766550522652E-2</v>
      </c>
      <c r="F1388" s="22">
        <f t="shared" si="69"/>
        <v>8</v>
      </c>
      <c r="G1388" s="22">
        <f t="shared" si="70"/>
        <v>2017</v>
      </c>
      <c r="H1388" s="25"/>
    </row>
    <row r="1389" spans="1:8" x14ac:dyDescent="0.35">
      <c r="A1389" s="24">
        <v>42956</v>
      </c>
      <c r="B1389" s="23">
        <v>2.3497414634146341E-2</v>
      </c>
      <c r="C1389" s="23">
        <v>2.8322594594594595E-2</v>
      </c>
      <c r="D1389" s="23">
        <v>3.3571811846689899E-2</v>
      </c>
      <c r="E1389" s="26">
        <v>3.8009880537580885E-2</v>
      </c>
      <c r="F1389" s="22">
        <f t="shared" si="69"/>
        <v>8</v>
      </c>
      <c r="G1389" s="22">
        <f t="shared" si="70"/>
        <v>2017</v>
      </c>
      <c r="H1389" s="25"/>
    </row>
    <row r="1390" spans="1:8" x14ac:dyDescent="0.35">
      <c r="A1390" s="24">
        <v>42955</v>
      </c>
      <c r="B1390" s="23">
        <v>2.3745238095238094E-2</v>
      </c>
      <c r="C1390" s="23">
        <v>2.846610810810811E-2</v>
      </c>
      <c r="D1390" s="23">
        <v>3.357325892857143E-2</v>
      </c>
      <c r="E1390" s="26">
        <v>3.8038071127185054E-2</v>
      </c>
      <c r="F1390" s="22">
        <f t="shared" si="69"/>
        <v>8</v>
      </c>
      <c r="G1390" s="22">
        <f t="shared" si="70"/>
        <v>2017</v>
      </c>
      <c r="H1390" s="25"/>
    </row>
    <row r="1391" spans="1:8" x14ac:dyDescent="0.35">
      <c r="A1391" s="24">
        <v>42954</v>
      </c>
      <c r="B1391" s="23">
        <v>2.3441798941798944E-2</v>
      </c>
      <c r="C1391" s="23">
        <v>2.8387528957528958E-2</v>
      </c>
      <c r="D1391" s="23">
        <v>3.357017857142857E-2</v>
      </c>
      <c r="E1391" s="26">
        <v>3.8252624618514752E-2</v>
      </c>
      <c r="F1391" s="22">
        <f t="shared" si="69"/>
        <v>8</v>
      </c>
      <c r="G1391" s="22">
        <f t="shared" si="70"/>
        <v>2017</v>
      </c>
      <c r="H1391" s="25"/>
    </row>
    <row r="1392" spans="1:8" x14ac:dyDescent="0.35">
      <c r="A1392" s="24">
        <v>42951</v>
      </c>
      <c r="B1392" s="23">
        <v>2.3431999999999998E-2</v>
      </c>
      <c r="C1392" s="23">
        <v>2.8374620060790272E-2</v>
      </c>
      <c r="D1392" s="23">
        <v>3.3560937500000006E-2</v>
      </c>
      <c r="E1392" s="26">
        <v>3.824797049847406E-2</v>
      </c>
      <c r="F1392" s="22">
        <f t="shared" si="69"/>
        <v>8</v>
      </c>
      <c r="G1392" s="22">
        <f t="shared" si="70"/>
        <v>2017</v>
      </c>
      <c r="H1392" s="25"/>
    </row>
    <row r="1393" spans="1:8" x14ac:dyDescent="0.35">
      <c r="A1393" s="24">
        <v>42950</v>
      </c>
      <c r="B1393" s="23">
        <v>2.3397951219512197E-2</v>
      </c>
      <c r="C1393" s="23">
        <v>2.8450588235294116E-2</v>
      </c>
      <c r="D1393" s="23">
        <v>3.3557857142857146E-2</v>
      </c>
      <c r="E1393" s="26">
        <v>3.8246419125127162E-2</v>
      </c>
      <c r="F1393" s="22">
        <f t="shared" si="69"/>
        <v>8</v>
      </c>
      <c r="G1393" s="22">
        <f t="shared" si="70"/>
        <v>2017</v>
      </c>
      <c r="H1393" s="25"/>
    </row>
    <row r="1394" spans="1:8" x14ac:dyDescent="0.35">
      <c r="A1394" s="24">
        <v>42949</v>
      </c>
      <c r="B1394" s="23">
        <v>2.3393902439024391E-2</v>
      </c>
      <c r="C1394" s="23">
        <v>2.8447352941176469E-2</v>
      </c>
      <c r="D1394" s="23">
        <v>3.3554776785714287E-2</v>
      </c>
      <c r="E1394" s="26">
        <v>3.8244867751780265E-2</v>
      </c>
      <c r="F1394" s="22">
        <f t="shared" si="69"/>
        <v>8</v>
      </c>
      <c r="G1394" s="22">
        <f t="shared" si="70"/>
        <v>2017</v>
      </c>
      <c r="H1394" s="25"/>
    </row>
    <row r="1395" spans="1:8" x14ac:dyDescent="0.35">
      <c r="A1395" s="24">
        <v>42948</v>
      </c>
      <c r="B1395" s="23">
        <v>2.3527142857142858E-2</v>
      </c>
      <c r="C1395" s="23">
        <v>2.8444117647058821E-2</v>
      </c>
      <c r="D1395" s="23">
        <v>3.3551696428571427E-2</v>
      </c>
      <c r="E1395" s="26">
        <v>3.8286666666666663E-2</v>
      </c>
      <c r="F1395" s="22">
        <f t="shared" si="69"/>
        <v>8</v>
      </c>
      <c r="G1395" s="22">
        <f t="shared" si="70"/>
        <v>2017</v>
      </c>
      <c r="H1395" s="25"/>
    </row>
    <row r="1396" spans="1:8" x14ac:dyDescent="0.35">
      <c r="A1396" s="24">
        <v>42947</v>
      </c>
      <c r="B1396" s="23">
        <v>2.3502211981566819E-2</v>
      </c>
      <c r="C1396" s="23">
        <v>2.8457422969187674E-2</v>
      </c>
      <c r="D1396" s="23">
        <v>3.3653737244897959E-2</v>
      </c>
      <c r="E1396" s="26">
        <v>3.8292743682310469E-2</v>
      </c>
      <c r="F1396" s="22">
        <f t="shared" si="69"/>
        <v>8</v>
      </c>
      <c r="G1396" s="22">
        <f t="shared" si="70"/>
        <v>2017</v>
      </c>
      <c r="H1396" s="25"/>
    </row>
    <row r="1397" spans="1:8" x14ac:dyDescent="0.35">
      <c r="A1397" s="24">
        <v>42944</v>
      </c>
      <c r="B1397" s="23">
        <v>2.3492926829268294E-2</v>
      </c>
      <c r="C1397" s="23">
        <v>2.8444175824175823E-2</v>
      </c>
      <c r="D1397" s="23">
        <v>3.3644821428571434E-2</v>
      </c>
      <c r="E1397" s="26">
        <v>3.8034927824788449E-2</v>
      </c>
      <c r="F1397" s="22">
        <f t="shared" si="69"/>
        <v>7</v>
      </c>
      <c r="G1397" s="22">
        <f t="shared" si="70"/>
        <v>2017</v>
      </c>
      <c r="H1397" s="25"/>
    </row>
    <row r="1398" spans="1:8" x14ac:dyDescent="0.35">
      <c r="A1398" s="24">
        <v>42943</v>
      </c>
      <c r="B1398" s="23">
        <v>2.3516536585365854E-2</v>
      </c>
      <c r="C1398" s="23">
        <v>2.8343015873015874E-2</v>
      </c>
      <c r="D1398" s="23">
        <v>3.3641849489795921E-2</v>
      </c>
      <c r="E1398" s="26">
        <v>3.8033071179691388E-2</v>
      </c>
      <c r="F1398" s="22">
        <f t="shared" si="69"/>
        <v>7</v>
      </c>
      <c r="G1398" s="22">
        <f t="shared" si="70"/>
        <v>2017</v>
      </c>
      <c r="H1398" s="25"/>
    </row>
    <row r="1399" spans="1:8" x14ac:dyDescent="0.35">
      <c r="A1399" s="24">
        <v>42942</v>
      </c>
      <c r="B1399" s="23">
        <v>2.3511853658536586E-2</v>
      </c>
      <c r="C1399" s="23">
        <v>2.8348000000000002E-2</v>
      </c>
      <c r="D1399" s="23">
        <v>3.3638877551020407E-2</v>
      </c>
      <c r="E1399" s="26">
        <v>3.8031214534594321E-2</v>
      </c>
      <c r="F1399" s="22">
        <f t="shared" si="69"/>
        <v>7</v>
      </c>
      <c r="G1399" s="22">
        <f t="shared" si="70"/>
        <v>2017</v>
      </c>
      <c r="H1399" s="25"/>
    </row>
    <row r="1400" spans="1:8" x14ac:dyDescent="0.35">
      <c r="A1400" s="24">
        <v>42941</v>
      </c>
      <c r="B1400" s="23">
        <v>2.37676E-2</v>
      </c>
      <c r="C1400" s="23">
        <v>2.8602527472527471E-2</v>
      </c>
      <c r="D1400" s="23">
        <v>3.3673915816326533E-2</v>
      </c>
      <c r="E1400" s="26">
        <v>3.8145206570433056E-2</v>
      </c>
      <c r="F1400" s="22">
        <f t="shared" si="69"/>
        <v>7</v>
      </c>
      <c r="G1400" s="22">
        <f t="shared" si="70"/>
        <v>2017</v>
      </c>
      <c r="H1400" s="25"/>
    </row>
    <row r="1401" spans="1:8" x14ac:dyDescent="0.35">
      <c r="A1401" s="24">
        <v>42940</v>
      </c>
      <c r="B1401" s="23">
        <v>2.3451152882205516E-2</v>
      </c>
      <c r="C1401" s="23">
        <v>2.8339882422104647E-2</v>
      </c>
      <c r="D1401" s="23">
        <v>3.3670994897959182E-2</v>
      </c>
      <c r="E1401" s="26">
        <v>3.8143439522150324E-2</v>
      </c>
      <c r="F1401" s="22">
        <f t="shared" si="69"/>
        <v>7</v>
      </c>
      <c r="G1401" s="22">
        <f t="shared" si="70"/>
        <v>2017</v>
      </c>
      <c r="H1401" s="25"/>
    </row>
    <row r="1402" spans="1:8" x14ac:dyDescent="0.35">
      <c r="A1402" s="24">
        <v>42937</v>
      </c>
      <c r="B1402" s="23">
        <v>2.3564878048780488E-2</v>
      </c>
      <c r="C1402" s="23">
        <v>2.8229601347557552E-2</v>
      </c>
      <c r="D1402" s="23">
        <v>3.3662232142857143E-2</v>
      </c>
      <c r="E1402" s="26">
        <v>3.801685157421289E-2</v>
      </c>
      <c r="F1402" s="22">
        <f t="shared" si="69"/>
        <v>7</v>
      </c>
      <c r="G1402" s="22">
        <f t="shared" si="70"/>
        <v>2017</v>
      </c>
      <c r="H1402" s="25"/>
    </row>
    <row r="1403" spans="1:8" x14ac:dyDescent="0.35">
      <c r="A1403" s="24">
        <v>42936</v>
      </c>
      <c r="B1403" s="23">
        <v>2.3822390670553934E-2</v>
      </c>
      <c r="C1403" s="23">
        <v>2.8572747252747253E-2</v>
      </c>
      <c r="D1403" s="23">
        <v>3.3659311224489792E-2</v>
      </c>
      <c r="E1403" s="26">
        <v>3.8015714285714285E-2</v>
      </c>
      <c r="F1403" s="22">
        <f t="shared" si="69"/>
        <v>7</v>
      </c>
      <c r="G1403" s="22">
        <f t="shared" si="70"/>
        <v>2017</v>
      </c>
      <c r="H1403" s="25"/>
    </row>
    <row r="1404" spans="1:8" x14ac:dyDescent="0.35">
      <c r="A1404" s="24">
        <v>42935</v>
      </c>
      <c r="B1404" s="23">
        <v>2.3799914163090127E-2</v>
      </c>
      <c r="C1404" s="23">
        <v>2.8425064935064935E-2</v>
      </c>
      <c r="D1404" s="23">
        <v>3.3631383928571429E-2</v>
      </c>
      <c r="E1404" s="26">
        <v>3.8298447653429601E-2</v>
      </c>
      <c r="F1404" s="22">
        <f t="shared" si="69"/>
        <v>7</v>
      </c>
      <c r="G1404" s="22">
        <f t="shared" si="70"/>
        <v>2017</v>
      </c>
      <c r="H1404" s="25"/>
    </row>
    <row r="1405" spans="1:8" x14ac:dyDescent="0.35">
      <c r="A1405" s="24">
        <v>42934</v>
      </c>
      <c r="B1405" s="23">
        <v>2.3812832618025751E-2</v>
      </c>
      <c r="C1405" s="23">
        <v>2.8647105682421667E-2</v>
      </c>
      <c r="D1405" s="23">
        <v>3.3629523809523811E-2</v>
      </c>
      <c r="E1405" s="26">
        <v>3.8296799037304451E-2</v>
      </c>
      <c r="F1405" s="22">
        <f t="shared" si="69"/>
        <v>7</v>
      </c>
      <c r="G1405" s="22">
        <f t="shared" si="70"/>
        <v>2017</v>
      </c>
      <c r="H1405" s="25"/>
    </row>
    <row r="1406" spans="1:8" x14ac:dyDescent="0.35">
      <c r="A1406" s="24">
        <v>42933</v>
      </c>
      <c r="B1406" s="23">
        <v>2.3876309012875539E-2</v>
      </c>
      <c r="C1406" s="23">
        <v>2.8642919254658384E-2</v>
      </c>
      <c r="D1406" s="23">
        <v>3.3627663690476192E-2</v>
      </c>
      <c r="E1406" s="26">
        <v>3.82951504211793E-2</v>
      </c>
      <c r="F1406" s="22">
        <f t="shared" si="69"/>
        <v>7</v>
      </c>
      <c r="G1406" s="22">
        <f t="shared" si="70"/>
        <v>2017</v>
      </c>
      <c r="H1406" s="25"/>
    </row>
    <row r="1407" spans="1:8" x14ac:dyDescent="0.35">
      <c r="A1407" s="24">
        <v>42930</v>
      </c>
      <c r="B1407" s="23">
        <v>2.3901100000000002E-2</v>
      </c>
      <c r="C1407" s="23">
        <v>2.8665164835164837E-2</v>
      </c>
      <c r="D1407" s="23">
        <v>3.3679583333333332E-2</v>
      </c>
      <c r="E1407" s="26">
        <v>3.8292358604091456E-2</v>
      </c>
      <c r="F1407" s="22">
        <f t="shared" si="69"/>
        <v>7</v>
      </c>
      <c r="G1407" s="22">
        <f t="shared" si="70"/>
        <v>2017</v>
      </c>
      <c r="H1407" s="25"/>
    </row>
    <row r="1408" spans="1:8" x14ac:dyDescent="0.35">
      <c r="A1408" s="24">
        <v>42929</v>
      </c>
      <c r="B1408" s="23">
        <v>2.4016000000000003E-2</v>
      </c>
      <c r="C1408" s="23">
        <v>2.8549971988795518E-2</v>
      </c>
      <c r="D1408" s="23">
        <v>3.3291888260254601E-2</v>
      </c>
      <c r="E1408" s="26">
        <v>3.8459574468085102E-2</v>
      </c>
      <c r="F1408" s="22">
        <f t="shared" si="69"/>
        <v>7</v>
      </c>
      <c r="G1408" s="22">
        <f t="shared" si="70"/>
        <v>2017</v>
      </c>
      <c r="H1408" s="25"/>
    </row>
    <row r="1409" spans="1:8" x14ac:dyDescent="0.35">
      <c r="A1409" s="24">
        <v>42928</v>
      </c>
      <c r="B1409" s="23">
        <v>2.3692764976958526E-2</v>
      </c>
      <c r="C1409" s="23">
        <v>2.8520769230769231E-2</v>
      </c>
      <c r="D1409" s="23">
        <v>3.3289519094766622E-2</v>
      </c>
      <c r="E1409" s="26">
        <v>3.845744680851064E-2</v>
      </c>
      <c r="F1409" s="22">
        <f t="shared" si="69"/>
        <v>7</v>
      </c>
      <c r="G1409" s="22">
        <f t="shared" si="70"/>
        <v>2017</v>
      </c>
      <c r="H1409" s="25"/>
    </row>
    <row r="1410" spans="1:8" x14ac:dyDescent="0.35">
      <c r="A1410" s="24">
        <v>42927</v>
      </c>
      <c r="B1410" s="23">
        <v>2.373785714285714E-2</v>
      </c>
      <c r="C1410" s="23">
        <v>2.8518277310924368E-2</v>
      </c>
      <c r="D1410" s="23">
        <v>3.3645386904761904E-2</v>
      </c>
      <c r="E1410" s="26">
        <v>3.8455319148936171E-2</v>
      </c>
      <c r="F1410" s="22">
        <f t="shared" si="69"/>
        <v>7</v>
      </c>
      <c r="G1410" s="22">
        <f t="shared" si="70"/>
        <v>2017</v>
      </c>
      <c r="H1410" s="25"/>
    </row>
    <row r="1411" spans="1:8" x14ac:dyDescent="0.35">
      <c r="A1411" s="24">
        <v>42926</v>
      </c>
      <c r="B1411" s="23">
        <v>2.3733928571428569E-2</v>
      </c>
      <c r="C1411" s="23">
        <v>2.8758757763975157E-2</v>
      </c>
      <c r="D1411" s="23">
        <v>3.3237528957528961E-2</v>
      </c>
      <c r="E1411" s="26">
        <v>3.8459604863221884E-2</v>
      </c>
      <c r="F1411" s="22">
        <f t="shared" si="69"/>
        <v>7</v>
      </c>
      <c r="G1411" s="22">
        <f t="shared" si="70"/>
        <v>2017</v>
      </c>
      <c r="H1411" s="25"/>
    </row>
    <row r="1412" spans="1:8" x14ac:dyDescent="0.35">
      <c r="A1412" s="24">
        <v>42923</v>
      </c>
      <c r="B1412" s="23">
        <v>2.4093095238095236E-2</v>
      </c>
      <c r="C1412" s="23">
        <v>2.8754937888198762E-2</v>
      </c>
      <c r="D1412" s="23">
        <v>3.3230202702702702E-2</v>
      </c>
      <c r="E1412" s="26">
        <v>3.845325227963526E-2</v>
      </c>
      <c r="F1412" s="22">
        <f t="shared" si="69"/>
        <v>7</v>
      </c>
      <c r="G1412" s="22">
        <f t="shared" si="70"/>
        <v>2017</v>
      </c>
      <c r="H1412" s="25"/>
    </row>
    <row r="1413" spans="1:8" x14ac:dyDescent="0.35">
      <c r="A1413" s="24">
        <v>42922</v>
      </c>
      <c r="B1413" s="23">
        <v>2.4082142857142858E-2</v>
      </c>
      <c r="C1413" s="23">
        <v>2.881793943383805E-2</v>
      </c>
      <c r="D1413" s="23">
        <v>3.3227760617760616E-2</v>
      </c>
      <c r="E1413" s="26">
        <v>3.8200853658536586E-2</v>
      </c>
      <c r="F1413" s="22">
        <f t="shared" si="69"/>
        <v>7</v>
      </c>
      <c r="G1413" s="22">
        <f t="shared" si="70"/>
        <v>2017</v>
      </c>
      <c r="H1413" s="25"/>
    </row>
    <row r="1414" spans="1:8" x14ac:dyDescent="0.35">
      <c r="A1414" s="24">
        <v>42921</v>
      </c>
      <c r="B1414" s="23">
        <v>2.3784777517564401E-2</v>
      </c>
      <c r="C1414" s="23">
        <v>2.8816036866359446E-2</v>
      </c>
      <c r="D1414" s="23">
        <v>3.3231621621621625E-2</v>
      </c>
      <c r="E1414" s="26">
        <v>3.8283267148014444E-2</v>
      </c>
      <c r="F1414" s="22">
        <f t="shared" si="69"/>
        <v>7</v>
      </c>
      <c r="G1414" s="22">
        <f t="shared" si="70"/>
        <v>2017</v>
      </c>
      <c r="H1414" s="25"/>
    </row>
    <row r="1415" spans="1:8" x14ac:dyDescent="0.35">
      <c r="A1415" s="24">
        <v>42920</v>
      </c>
      <c r="B1415" s="23">
        <v>2.386872180451128E-2</v>
      </c>
      <c r="C1415" s="23">
        <v>2.8813620803159974E-2</v>
      </c>
      <c r="D1415" s="23">
        <v>3.3229189189189191E-2</v>
      </c>
      <c r="E1415" s="26">
        <v>3.8281624548736459E-2</v>
      </c>
      <c r="F1415" s="22">
        <f t="shared" si="69"/>
        <v>7</v>
      </c>
      <c r="G1415" s="22">
        <f t="shared" si="70"/>
        <v>2017</v>
      </c>
      <c r="H1415" s="25"/>
    </row>
    <row r="1416" spans="1:8" x14ac:dyDescent="0.35">
      <c r="A1416" s="24">
        <v>42919</v>
      </c>
      <c r="B1416" s="23">
        <v>2.3810869565217392E-2</v>
      </c>
      <c r="C1416" s="23">
        <v>2.7924999999999998E-2</v>
      </c>
      <c r="D1416" s="23">
        <v>3.3226756756756758E-2</v>
      </c>
      <c r="E1416" s="26">
        <v>3.8282069795427198E-2</v>
      </c>
      <c r="F1416" s="22">
        <f t="shared" si="69"/>
        <v>7</v>
      </c>
      <c r="G1416" s="22">
        <f t="shared" si="70"/>
        <v>2017</v>
      </c>
      <c r="H1416" s="25"/>
    </row>
    <row r="1417" spans="1:8" x14ac:dyDescent="0.35">
      <c r="A1417" s="24">
        <v>42916</v>
      </c>
      <c r="B1417" s="23">
        <v>2.3596744186046514E-2</v>
      </c>
      <c r="C1417" s="23">
        <v>2.7915454545454545E-2</v>
      </c>
      <c r="D1417" s="23">
        <v>3.3219459459459463E-2</v>
      </c>
      <c r="E1417" s="26">
        <v>3.8277123947051746E-2</v>
      </c>
      <c r="F1417" s="22">
        <f t="shared" si="69"/>
        <v>7</v>
      </c>
      <c r="G1417" s="22">
        <f t="shared" si="70"/>
        <v>2017</v>
      </c>
      <c r="H1417" s="25"/>
    </row>
    <row r="1418" spans="1:8" x14ac:dyDescent="0.35">
      <c r="A1418" s="24">
        <v>42915</v>
      </c>
      <c r="B1418" s="23">
        <v>2.3667785467128027E-2</v>
      </c>
      <c r="C1418" s="23">
        <v>2.8290324675324673E-2</v>
      </c>
      <c r="D1418" s="23">
        <v>3.321702702702703E-2</v>
      </c>
      <c r="E1418" s="26">
        <v>3.8131010830324913E-2</v>
      </c>
      <c r="F1418" s="22">
        <f t="shared" si="69"/>
        <v>6</v>
      </c>
      <c r="G1418" s="22">
        <f t="shared" si="70"/>
        <v>2017</v>
      </c>
      <c r="H1418" s="25"/>
    </row>
    <row r="1419" spans="1:8" x14ac:dyDescent="0.35">
      <c r="A1419" s="24">
        <v>42914</v>
      </c>
      <c r="B1419" s="23">
        <v>2.361183770883055E-2</v>
      </c>
      <c r="C1419" s="23">
        <v>2.8286363636363637E-2</v>
      </c>
      <c r="D1419" s="23">
        <v>3.3691249999999999E-2</v>
      </c>
      <c r="E1419" s="26">
        <v>3.8299057750759882E-2</v>
      </c>
      <c r="F1419" s="22">
        <f t="shared" si="69"/>
        <v>6</v>
      </c>
      <c r="G1419" s="22">
        <f t="shared" si="70"/>
        <v>2017</v>
      </c>
      <c r="H1419" s="25"/>
    </row>
    <row r="1420" spans="1:8" x14ac:dyDescent="0.35">
      <c r="A1420" s="24">
        <v>42901</v>
      </c>
      <c r="B1420" s="23">
        <v>2.2866695278969954E-2</v>
      </c>
      <c r="C1420" s="23">
        <v>2.8044336175395857E-2</v>
      </c>
      <c r="D1420" s="23">
        <v>3.3002615830115829E-2</v>
      </c>
      <c r="E1420" s="26">
        <v>3.7610403185664512E-2</v>
      </c>
      <c r="F1420" s="22">
        <f t="shared" si="69"/>
        <v>6</v>
      </c>
      <c r="G1420" s="22">
        <f t="shared" si="70"/>
        <v>2017</v>
      </c>
      <c r="H1420" s="25"/>
    </row>
    <row r="1421" spans="1:8" x14ac:dyDescent="0.35">
      <c r="A1421" s="24">
        <v>42900</v>
      </c>
      <c r="B1421" s="23">
        <v>2.2837179487179483E-2</v>
      </c>
      <c r="C1421" s="23">
        <v>2.8040767356881852E-2</v>
      </c>
      <c r="D1421" s="23">
        <v>3.2895000000000001E-2</v>
      </c>
      <c r="E1421" s="26">
        <v>3.7891500904159131E-2</v>
      </c>
      <c r="F1421" s="22">
        <f t="shared" si="69"/>
        <v>6</v>
      </c>
      <c r="G1421" s="22">
        <f t="shared" si="70"/>
        <v>2017</v>
      </c>
      <c r="H1421" s="25"/>
    </row>
    <row r="1422" spans="1:8" x14ac:dyDescent="0.35">
      <c r="A1422" s="24">
        <v>42899</v>
      </c>
      <c r="B1422" s="23">
        <v>2.2716530612244896E-2</v>
      </c>
      <c r="C1422" s="23">
        <v>2.8091722391084092E-2</v>
      </c>
      <c r="D1422" s="23">
        <v>3.2892499999999998E-2</v>
      </c>
      <c r="E1422" s="26">
        <v>3.7889439421338156E-2</v>
      </c>
      <c r="F1422" s="22">
        <f t="shared" ref="F1422:F1485" si="71">MONTH(A1421)</f>
        <v>6</v>
      </c>
      <c r="G1422" s="22">
        <f t="shared" ref="G1422:G1485" si="72">YEAR(A1421)</f>
        <v>2017</v>
      </c>
      <c r="H1422" s="25"/>
    </row>
    <row r="1423" spans="1:8" x14ac:dyDescent="0.35">
      <c r="A1423" s="24">
        <v>42898</v>
      </c>
      <c r="B1423" s="23">
        <v>2.274756446991404E-2</v>
      </c>
      <c r="C1423" s="23">
        <v>2.7970745341614908E-2</v>
      </c>
      <c r="D1423" s="23">
        <v>3.2896256684491976E-2</v>
      </c>
      <c r="E1423" s="26">
        <v>3.7887377938517174E-2</v>
      </c>
      <c r="F1423" s="22">
        <f t="shared" si="71"/>
        <v>6</v>
      </c>
      <c r="G1423" s="22">
        <f t="shared" si="72"/>
        <v>2017</v>
      </c>
      <c r="H1423" s="25"/>
    </row>
    <row r="1424" spans="1:8" x14ac:dyDescent="0.35">
      <c r="A1424" s="24">
        <v>42895</v>
      </c>
      <c r="B1424" s="23">
        <v>2.271186440677966E-2</v>
      </c>
      <c r="C1424" s="23">
        <v>2.7961428571428571E-2</v>
      </c>
      <c r="D1424" s="23">
        <v>3.2893449197860962E-2</v>
      </c>
      <c r="E1424" s="26">
        <v>3.7881193490054248E-2</v>
      </c>
      <c r="F1424" s="22">
        <f t="shared" si="71"/>
        <v>6</v>
      </c>
      <c r="G1424" s="22">
        <f t="shared" si="72"/>
        <v>2017</v>
      </c>
      <c r="H1424" s="25"/>
    </row>
    <row r="1425" spans="1:8" x14ac:dyDescent="0.35">
      <c r="A1425" s="24">
        <v>42894</v>
      </c>
      <c r="B1425" s="23">
        <v>2.2689265536723163E-2</v>
      </c>
      <c r="C1425" s="23">
        <v>2.8055900621118013E-2</v>
      </c>
      <c r="D1425" s="23">
        <v>3.2892513368983953E-2</v>
      </c>
      <c r="E1425" s="26">
        <v>3.7879132007233272E-2</v>
      </c>
      <c r="F1425" s="22">
        <f t="shared" si="71"/>
        <v>6</v>
      </c>
      <c r="G1425" s="22">
        <f t="shared" si="72"/>
        <v>2017</v>
      </c>
      <c r="H1425" s="25"/>
    </row>
    <row r="1426" spans="1:8" x14ac:dyDescent="0.35">
      <c r="A1426" s="24">
        <v>42893</v>
      </c>
      <c r="B1426" s="23">
        <v>2.2850000000000002E-2</v>
      </c>
      <c r="C1426" s="23">
        <v>2.7976818181818183E-2</v>
      </c>
      <c r="D1426" s="23">
        <v>3.3009615384615387E-2</v>
      </c>
      <c r="E1426" s="26">
        <v>3.8406888999502238E-2</v>
      </c>
      <c r="F1426" s="22">
        <f t="shared" si="71"/>
        <v>6</v>
      </c>
      <c r="G1426" s="22">
        <f t="shared" si="72"/>
        <v>2017</v>
      </c>
      <c r="H1426" s="25"/>
    </row>
    <row r="1427" spans="1:8" x14ac:dyDescent="0.35">
      <c r="A1427" s="24">
        <v>42892</v>
      </c>
      <c r="B1427" s="23">
        <v>2.2840000000000003E-2</v>
      </c>
      <c r="C1427" s="23">
        <v>2.7973636363636364E-2</v>
      </c>
      <c r="D1427" s="23">
        <v>3.2991978021978022E-2</v>
      </c>
      <c r="E1427" s="26">
        <v>3.8405022399203584E-2</v>
      </c>
      <c r="F1427" s="22">
        <f t="shared" si="71"/>
        <v>6</v>
      </c>
      <c r="G1427" s="22">
        <f t="shared" si="72"/>
        <v>2017</v>
      </c>
      <c r="H1427" s="25"/>
    </row>
    <row r="1428" spans="1:8" x14ac:dyDescent="0.35">
      <c r="A1428" s="24">
        <v>42891</v>
      </c>
      <c r="B1428" s="23">
        <v>2.283595238095238E-2</v>
      </c>
      <c r="C1428" s="23">
        <v>2.7970454545454545E-2</v>
      </c>
      <c r="D1428" s="23">
        <v>3.2992902930402933E-2</v>
      </c>
      <c r="E1428" s="26">
        <v>3.8223163418290858E-2</v>
      </c>
      <c r="F1428" s="22">
        <f t="shared" si="71"/>
        <v>6</v>
      </c>
      <c r="G1428" s="22">
        <f t="shared" si="72"/>
        <v>2017</v>
      </c>
      <c r="H1428" s="25"/>
    </row>
    <row r="1429" spans="1:8" x14ac:dyDescent="0.35">
      <c r="A1429" s="24">
        <v>42888</v>
      </c>
      <c r="B1429" s="23">
        <v>2.2689999999999998E-2</v>
      </c>
      <c r="C1429" s="23">
        <v>2.7960909090909092E-2</v>
      </c>
      <c r="D1429" s="23">
        <v>3.2985512820512819E-2</v>
      </c>
      <c r="E1429" s="26">
        <v>3.8217653673163418E-2</v>
      </c>
      <c r="F1429" s="22">
        <f t="shared" si="71"/>
        <v>6</v>
      </c>
      <c r="G1429" s="22">
        <f t="shared" si="72"/>
        <v>2017</v>
      </c>
      <c r="H1429" s="25"/>
    </row>
    <row r="1430" spans="1:8" x14ac:dyDescent="0.35">
      <c r="A1430" s="24">
        <v>42887</v>
      </c>
      <c r="B1430" s="23">
        <v>2.2653E-2</v>
      </c>
      <c r="C1430" s="23">
        <v>2.7947727272727273E-2</v>
      </c>
      <c r="D1430" s="23">
        <v>3.3256016483516483E-2</v>
      </c>
      <c r="E1430" s="26">
        <v>3.8291379310344827E-2</v>
      </c>
      <c r="F1430" s="22">
        <f t="shared" si="71"/>
        <v>6</v>
      </c>
      <c r="G1430" s="22">
        <f t="shared" si="72"/>
        <v>2017</v>
      </c>
      <c r="H1430" s="25"/>
    </row>
    <row r="1431" spans="1:8" x14ac:dyDescent="0.35">
      <c r="A1431" s="24">
        <v>42886</v>
      </c>
      <c r="B1431" s="23">
        <v>2.2644499999999998E-2</v>
      </c>
      <c r="C1431" s="23">
        <v>2.7944545454545455E-2</v>
      </c>
      <c r="D1431" s="23">
        <v>3.332531135531136E-2</v>
      </c>
      <c r="E1431" s="26">
        <v>3.7113164721141373E-2</v>
      </c>
      <c r="F1431" s="22">
        <f t="shared" si="71"/>
        <v>6</v>
      </c>
      <c r="G1431" s="22">
        <f t="shared" si="72"/>
        <v>2017</v>
      </c>
      <c r="H1431" s="25"/>
    </row>
    <row r="1432" spans="1:8" x14ac:dyDescent="0.35">
      <c r="A1432" s="24">
        <v>42885</v>
      </c>
      <c r="B1432" s="23">
        <v>2.25612987012987E-2</v>
      </c>
      <c r="C1432" s="23">
        <v>2.7865285714285714E-2</v>
      </c>
      <c r="D1432" s="23">
        <v>3.2711590296495952E-2</v>
      </c>
      <c r="E1432" s="26">
        <v>3.7111011673151749E-2</v>
      </c>
      <c r="F1432" s="22">
        <f t="shared" si="71"/>
        <v>5</v>
      </c>
      <c r="G1432" s="22">
        <f t="shared" si="72"/>
        <v>2017</v>
      </c>
      <c r="H1432" s="25"/>
    </row>
    <row r="1433" spans="1:8" x14ac:dyDescent="0.35">
      <c r="A1433" s="24">
        <v>42884</v>
      </c>
      <c r="B1433" s="23">
        <v>2.2582875536480689E-2</v>
      </c>
      <c r="C1433" s="23">
        <v>2.7957472527472528E-2</v>
      </c>
      <c r="D1433" s="23">
        <v>3.2850549450549452E-2</v>
      </c>
      <c r="E1433" s="26">
        <v>3.8383208395802101E-2</v>
      </c>
      <c r="F1433" s="22">
        <f t="shared" si="71"/>
        <v>5</v>
      </c>
      <c r="G1433" s="22">
        <f t="shared" si="72"/>
        <v>2017</v>
      </c>
      <c r="H1433" s="25"/>
    </row>
    <row r="1434" spans="1:8" x14ac:dyDescent="0.35">
      <c r="A1434" s="24">
        <v>42881</v>
      </c>
      <c r="B1434" s="23">
        <v>2.2609141630901289E-2</v>
      </c>
      <c r="C1434" s="23">
        <v>2.7947912087912089E-2</v>
      </c>
      <c r="D1434" s="23">
        <v>3.2858962264150943E-2</v>
      </c>
      <c r="E1434" s="26">
        <v>3.83819940029985E-2</v>
      </c>
      <c r="F1434" s="22">
        <f t="shared" si="71"/>
        <v>5</v>
      </c>
      <c r="G1434" s="22">
        <f t="shared" si="72"/>
        <v>2017</v>
      </c>
      <c r="H1434" s="25"/>
    </row>
    <row r="1435" spans="1:8" x14ac:dyDescent="0.35">
      <c r="A1435" s="24">
        <v>42880</v>
      </c>
      <c r="B1435" s="23">
        <v>2.24E-2</v>
      </c>
      <c r="C1435" s="23">
        <v>2.7944725274725274E-2</v>
      </c>
      <c r="D1435" s="23">
        <v>3.2880054945054943E-2</v>
      </c>
      <c r="E1435" s="26">
        <v>3.8379902548725642E-2</v>
      </c>
      <c r="F1435" s="22">
        <f t="shared" si="71"/>
        <v>5</v>
      </c>
      <c r="G1435" s="22">
        <f t="shared" si="72"/>
        <v>2017</v>
      </c>
      <c r="H1435" s="25"/>
    </row>
    <row r="1436" spans="1:8" x14ac:dyDescent="0.35">
      <c r="A1436" s="24">
        <v>42879</v>
      </c>
      <c r="B1436" s="23">
        <v>2.2522017167381975E-2</v>
      </c>
      <c r="C1436" s="23">
        <v>2.7941538461538462E-2</v>
      </c>
      <c r="D1436" s="23">
        <v>3.3430494505494505E-2</v>
      </c>
      <c r="E1436" s="26">
        <v>3.7993019891500904E-2</v>
      </c>
      <c r="F1436" s="22">
        <f t="shared" si="71"/>
        <v>5</v>
      </c>
      <c r="G1436" s="22">
        <f t="shared" si="72"/>
        <v>2017</v>
      </c>
      <c r="H1436" s="25"/>
    </row>
    <row r="1437" spans="1:8" x14ac:dyDescent="0.35">
      <c r="A1437" s="24">
        <v>42878</v>
      </c>
      <c r="B1437" s="23">
        <v>2.2516995708154505E-2</v>
      </c>
      <c r="C1437" s="23">
        <v>2.7879377289377293E-2</v>
      </c>
      <c r="D1437" s="23">
        <v>3.3381428571428569E-2</v>
      </c>
      <c r="E1437" s="26">
        <v>3.7991042796865583E-2</v>
      </c>
      <c r="F1437" s="22">
        <f t="shared" si="71"/>
        <v>5</v>
      </c>
      <c r="G1437" s="22">
        <f t="shared" si="72"/>
        <v>2017</v>
      </c>
      <c r="H1437" s="25"/>
    </row>
    <row r="1438" spans="1:8" x14ac:dyDescent="0.35">
      <c r="A1438" s="24">
        <v>42877</v>
      </c>
      <c r="B1438" s="23">
        <v>2.2498214285714288E-2</v>
      </c>
      <c r="C1438" s="23">
        <v>2.7876062271062273E-2</v>
      </c>
      <c r="D1438" s="23">
        <v>3.3214299191374662E-2</v>
      </c>
      <c r="E1438" s="26">
        <v>3.7989065702230256E-2</v>
      </c>
      <c r="F1438" s="22">
        <f t="shared" si="71"/>
        <v>5</v>
      </c>
      <c r="G1438" s="22">
        <f t="shared" si="72"/>
        <v>2017</v>
      </c>
      <c r="H1438" s="25"/>
    </row>
    <row r="1439" spans="1:8" x14ac:dyDescent="0.35">
      <c r="A1439" s="24">
        <v>42874</v>
      </c>
      <c r="B1439" s="23">
        <v>2.2593214285714286E-2</v>
      </c>
      <c r="C1439" s="23">
        <v>2.782989010989011E-2</v>
      </c>
      <c r="D1439" s="23">
        <v>3.309094339622641E-2</v>
      </c>
      <c r="E1439" s="26">
        <v>3.7862966650074659E-2</v>
      </c>
      <c r="F1439" s="22">
        <f t="shared" si="71"/>
        <v>5</v>
      </c>
      <c r="G1439" s="22">
        <f t="shared" si="72"/>
        <v>2017</v>
      </c>
      <c r="H1439" s="25"/>
    </row>
    <row r="1440" spans="1:8" x14ac:dyDescent="0.35">
      <c r="A1440" s="24">
        <v>42873</v>
      </c>
      <c r="B1440" s="23">
        <v>2.256780821917808E-2</v>
      </c>
      <c r="C1440" s="23">
        <v>2.7827060439560437E-2</v>
      </c>
      <c r="D1440" s="23">
        <v>3.2970494505494503E-2</v>
      </c>
      <c r="E1440" s="26">
        <v>3.786117471378795E-2</v>
      </c>
      <c r="F1440" s="22">
        <f t="shared" si="71"/>
        <v>5</v>
      </c>
      <c r="G1440" s="22">
        <f t="shared" si="72"/>
        <v>2017</v>
      </c>
      <c r="H1440" s="25"/>
    </row>
    <row r="1441" spans="1:8" x14ac:dyDescent="0.35">
      <c r="A1441" s="24">
        <v>42872</v>
      </c>
      <c r="B1441" s="23">
        <v>2.2642831632653064E-2</v>
      </c>
      <c r="C1441" s="23">
        <v>2.7764999999999998E-2</v>
      </c>
      <c r="D1441" s="23">
        <v>3.3319541778975739E-2</v>
      </c>
      <c r="E1441" s="26">
        <v>3.7979180229053645E-2</v>
      </c>
      <c r="F1441" s="22">
        <f t="shared" si="71"/>
        <v>5</v>
      </c>
      <c r="G1441" s="22">
        <f t="shared" si="72"/>
        <v>2017</v>
      </c>
      <c r="H1441" s="25"/>
    </row>
    <row r="1442" spans="1:8" x14ac:dyDescent="0.35">
      <c r="A1442" s="24">
        <v>42871</v>
      </c>
      <c r="B1442" s="23">
        <v>2.2604505494505493E-2</v>
      </c>
      <c r="C1442" s="23">
        <v>2.8384615384615383E-2</v>
      </c>
      <c r="D1442" s="23">
        <v>3.3331300366300366E-2</v>
      </c>
      <c r="E1442" s="26">
        <v>3.7862218890554723E-2</v>
      </c>
      <c r="F1442" s="22">
        <f t="shared" si="71"/>
        <v>5</v>
      </c>
      <c r="G1442" s="22">
        <f t="shared" si="72"/>
        <v>2017</v>
      </c>
      <c r="H1442" s="25"/>
    </row>
    <row r="1443" spans="1:8" x14ac:dyDescent="0.35">
      <c r="A1443" s="24">
        <v>42870</v>
      </c>
      <c r="B1443" s="23">
        <v>2.2537678571428573E-2</v>
      </c>
      <c r="C1443" s="23">
        <v>2.7943010204081631E-2</v>
      </c>
      <c r="D1443" s="23">
        <v>3.3329084249084248E-2</v>
      </c>
      <c r="E1443" s="26">
        <v>3.8124945848375447E-2</v>
      </c>
      <c r="F1443" s="22">
        <f t="shared" si="71"/>
        <v>5</v>
      </c>
      <c r="G1443" s="22">
        <f t="shared" si="72"/>
        <v>2017</v>
      </c>
      <c r="H1443" s="25"/>
    </row>
    <row r="1444" spans="1:8" x14ac:dyDescent="0.35">
      <c r="A1444" s="24">
        <v>42867</v>
      </c>
      <c r="B1444" s="23">
        <v>2.2581875000000001E-2</v>
      </c>
      <c r="C1444" s="23">
        <v>2.790303571428571E-2</v>
      </c>
      <c r="D1444" s="23">
        <v>3.2834150943396222E-2</v>
      </c>
      <c r="E1444" s="26">
        <v>3.7681662518666004E-2</v>
      </c>
      <c r="F1444" s="22">
        <f t="shared" si="71"/>
        <v>5</v>
      </c>
      <c r="G1444" s="22">
        <f t="shared" si="72"/>
        <v>2017</v>
      </c>
      <c r="H1444" s="25"/>
    </row>
    <row r="1445" spans="1:8" x14ac:dyDescent="0.35">
      <c r="A1445" s="24">
        <v>42866</v>
      </c>
      <c r="B1445" s="23">
        <v>2.2601547619047618E-2</v>
      </c>
      <c r="C1445" s="23">
        <v>2.8027653061224494E-2</v>
      </c>
      <c r="D1445" s="23">
        <v>3.3026263736263738E-2</v>
      </c>
      <c r="E1445" s="26">
        <v>3.7652677949228469E-2</v>
      </c>
      <c r="F1445" s="22">
        <f t="shared" si="71"/>
        <v>5</v>
      </c>
      <c r="G1445" s="22">
        <f t="shared" si="72"/>
        <v>2017</v>
      </c>
      <c r="H1445" s="25"/>
    </row>
    <row r="1446" spans="1:8" x14ac:dyDescent="0.35">
      <c r="A1446" s="24">
        <v>42865</v>
      </c>
      <c r="B1446" s="23">
        <v>2.2805714285714283E-2</v>
      </c>
      <c r="C1446" s="23">
        <v>2.7844222222222222E-2</v>
      </c>
      <c r="D1446" s="23">
        <v>3.2629191374663073E-2</v>
      </c>
      <c r="E1446" s="26">
        <v>3.7512653061224491E-2</v>
      </c>
      <c r="F1446" s="22">
        <f t="shared" si="71"/>
        <v>5</v>
      </c>
      <c r="G1446" s="22">
        <f t="shared" si="72"/>
        <v>2017</v>
      </c>
      <c r="H1446" s="25"/>
    </row>
    <row r="1447" spans="1:8" x14ac:dyDescent="0.35">
      <c r="A1447" s="24">
        <v>42864</v>
      </c>
      <c r="B1447" s="23">
        <v>2.2618906250000001E-2</v>
      </c>
      <c r="C1447" s="23">
        <v>2.7840952380952379E-2</v>
      </c>
      <c r="D1447" s="23">
        <v>3.262830188679245E-2</v>
      </c>
      <c r="E1447" s="26">
        <v>3.803517761033369E-2</v>
      </c>
      <c r="F1447" s="22">
        <f t="shared" si="71"/>
        <v>5</v>
      </c>
      <c r="G1447" s="22">
        <f t="shared" si="72"/>
        <v>2017</v>
      </c>
      <c r="H1447" s="25"/>
    </row>
    <row r="1448" spans="1:8" x14ac:dyDescent="0.35">
      <c r="A1448" s="24">
        <v>42863</v>
      </c>
      <c r="B1448" s="23">
        <v>2.2611562500000001E-2</v>
      </c>
      <c r="C1448" s="23">
        <v>2.7771325396825398E-2</v>
      </c>
      <c r="D1448" s="23">
        <v>3.2626415094339625E-2</v>
      </c>
      <c r="E1448" s="26">
        <v>3.7283353067814849E-2</v>
      </c>
      <c r="F1448" s="22">
        <f t="shared" si="71"/>
        <v>5</v>
      </c>
      <c r="G1448" s="22">
        <f t="shared" si="72"/>
        <v>2017</v>
      </c>
      <c r="H1448" s="25"/>
    </row>
    <row r="1449" spans="1:8" x14ac:dyDescent="0.35">
      <c r="A1449" s="24">
        <v>42860</v>
      </c>
      <c r="B1449" s="23">
        <v>2.2588046875E-2</v>
      </c>
      <c r="C1449" s="23">
        <v>2.7783777777777779E-2</v>
      </c>
      <c r="D1449" s="23">
        <v>3.2620754716981129E-2</v>
      </c>
      <c r="E1449" s="26">
        <v>3.7278266953713668E-2</v>
      </c>
      <c r="F1449" s="22">
        <f t="shared" si="71"/>
        <v>5</v>
      </c>
      <c r="G1449" s="22">
        <f t="shared" si="72"/>
        <v>2017</v>
      </c>
      <c r="H1449" s="25"/>
    </row>
    <row r="1450" spans="1:8" x14ac:dyDescent="0.35">
      <c r="A1450" s="24">
        <v>42859</v>
      </c>
      <c r="B1450" s="23">
        <v>2.2621428571428574E-2</v>
      </c>
      <c r="C1450" s="23">
        <v>2.772239010989011E-2</v>
      </c>
      <c r="D1450" s="23">
        <v>3.2618867924528304E-2</v>
      </c>
      <c r="E1450" s="26">
        <v>3.6968993197278907E-2</v>
      </c>
      <c r="F1450" s="22">
        <f t="shared" si="71"/>
        <v>5</v>
      </c>
      <c r="G1450" s="22">
        <f t="shared" si="72"/>
        <v>2017</v>
      </c>
      <c r="H1450" s="25"/>
    </row>
    <row r="1451" spans="1:8" x14ac:dyDescent="0.35">
      <c r="A1451" s="24">
        <v>42858</v>
      </c>
      <c r="B1451" s="23">
        <v>2.2691428571428571E-2</v>
      </c>
      <c r="C1451" s="23">
        <v>2.7698205128205131E-2</v>
      </c>
      <c r="D1451" s="23">
        <v>3.2616981132075472E-2</v>
      </c>
      <c r="E1451" s="26">
        <v>3.8044800861141009E-2</v>
      </c>
      <c r="F1451" s="22">
        <f t="shared" si="71"/>
        <v>5</v>
      </c>
      <c r="G1451" s="22">
        <f t="shared" si="72"/>
        <v>2017</v>
      </c>
      <c r="H1451" s="25"/>
    </row>
    <row r="1452" spans="1:8" x14ac:dyDescent="0.35">
      <c r="A1452" s="24">
        <v>42857</v>
      </c>
      <c r="B1452" s="23">
        <v>2.2504463519313303E-2</v>
      </c>
      <c r="C1452" s="23">
        <v>2.8005642933049947E-2</v>
      </c>
      <c r="D1452" s="23">
        <v>3.2592445054945053E-2</v>
      </c>
      <c r="E1452" s="26">
        <v>3.8040527448869751E-2</v>
      </c>
      <c r="F1452" s="22">
        <f t="shared" si="71"/>
        <v>5</v>
      </c>
      <c r="G1452" s="22">
        <f t="shared" si="72"/>
        <v>2017</v>
      </c>
      <c r="H1452" s="25"/>
    </row>
    <row r="1453" spans="1:8" x14ac:dyDescent="0.35">
      <c r="A1453" s="24">
        <v>42853</v>
      </c>
      <c r="B1453" s="23">
        <v>2.2719327731092434E-2</v>
      </c>
      <c r="C1453" s="23">
        <v>2.7759833729216154E-2</v>
      </c>
      <c r="D1453" s="23">
        <v>3.2626153846153846E-2</v>
      </c>
      <c r="E1453" s="26">
        <v>3.8040285252960167E-2</v>
      </c>
      <c r="F1453" s="22">
        <f t="shared" si="71"/>
        <v>5</v>
      </c>
      <c r="G1453" s="22">
        <f t="shared" si="72"/>
        <v>2017</v>
      </c>
      <c r="H1453" s="25"/>
    </row>
    <row r="1454" spans="1:8" x14ac:dyDescent="0.35">
      <c r="A1454" s="24">
        <v>42852</v>
      </c>
      <c r="B1454" s="23">
        <v>2.2729533678756474E-2</v>
      </c>
      <c r="C1454" s="23">
        <v>2.8009871244635193E-2</v>
      </c>
      <c r="D1454" s="23">
        <v>3.2623626373626376E-2</v>
      </c>
      <c r="E1454" s="26">
        <v>3.6255891156462584E-2</v>
      </c>
      <c r="F1454" s="22">
        <f t="shared" si="71"/>
        <v>4</v>
      </c>
      <c r="G1454" s="22">
        <f t="shared" si="72"/>
        <v>2017</v>
      </c>
      <c r="H1454" s="25"/>
    </row>
    <row r="1455" spans="1:8" x14ac:dyDescent="0.35">
      <c r="A1455" s="24">
        <v>42851</v>
      </c>
      <c r="B1455" s="23">
        <v>2.2715909090909092E-2</v>
      </c>
      <c r="C1455" s="23">
        <v>2.8006223175965666E-2</v>
      </c>
      <c r="D1455" s="23">
        <v>3.2663598901098899E-2</v>
      </c>
      <c r="E1455" s="26">
        <v>3.6253569160997728E-2</v>
      </c>
      <c r="F1455" s="22">
        <f t="shared" si="71"/>
        <v>4</v>
      </c>
      <c r="G1455" s="22">
        <f t="shared" si="72"/>
        <v>2017</v>
      </c>
      <c r="H1455" s="25"/>
    </row>
    <row r="1456" spans="1:8" x14ac:dyDescent="0.35">
      <c r="A1456" s="24">
        <v>42850</v>
      </c>
      <c r="B1456" s="23">
        <v>2.2931875000000001E-2</v>
      </c>
      <c r="C1456" s="23">
        <v>2.7713333333333336E-2</v>
      </c>
      <c r="D1456" s="23">
        <v>3.266190476190476E-2</v>
      </c>
      <c r="E1456" s="26">
        <v>3.6251247165532879E-2</v>
      </c>
      <c r="F1456" s="22">
        <f t="shared" si="71"/>
        <v>4</v>
      </c>
      <c r="G1456" s="22">
        <f t="shared" si="72"/>
        <v>2017</v>
      </c>
      <c r="H1456" s="25"/>
    </row>
    <row r="1457" spans="1:8" x14ac:dyDescent="0.35">
      <c r="A1457" s="24">
        <v>42849</v>
      </c>
      <c r="B1457" s="23">
        <v>2.292595238095238E-2</v>
      </c>
      <c r="C1457" s="23">
        <v>2.7710000000000002E-2</v>
      </c>
      <c r="D1457" s="23">
        <v>3.272590702947846E-2</v>
      </c>
      <c r="E1457" s="26">
        <v>3.5915062220009952E-2</v>
      </c>
      <c r="F1457" s="22">
        <f t="shared" si="71"/>
        <v>4</v>
      </c>
      <c r="G1457" s="22">
        <f t="shared" si="72"/>
        <v>2017</v>
      </c>
      <c r="H1457" s="25"/>
    </row>
    <row r="1458" spans="1:8" x14ac:dyDescent="0.35">
      <c r="A1458" s="24">
        <v>42846</v>
      </c>
      <c r="B1458" s="23">
        <v>2.2919774011299434E-2</v>
      </c>
      <c r="C1458" s="23">
        <v>2.7788991888760141E-2</v>
      </c>
      <c r="D1458" s="23">
        <v>3.245491395793499E-2</v>
      </c>
      <c r="E1458" s="26">
        <v>3.5909701343952216E-2</v>
      </c>
      <c r="F1458" s="22">
        <f t="shared" si="71"/>
        <v>4</v>
      </c>
      <c r="G1458" s="22">
        <f t="shared" si="72"/>
        <v>2017</v>
      </c>
      <c r="H1458" s="25"/>
    </row>
    <row r="1459" spans="1:8" x14ac:dyDescent="0.35">
      <c r="A1459" s="24">
        <v>42845</v>
      </c>
      <c r="B1459" s="23">
        <v>2.2846894273127753E-2</v>
      </c>
      <c r="C1459" s="23">
        <v>2.7786152954808806E-2</v>
      </c>
      <c r="D1459" s="23">
        <v>3.2452791586998091E-2</v>
      </c>
      <c r="E1459" s="26">
        <v>3.5907914385266297E-2</v>
      </c>
      <c r="F1459" s="22">
        <f t="shared" si="71"/>
        <v>4</v>
      </c>
      <c r="G1459" s="22">
        <f t="shared" si="72"/>
        <v>2017</v>
      </c>
      <c r="H1459" s="25"/>
    </row>
    <row r="1460" spans="1:8" x14ac:dyDescent="0.35">
      <c r="A1460" s="24">
        <v>42844</v>
      </c>
      <c r="B1460" s="23">
        <v>2.2964740259740258E-2</v>
      </c>
      <c r="C1460" s="23">
        <v>2.7402046511627906E-2</v>
      </c>
      <c r="D1460" s="23">
        <v>3.2538967468175389E-2</v>
      </c>
      <c r="E1460" s="26">
        <v>3.5906127426580385E-2</v>
      </c>
      <c r="F1460" s="22">
        <f t="shared" si="71"/>
        <v>4</v>
      </c>
      <c r="G1460" s="22">
        <f t="shared" si="72"/>
        <v>2017</v>
      </c>
      <c r="H1460" s="25"/>
    </row>
    <row r="1461" spans="1:8" x14ac:dyDescent="0.35">
      <c r="A1461" s="24">
        <v>42843</v>
      </c>
      <c r="B1461" s="23">
        <v>2.297346153846154E-2</v>
      </c>
      <c r="C1461" s="23">
        <v>2.7398744186046511E-2</v>
      </c>
      <c r="D1461" s="23">
        <v>3.2536966053748236E-2</v>
      </c>
      <c r="E1461" s="26">
        <v>3.5904340467894473E-2</v>
      </c>
      <c r="F1461" s="22">
        <f t="shared" si="71"/>
        <v>4</v>
      </c>
      <c r="G1461" s="22">
        <f t="shared" si="72"/>
        <v>2017</v>
      </c>
      <c r="H1461" s="25"/>
    </row>
    <row r="1462" spans="1:8" x14ac:dyDescent="0.35">
      <c r="A1462" s="24">
        <v>42842</v>
      </c>
      <c r="B1462" s="23">
        <v>2.2805529953917048E-2</v>
      </c>
      <c r="C1462" s="23">
        <v>2.7395441860465115E-2</v>
      </c>
      <c r="D1462" s="23">
        <v>3.2555452162516381E-2</v>
      </c>
      <c r="E1462" s="26">
        <v>3.5902553509208561E-2</v>
      </c>
      <c r="F1462" s="22">
        <f t="shared" si="71"/>
        <v>4</v>
      </c>
      <c r="G1462" s="22">
        <f t="shared" si="72"/>
        <v>2017</v>
      </c>
      <c r="H1462" s="25"/>
    </row>
    <row r="1463" spans="1:8" x14ac:dyDescent="0.35">
      <c r="A1463" s="24">
        <v>42839</v>
      </c>
      <c r="B1463" s="23">
        <v>2.3199999999999998E-2</v>
      </c>
      <c r="C1463" s="23">
        <v>2.7397461794019935E-2</v>
      </c>
      <c r="D1463" s="23">
        <v>3.2577110091743119E-2</v>
      </c>
      <c r="E1463" s="26">
        <v>3.5897192633150818E-2</v>
      </c>
      <c r="F1463" s="22">
        <f t="shared" si="71"/>
        <v>4</v>
      </c>
      <c r="G1463" s="22">
        <f t="shared" si="72"/>
        <v>2017</v>
      </c>
      <c r="H1463" s="25"/>
    </row>
    <row r="1464" spans="1:8" x14ac:dyDescent="0.35">
      <c r="A1464" s="24">
        <v>42838</v>
      </c>
      <c r="B1464" s="23">
        <v>2.3266037735849055E-2</v>
      </c>
      <c r="C1464" s="23">
        <v>2.7611633663366338E-2</v>
      </c>
      <c r="D1464" s="23">
        <v>3.2305121951219512E-2</v>
      </c>
      <c r="E1464" s="26">
        <v>3.5895405674464906E-2</v>
      </c>
      <c r="F1464" s="22">
        <f t="shared" si="71"/>
        <v>4</v>
      </c>
      <c r="G1464" s="22">
        <f t="shared" si="72"/>
        <v>2017</v>
      </c>
      <c r="H1464" s="25"/>
    </row>
    <row r="1465" spans="1:8" x14ac:dyDescent="0.35">
      <c r="A1465" s="24">
        <v>42837</v>
      </c>
      <c r="B1465" s="23">
        <v>2.3258490566037737E-2</v>
      </c>
      <c r="C1465" s="23">
        <v>2.8505075318655849E-2</v>
      </c>
      <c r="D1465" s="23">
        <v>3.274487739872068E-2</v>
      </c>
      <c r="E1465" s="26">
        <v>3.5893618715778994E-2</v>
      </c>
      <c r="F1465" s="22">
        <f t="shared" si="71"/>
        <v>4</v>
      </c>
      <c r="G1465" s="22">
        <f t="shared" si="72"/>
        <v>2017</v>
      </c>
      <c r="H1465" s="25"/>
    </row>
    <row r="1466" spans="1:8" x14ac:dyDescent="0.35">
      <c r="A1466" s="24">
        <v>42836</v>
      </c>
      <c r="B1466" s="23">
        <v>2.2936822916666665E-2</v>
      </c>
      <c r="C1466" s="23">
        <v>2.7746914893617022E-2</v>
      </c>
      <c r="D1466" s="23">
        <v>3.2743081023454156E-2</v>
      </c>
      <c r="E1466" s="23">
        <v>3.5891831757093082E-2</v>
      </c>
      <c r="F1466" s="22">
        <f t="shared" si="71"/>
        <v>4</v>
      </c>
      <c r="G1466" s="22">
        <f t="shared" si="72"/>
        <v>2017</v>
      </c>
      <c r="H1466" s="25"/>
    </row>
    <row r="1467" spans="1:8" x14ac:dyDescent="0.35">
      <c r="A1467" s="24">
        <v>42835</v>
      </c>
      <c r="B1467" s="23">
        <v>2.3115714285714285E-2</v>
      </c>
      <c r="C1467" s="23">
        <v>2.7990476190476191E-2</v>
      </c>
      <c r="D1467" s="23">
        <v>3.2741284648187631E-2</v>
      </c>
      <c r="E1467" s="23">
        <v>3.589004479840717E-2</v>
      </c>
      <c r="F1467" s="22">
        <f t="shared" si="71"/>
        <v>4</v>
      </c>
      <c r="G1467" s="22">
        <f t="shared" si="72"/>
        <v>2017</v>
      </c>
      <c r="H1467" s="25"/>
    </row>
    <row r="1468" spans="1:8" x14ac:dyDescent="0.35">
      <c r="A1468" s="24">
        <v>42832</v>
      </c>
      <c r="B1468" s="23">
        <v>2.2938281250000001E-2</v>
      </c>
      <c r="C1468" s="23">
        <v>2.7976190476190477E-2</v>
      </c>
      <c r="D1468" s="23">
        <v>3.2574311926605502E-2</v>
      </c>
      <c r="E1468" s="23">
        <v>3.5884683922349427E-2</v>
      </c>
      <c r="F1468" s="22">
        <f t="shared" si="71"/>
        <v>4</v>
      </c>
      <c r="G1468" s="22">
        <f t="shared" si="72"/>
        <v>2017</v>
      </c>
      <c r="H1468" s="25"/>
    </row>
    <row r="1469" spans="1:8" x14ac:dyDescent="0.35">
      <c r="A1469" s="24">
        <v>42831</v>
      </c>
      <c r="B1469" s="23">
        <v>2.2934765624999999E-2</v>
      </c>
      <c r="C1469" s="23">
        <v>2.805749229188078E-2</v>
      </c>
      <c r="D1469" s="23">
        <v>3.2430409407665506E-2</v>
      </c>
      <c r="E1469" s="23">
        <v>3.5882896963663515E-2</v>
      </c>
      <c r="F1469" s="22">
        <f t="shared" si="71"/>
        <v>4</v>
      </c>
      <c r="G1469" s="22">
        <f t="shared" si="72"/>
        <v>2017</v>
      </c>
      <c r="H1469" s="25"/>
    </row>
    <row r="1470" spans="1:8" x14ac:dyDescent="0.35">
      <c r="A1470" s="24">
        <v>42830</v>
      </c>
      <c r="B1470" s="23">
        <v>2.3165341365461851E-2</v>
      </c>
      <c r="C1470" s="23">
        <v>2.7601076923076923E-2</v>
      </c>
      <c r="D1470" s="23">
        <v>3.3051098901098898E-2</v>
      </c>
      <c r="E1470" s="23">
        <v>3.5881110004977602E-2</v>
      </c>
      <c r="F1470" s="22">
        <f t="shared" si="71"/>
        <v>4</v>
      </c>
      <c r="G1470" s="22">
        <f t="shared" si="72"/>
        <v>2017</v>
      </c>
      <c r="H1470" s="25"/>
    </row>
    <row r="1471" spans="1:8" x14ac:dyDescent="0.35">
      <c r="A1471" s="24">
        <v>42829</v>
      </c>
      <c r="B1471" s="23">
        <v>2.3121085714285717E-2</v>
      </c>
      <c r="C1471" s="23">
        <v>2.759643956043956E-2</v>
      </c>
      <c r="D1471" s="23">
        <v>3.2962088948787063E-2</v>
      </c>
      <c r="E1471" s="23">
        <v>3.5879323046291683E-2</v>
      </c>
      <c r="F1471" s="22">
        <f t="shared" si="71"/>
        <v>4</v>
      </c>
      <c r="G1471" s="22">
        <f t="shared" si="72"/>
        <v>2017</v>
      </c>
      <c r="H1471" s="25"/>
    </row>
    <row r="1472" spans="1:8" x14ac:dyDescent="0.35">
      <c r="A1472" s="24">
        <v>42828</v>
      </c>
      <c r="B1472" s="23">
        <v>2.2877142857142856E-2</v>
      </c>
      <c r="C1472" s="23">
        <v>2.7591802197802197E-2</v>
      </c>
      <c r="D1472" s="23">
        <v>3.2959514824797843E-2</v>
      </c>
      <c r="E1472" s="23">
        <v>3.5877536087605771E-2</v>
      </c>
      <c r="F1472" s="22">
        <f t="shared" si="71"/>
        <v>4</v>
      </c>
      <c r="G1472" s="22">
        <f t="shared" si="72"/>
        <v>2017</v>
      </c>
      <c r="H1472" s="25"/>
    </row>
    <row r="1473" spans="1:8" x14ac:dyDescent="0.35">
      <c r="A1473" s="24">
        <v>42825</v>
      </c>
      <c r="B1473" s="23">
        <v>2.2632763466042153E-2</v>
      </c>
      <c r="C1473" s="23">
        <v>2.7243853820598008E-2</v>
      </c>
      <c r="D1473" s="23">
        <v>3.2075192307692305E-2</v>
      </c>
      <c r="E1473" s="23">
        <v>3.5836336485813837E-2</v>
      </c>
      <c r="F1473" s="22">
        <f t="shared" si="71"/>
        <v>4</v>
      </c>
      <c r="G1473" s="22">
        <f t="shared" si="72"/>
        <v>2017</v>
      </c>
      <c r="H1473" s="25"/>
    </row>
    <row r="1474" spans="1:8" x14ac:dyDescent="0.35">
      <c r="A1474" s="24">
        <v>42824</v>
      </c>
      <c r="B1474" s="23">
        <v>2.274235294117647E-2</v>
      </c>
      <c r="C1474" s="23">
        <v>2.768E-2</v>
      </c>
      <c r="D1474" s="23">
        <v>3.2544999999999998E-2</v>
      </c>
      <c r="E1474" s="23">
        <v>3.583460925833748E-2</v>
      </c>
      <c r="F1474" s="22">
        <f t="shared" si="71"/>
        <v>3</v>
      </c>
      <c r="G1474" s="22">
        <f t="shared" si="72"/>
        <v>2017</v>
      </c>
      <c r="H1474" s="25"/>
    </row>
    <row r="1475" spans="1:8" x14ac:dyDescent="0.35">
      <c r="A1475" s="24">
        <v>42823</v>
      </c>
      <c r="B1475" s="23">
        <v>2.2602307692307689E-2</v>
      </c>
      <c r="C1475" s="23">
        <v>2.766658415841584E-2</v>
      </c>
      <c r="D1475" s="23">
        <v>3.265582046332046E-2</v>
      </c>
      <c r="E1475" s="23">
        <v>3.5878601294176207E-2</v>
      </c>
      <c r="F1475" s="22">
        <f t="shared" si="71"/>
        <v>3</v>
      </c>
      <c r="G1475" s="22">
        <f t="shared" si="72"/>
        <v>2017</v>
      </c>
      <c r="H1475" s="25"/>
    </row>
    <row r="1476" spans="1:8" x14ac:dyDescent="0.35">
      <c r="A1476" s="24">
        <v>42822</v>
      </c>
      <c r="B1476" s="23">
        <v>2.2756071428571428E-2</v>
      </c>
      <c r="C1476" s="23">
        <v>2.7663861386138612E-2</v>
      </c>
      <c r="D1476" s="23">
        <v>3.2649266409266409E-2</v>
      </c>
      <c r="E1476" s="23">
        <v>3.5876814335490295E-2</v>
      </c>
      <c r="F1476" s="22">
        <f t="shared" si="71"/>
        <v>3</v>
      </c>
      <c r="G1476" s="22">
        <f t="shared" si="72"/>
        <v>2017</v>
      </c>
      <c r="H1476" s="25"/>
    </row>
    <row r="1477" spans="1:8" x14ac:dyDescent="0.35">
      <c r="A1477" s="24">
        <v>42821</v>
      </c>
      <c r="B1477" s="23">
        <v>2.2594890965732084E-2</v>
      </c>
      <c r="C1477" s="23">
        <v>2.7924172932330828E-2</v>
      </c>
      <c r="D1477" s="23">
        <v>3.2630137362637361E-2</v>
      </c>
      <c r="E1477" s="23">
        <v>3.5875027376804383E-2</v>
      </c>
      <c r="F1477" s="22">
        <f t="shared" si="71"/>
        <v>3</v>
      </c>
      <c r="G1477" s="22">
        <f t="shared" si="72"/>
        <v>2017</v>
      </c>
      <c r="H1477" s="25"/>
    </row>
    <row r="1478" spans="1:8" x14ac:dyDescent="0.35">
      <c r="A1478" s="24">
        <v>42818</v>
      </c>
      <c r="B1478" s="23">
        <v>2.2638571428571425E-2</v>
      </c>
      <c r="C1478" s="23">
        <v>2.791464285714286E-2</v>
      </c>
      <c r="D1478" s="23">
        <v>3.2993076923076924E-2</v>
      </c>
      <c r="E1478" s="23">
        <v>3.5862618218018914E-2</v>
      </c>
      <c r="F1478" s="22">
        <f t="shared" si="71"/>
        <v>3</v>
      </c>
      <c r="G1478" s="22">
        <f t="shared" si="72"/>
        <v>2017</v>
      </c>
      <c r="H1478" s="25"/>
    </row>
    <row r="1479" spans="1:8" x14ac:dyDescent="0.35">
      <c r="A1479" s="24">
        <v>42817</v>
      </c>
      <c r="B1479" s="23">
        <v>2.2581463414634143E-2</v>
      </c>
      <c r="C1479" s="23">
        <v>2.7934586466165413E-2</v>
      </c>
      <c r="D1479" s="23">
        <v>3.2841630036630036E-2</v>
      </c>
      <c r="E1479" s="23">
        <v>3.5860826281732205E-2</v>
      </c>
      <c r="F1479" s="22">
        <f t="shared" si="71"/>
        <v>3</v>
      </c>
      <c r="G1479" s="22">
        <f t="shared" si="72"/>
        <v>2017</v>
      </c>
      <c r="H1479" s="25"/>
    </row>
    <row r="1480" spans="1:8" x14ac:dyDescent="0.35">
      <c r="A1480" s="24">
        <v>42816</v>
      </c>
      <c r="B1480" s="23">
        <v>2.2576097560975606E-2</v>
      </c>
      <c r="C1480" s="23">
        <v>2.7688321167883209E-2</v>
      </c>
      <c r="D1480" s="23">
        <v>3.2971536388140162E-2</v>
      </c>
      <c r="E1480" s="23">
        <v>3.6006122448979591E-2</v>
      </c>
      <c r="F1480" s="22">
        <f t="shared" si="71"/>
        <v>3</v>
      </c>
      <c r="G1480" s="22">
        <f t="shared" si="72"/>
        <v>2017</v>
      </c>
      <c r="H1480" s="25"/>
    </row>
    <row r="1481" spans="1:8" x14ac:dyDescent="0.35">
      <c r="A1481" s="24">
        <v>42815</v>
      </c>
      <c r="B1481" s="23">
        <v>2.2572979591836732E-2</v>
      </c>
      <c r="C1481" s="23">
        <v>2.7685255474452553E-2</v>
      </c>
      <c r="D1481" s="23">
        <v>3.2974442988204455E-2</v>
      </c>
      <c r="E1481" s="23">
        <v>3.6004081632653062E-2</v>
      </c>
      <c r="F1481" s="22">
        <f t="shared" si="71"/>
        <v>3</v>
      </c>
      <c r="G1481" s="22">
        <f t="shared" si="72"/>
        <v>2017</v>
      </c>
      <c r="H1481" s="25"/>
    </row>
    <row r="1482" spans="1:8" x14ac:dyDescent="0.35">
      <c r="A1482" s="24">
        <v>42814</v>
      </c>
      <c r="B1482" s="23">
        <v>2.2656974789915969E-2</v>
      </c>
      <c r="C1482" s="23">
        <v>2.7682189781021896E-2</v>
      </c>
      <c r="D1482" s="23">
        <v>3.2630592991913752E-2</v>
      </c>
      <c r="E1482" s="23">
        <v>3.6002040816326533E-2</v>
      </c>
      <c r="F1482" s="22">
        <f t="shared" si="71"/>
        <v>3</v>
      </c>
      <c r="G1482" s="22">
        <f t="shared" si="72"/>
        <v>2017</v>
      </c>
      <c r="H1482" s="25"/>
    </row>
    <row r="1483" spans="1:8" x14ac:dyDescent="0.35">
      <c r="A1483" s="24">
        <v>42811</v>
      </c>
      <c r="B1483" s="23">
        <v>2.2798095238095235E-2</v>
      </c>
      <c r="C1483" s="23">
        <v>2.7759340659340659E-2</v>
      </c>
      <c r="D1483" s="23">
        <v>3.2779878048780485E-2</v>
      </c>
      <c r="E1483" s="23">
        <v>3.5995918367346939E-2</v>
      </c>
      <c r="F1483" s="22">
        <f t="shared" si="71"/>
        <v>3</v>
      </c>
      <c r="G1483" s="22">
        <f t="shared" si="72"/>
        <v>2017</v>
      </c>
      <c r="H1483" s="25"/>
    </row>
    <row r="1484" spans="1:8" x14ac:dyDescent="0.35">
      <c r="A1484" s="24">
        <v>42810</v>
      </c>
      <c r="B1484" s="23">
        <v>2.3605798319327732E-2</v>
      </c>
      <c r="C1484" s="23">
        <v>2.7684246575342464E-2</v>
      </c>
      <c r="D1484" s="23">
        <v>3.2423076923076923E-2</v>
      </c>
      <c r="E1484" s="23">
        <v>3.599387755102041E-2</v>
      </c>
      <c r="F1484" s="22">
        <f t="shared" si="71"/>
        <v>3</v>
      </c>
      <c r="G1484" s="22">
        <f t="shared" si="72"/>
        <v>2017</v>
      </c>
      <c r="H1484" s="25"/>
    </row>
    <row r="1485" spans="1:8" x14ac:dyDescent="0.35">
      <c r="A1485" s="24">
        <v>42809</v>
      </c>
      <c r="B1485" s="23">
        <v>2.2903142857142858E-2</v>
      </c>
      <c r="C1485" s="23">
        <v>2.7653054794520546E-2</v>
      </c>
      <c r="D1485" s="23">
        <v>3.2421153846153843E-2</v>
      </c>
      <c r="E1485" s="23">
        <v>3.5998929815828772E-2</v>
      </c>
      <c r="F1485" s="22">
        <f t="shared" si="71"/>
        <v>3</v>
      </c>
      <c r="G1485" s="22">
        <f t="shared" si="72"/>
        <v>2017</v>
      </c>
      <c r="H1485" s="25"/>
    </row>
    <row r="1486" spans="1:8" x14ac:dyDescent="0.35">
      <c r="A1486" s="24">
        <v>42808</v>
      </c>
      <c r="B1486" s="23">
        <v>2.2890714285714285E-2</v>
      </c>
      <c r="C1486" s="23">
        <v>2.7636835164835165E-2</v>
      </c>
      <c r="D1486" s="23">
        <v>3.241923076923077E-2</v>
      </c>
      <c r="E1486" s="23">
        <v>3.5996893977103039E-2</v>
      </c>
      <c r="F1486" s="22">
        <f t="shared" ref="F1486:F1549" si="73">MONTH(A1485)</f>
        <v>3</v>
      </c>
      <c r="G1486" s="22">
        <f t="shared" ref="G1486:G1549" si="74">YEAR(A1485)</f>
        <v>2017</v>
      </c>
      <c r="H1486" s="25"/>
    </row>
    <row r="1487" spans="1:8" x14ac:dyDescent="0.35">
      <c r="A1487" s="24">
        <v>42807</v>
      </c>
      <c r="B1487" s="23">
        <v>2.2953571428571431E-2</v>
      </c>
      <c r="C1487" s="23">
        <v>2.7664120879120881E-2</v>
      </c>
      <c r="D1487" s="23">
        <v>3.2022779922779923E-2</v>
      </c>
      <c r="E1487" s="23">
        <v>3.59948581383773E-2</v>
      </c>
      <c r="F1487" s="22">
        <f t="shared" si="73"/>
        <v>3</v>
      </c>
      <c r="G1487" s="22">
        <f t="shared" si="74"/>
        <v>2017</v>
      </c>
      <c r="H1487" s="25"/>
    </row>
    <row r="1488" spans="1:8" x14ac:dyDescent="0.35">
      <c r="A1488" s="24">
        <v>42804</v>
      </c>
      <c r="B1488" s="23">
        <v>2.2769642857142856E-2</v>
      </c>
      <c r="C1488" s="23">
        <v>2.7755026455026456E-2</v>
      </c>
      <c r="D1488" s="23">
        <v>3.2015945945945944E-2</v>
      </c>
      <c r="E1488" s="23">
        <v>3.5988750622200104E-2</v>
      </c>
      <c r="F1488" s="22">
        <f t="shared" si="73"/>
        <v>3</v>
      </c>
      <c r="G1488" s="22">
        <f t="shared" si="74"/>
        <v>2017</v>
      </c>
      <c r="H1488" s="25"/>
    </row>
    <row r="1489" spans="1:8" x14ac:dyDescent="0.35">
      <c r="A1489" s="24">
        <v>42803</v>
      </c>
      <c r="B1489" s="23">
        <v>2.2636635802469135E-2</v>
      </c>
      <c r="C1489" s="23">
        <v>2.7753731343283579E-2</v>
      </c>
      <c r="D1489" s="23">
        <v>3.2286346153846152E-2</v>
      </c>
      <c r="E1489" s="23">
        <v>3.5986714783474365E-2</v>
      </c>
      <c r="F1489" s="22">
        <f t="shared" si="73"/>
        <v>3</v>
      </c>
      <c r="G1489" s="22">
        <f t="shared" si="74"/>
        <v>2017</v>
      </c>
      <c r="H1489" s="25"/>
    </row>
    <row r="1490" spans="1:8" x14ac:dyDescent="0.35">
      <c r="A1490" s="24">
        <v>42802</v>
      </c>
      <c r="B1490" s="23">
        <v>2.2665185185185184E-2</v>
      </c>
      <c r="C1490" s="23">
        <v>2.777446153846154E-2</v>
      </c>
      <c r="D1490" s="23">
        <v>3.2072747252747252E-2</v>
      </c>
      <c r="E1490" s="23">
        <v>3.6168108843537418E-2</v>
      </c>
      <c r="F1490" s="22">
        <f t="shared" si="73"/>
        <v>3</v>
      </c>
      <c r="G1490" s="22">
        <f t="shared" si="74"/>
        <v>2017</v>
      </c>
      <c r="H1490" s="25"/>
    </row>
    <row r="1491" spans="1:8" x14ac:dyDescent="0.35">
      <c r="A1491" s="24">
        <v>42801</v>
      </c>
      <c r="B1491" s="23">
        <v>2.2956923076923076E-2</v>
      </c>
      <c r="C1491" s="23">
        <v>2.7774213917525773E-2</v>
      </c>
      <c r="D1491" s="23">
        <v>3.2450274725274723E-2</v>
      </c>
      <c r="E1491" s="23">
        <v>3.6165755102040814E-2</v>
      </c>
      <c r="F1491" s="22">
        <f t="shared" si="73"/>
        <v>3</v>
      </c>
      <c r="G1491" s="22">
        <f t="shared" si="74"/>
        <v>2017</v>
      </c>
      <c r="H1491" s="25"/>
    </row>
    <row r="1492" spans="1:8" x14ac:dyDescent="0.35">
      <c r="A1492" s="24">
        <v>42800</v>
      </c>
      <c r="B1492" s="23">
        <v>2.2828571428571427E-2</v>
      </c>
      <c r="C1492" s="23">
        <v>2.7751920668058459E-2</v>
      </c>
      <c r="D1492" s="23">
        <v>3.2327417582417584E-2</v>
      </c>
      <c r="E1492" s="23">
        <v>3.59734693877551E-2</v>
      </c>
      <c r="F1492" s="22">
        <f t="shared" si="73"/>
        <v>3</v>
      </c>
      <c r="G1492" s="22">
        <f t="shared" si="74"/>
        <v>2017</v>
      </c>
      <c r="H1492" s="25"/>
    </row>
    <row r="1493" spans="1:8" x14ac:dyDescent="0.35">
      <c r="A1493" s="24">
        <v>42797</v>
      </c>
      <c r="B1493" s="23">
        <v>2.2808857142857141E-2</v>
      </c>
      <c r="C1493" s="23">
        <v>2.774371607515658E-2</v>
      </c>
      <c r="D1493" s="23">
        <v>3.2320576923076924E-2</v>
      </c>
      <c r="E1493" s="23">
        <v>3.5967346938775513E-2</v>
      </c>
      <c r="F1493" s="22">
        <f t="shared" si="73"/>
        <v>3</v>
      </c>
      <c r="G1493" s="22">
        <f t="shared" si="74"/>
        <v>2017</v>
      </c>
      <c r="H1493" s="25"/>
    </row>
    <row r="1494" spans="1:8" x14ac:dyDescent="0.35">
      <c r="A1494" s="24">
        <v>42796</v>
      </c>
      <c r="B1494" s="23">
        <v>2.283607305936073E-2</v>
      </c>
      <c r="C1494" s="23">
        <v>2.788648330058939E-2</v>
      </c>
      <c r="D1494" s="23">
        <v>3.2318296703296702E-2</v>
      </c>
      <c r="E1494" s="23">
        <v>3.5965306122448977E-2</v>
      </c>
      <c r="F1494" s="22">
        <f t="shared" si="73"/>
        <v>3</v>
      </c>
      <c r="G1494" s="22">
        <f t="shared" si="74"/>
        <v>2017</v>
      </c>
      <c r="H1494" s="25"/>
    </row>
    <row r="1495" spans="1:8" x14ac:dyDescent="0.35">
      <c r="A1495" s="24">
        <v>42795</v>
      </c>
      <c r="B1495" s="23">
        <v>2.2992641509433961E-2</v>
      </c>
      <c r="C1495" s="23">
        <v>2.7859702444208288E-2</v>
      </c>
      <c r="D1495" s="23">
        <v>3.3000017006802718E-2</v>
      </c>
      <c r="E1495" s="23">
        <v>3.6663265306122447E-2</v>
      </c>
      <c r="F1495" s="22">
        <f t="shared" si="73"/>
        <v>3</v>
      </c>
      <c r="G1495" s="22">
        <f t="shared" si="74"/>
        <v>2017</v>
      </c>
      <c r="H1495" s="25"/>
    </row>
    <row r="1496" spans="1:8" x14ac:dyDescent="0.35">
      <c r="A1496" s="24">
        <v>42794</v>
      </c>
      <c r="B1496" s="23">
        <v>2.3019878787878791E-2</v>
      </c>
      <c r="C1496" s="23">
        <v>2.8179634703196347E-2</v>
      </c>
      <c r="D1496" s="23">
        <v>3.256868131868132E-2</v>
      </c>
      <c r="E1496" s="23">
        <v>3.6661224489795918E-2</v>
      </c>
      <c r="F1496" s="22">
        <f t="shared" si="73"/>
        <v>3</v>
      </c>
      <c r="G1496" s="22">
        <f t="shared" si="74"/>
        <v>2017</v>
      </c>
      <c r="H1496" s="25"/>
    </row>
    <row r="1497" spans="1:8" x14ac:dyDescent="0.35">
      <c r="A1497" s="24">
        <v>42793</v>
      </c>
      <c r="B1497" s="23">
        <v>2.3184909090909089E-2</v>
      </c>
      <c r="C1497" s="23">
        <v>2.8226226126814361E-2</v>
      </c>
      <c r="D1497" s="23">
        <v>3.2794725274725274E-2</v>
      </c>
      <c r="E1497" s="23">
        <v>3.6319910403185662E-2</v>
      </c>
      <c r="F1497" s="22">
        <f t="shared" si="73"/>
        <v>2</v>
      </c>
      <c r="G1497" s="22">
        <f t="shared" si="74"/>
        <v>2017</v>
      </c>
      <c r="H1497" s="25"/>
    </row>
    <row r="1498" spans="1:8" x14ac:dyDescent="0.35">
      <c r="A1498" s="24">
        <v>42790</v>
      </c>
      <c r="B1498" s="23">
        <v>2.3160727272727274E-2</v>
      </c>
      <c r="C1498" s="23">
        <v>2.8277875457875461E-2</v>
      </c>
      <c r="D1498" s="23">
        <v>3.2901794871794871E-2</v>
      </c>
      <c r="E1498" s="23">
        <v>3.6315579890492777E-2</v>
      </c>
      <c r="F1498" s="22">
        <f t="shared" si="73"/>
        <v>2</v>
      </c>
      <c r="G1498" s="22">
        <f t="shared" si="74"/>
        <v>2017</v>
      </c>
      <c r="H1498" s="25"/>
    </row>
    <row r="1499" spans="1:8" x14ac:dyDescent="0.35">
      <c r="A1499" s="24">
        <v>42789</v>
      </c>
      <c r="B1499" s="23">
        <v>2.3017747440273035E-2</v>
      </c>
      <c r="C1499" s="23">
        <v>2.8140332640332638E-2</v>
      </c>
      <c r="D1499" s="23">
        <v>3.2741307277628036E-2</v>
      </c>
      <c r="E1499" s="23">
        <v>3.6314136386261818E-2</v>
      </c>
      <c r="F1499" s="22">
        <f t="shared" si="73"/>
        <v>2</v>
      </c>
      <c r="G1499" s="22">
        <f t="shared" si="74"/>
        <v>2017</v>
      </c>
      <c r="H1499" s="25"/>
    </row>
    <row r="1500" spans="1:8" x14ac:dyDescent="0.35">
      <c r="A1500" s="24">
        <v>42788</v>
      </c>
      <c r="B1500" s="23">
        <v>2.3155140562248995E-2</v>
      </c>
      <c r="C1500" s="23">
        <v>2.8187389620449262E-2</v>
      </c>
      <c r="D1500" s="23">
        <v>3.2752668463611863E-2</v>
      </c>
      <c r="E1500" s="23">
        <v>3.6312692882030859E-2</v>
      </c>
      <c r="F1500" s="22">
        <f t="shared" si="73"/>
        <v>2</v>
      </c>
      <c r="G1500" s="22">
        <f t="shared" si="74"/>
        <v>2017</v>
      </c>
      <c r="H1500" s="25"/>
    </row>
    <row r="1501" spans="1:8" x14ac:dyDescent="0.35">
      <c r="A1501" s="24">
        <v>42787</v>
      </c>
      <c r="B1501" s="23">
        <v>2.3147951807228916E-2</v>
      </c>
      <c r="C1501" s="23">
        <v>2.818464756003098E-2</v>
      </c>
      <c r="D1501" s="23">
        <v>3.3209801381692571E-2</v>
      </c>
      <c r="E1501" s="23">
        <v>3.6311249377799899E-2</v>
      </c>
      <c r="F1501" s="22">
        <f t="shared" si="73"/>
        <v>2</v>
      </c>
      <c r="G1501" s="22">
        <f t="shared" si="74"/>
        <v>2017</v>
      </c>
      <c r="H1501" s="25"/>
    </row>
    <row r="1502" spans="1:8" x14ac:dyDescent="0.35">
      <c r="A1502" s="24">
        <v>42786</v>
      </c>
      <c r="B1502" s="23">
        <v>2.3441978021978022E-2</v>
      </c>
      <c r="C1502" s="23">
        <v>2.8611232876712328E-2</v>
      </c>
      <c r="D1502" s="23">
        <v>3.3168443496801703E-2</v>
      </c>
      <c r="E1502" s="23">
        <v>3.630980587356894E-2</v>
      </c>
      <c r="F1502" s="22">
        <f t="shared" si="73"/>
        <v>2</v>
      </c>
      <c r="G1502" s="22">
        <f t="shared" si="74"/>
        <v>2017</v>
      </c>
      <c r="H1502" s="25"/>
    </row>
    <row r="1503" spans="1:8" x14ac:dyDescent="0.35">
      <c r="A1503" s="24">
        <v>42783</v>
      </c>
      <c r="B1503" s="23">
        <v>2.3121639344262292E-2</v>
      </c>
      <c r="C1503" s="23">
        <v>2.8314461538461538E-2</v>
      </c>
      <c r="D1503" s="23">
        <v>3.316067164179104E-2</v>
      </c>
      <c r="E1503" s="23">
        <v>3.6666600298656052E-2</v>
      </c>
      <c r="F1503" s="22">
        <f t="shared" si="73"/>
        <v>2</v>
      </c>
      <c r="G1503" s="22">
        <f t="shared" si="74"/>
        <v>2017</v>
      </c>
      <c r="H1503" s="25"/>
    </row>
    <row r="1504" spans="1:8" x14ac:dyDescent="0.35">
      <c r="A1504" s="24">
        <v>42782</v>
      </c>
      <c r="B1504" s="23">
        <v>2.3752142857142857E-2</v>
      </c>
      <c r="C1504" s="23">
        <v>2.8449487179487178E-2</v>
      </c>
      <c r="D1504" s="23">
        <v>3.3271498257839718E-2</v>
      </c>
      <c r="E1504" s="23">
        <v>3.6665405674464913E-2</v>
      </c>
      <c r="F1504" s="22">
        <f t="shared" si="73"/>
        <v>2</v>
      </c>
      <c r="G1504" s="22">
        <f t="shared" si="74"/>
        <v>2017</v>
      </c>
      <c r="H1504" s="25"/>
    </row>
    <row r="1505" spans="1:8" x14ac:dyDescent="0.35">
      <c r="A1505" s="24">
        <v>42781</v>
      </c>
      <c r="B1505" s="23">
        <v>2.3785714285714289E-2</v>
      </c>
      <c r="C1505" s="23">
        <v>2.8667051282051281E-2</v>
      </c>
      <c r="D1505" s="23">
        <v>3.3142900696864111E-2</v>
      </c>
      <c r="E1505" s="23">
        <v>3.670037332005973E-2</v>
      </c>
      <c r="F1505" s="22">
        <f t="shared" si="73"/>
        <v>2</v>
      </c>
      <c r="G1505" s="22">
        <f t="shared" si="74"/>
        <v>2017</v>
      </c>
      <c r="H1505" s="25"/>
    </row>
    <row r="1506" spans="1:8" x14ac:dyDescent="0.35">
      <c r="A1506" s="24">
        <v>42780</v>
      </c>
      <c r="B1506" s="23">
        <v>2.3752100840336136E-2</v>
      </c>
      <c r="C1506" s="23">
        <v>2.8664835164835163E-2</v>
      </c>
      <c r="D1506" s="23">
        <v>3.2658885017421597E-2</v>
      </c>
      <c r="E1506" s="23">
        <v>3.8050060168471719E-2</v>
      </c>
      <c r="F1506" s="22">
        <f t="shared" si="73"/>
        <v>2</v>
      </c>
      <c r="G1506" s="22">
        <f t="shared" si="74"/>
        <v>2017</v>
      </c>
      <c r="H1506" s="25"/>
    </row>
    <row r="1507" spans="1:8" x14ac:dyDescent="0.35">
      <c r="A1507" s="24">
        <v>42779</v>
      </c>
      <c r="B1507" s="23">
        <v>2.379809523809524E-2</v>
      </c>
      <c r="C1507" s="23">
        <v>2.8801067669172932E-2</v>
      </c>
      <c r="D1507" s="23">
        <v>3.2655749128919859E-2</v>
      </c>
      <c r="E1507" s="23">
        <v>3.5348432790837853E-2</v>
      </c>
      <c r="F1507" s="22">
        <f t="shared" si="73"/>
        <v>2</v>
      </c>
      <c r="G1507" s="22">
        <f t="shared" si="74"/>
        <v>2017</v>
      </c>
      <c r="H1507" s="25"/>
    </row>
    <row r="1508" spans="1:8" x14ac:dyDescent="0.35">
      <c r="A1508" s="24">
        <v>42776</v>
      </c>
      <c r="B1508" s="23">
        <v>2.3845378151260505E-2</v>
      </c>
      <c r="C1508" s="23">
        <v>2.8799253731343281E-2</v>
      </c>
      <c r="D1508" s="23">
        <v>3.2646341463414635E-2</v>
      </c>
      <c r="E1508" s="23">
        <v>3.534313441832429E-2</v>
      </c>
      <c r="F1508" s="22">
        <f t="shared" si="73"/>
        <v>2</v>
      </c>
      <c r="G1508" s="22">
        <f t="shared" si="74"/>
        <v>2017</v>
      </c>
      <c r="H1508" s="25"/>
    </row>
    <row r="1509" spans="1:8" x14ac:dyDescent="0.35">
      <c r="A1509" s="24">
        <v>42775</v>
      </c>
      <c r="B1509" s="23">
        <v>2.391978021978022E-2</v>
      </c>
      <c r="C1509" s="23">
        <v>2.8792505330490405E-2</v>
      </c>
      <c r="D1509" s="23">
        <v>3.3314765458422171E-2</v>
      </c>
      <c r="E1509" s="23">
        <v>3.5341368294153103E-2</v>
      </c>
      <c r="F1509" s="22">
        <f t="shared" si="73"/>
        <v>2</v>
      </c>
      <c r="G1509" s="22">
        <f t="shared" si="74"/>
        <v>2017</v>
      </c>
      <c r="H1509" s="25"/>
    </row>
    <row r="1510" spans="1:8" x14ac:dyDescent="0.35">
      <c r="A1510" s="24">
        <v>42774</v>
      </c>
      <c r="B1510" s="23">
        <v>2.4199285714285715E-2</v>
      </c>
      <c r="C1510" s="23">
        <v>2.8929692832764503E-2</v>
      </c>
      <c r="D1510" s="23">
        <v>3.2878397212543556E-2</v>
      </c>
      <c r="E1510" s="23">
        <v>3.5339602169981915E-2</v>
      </c>
      <c r="F1510" s="22">
        <f t="shared" si="73"/>
        <v>2</v>
      </c>
      <c r="G1510" s="22">
        <f t="shared" si="74"/>
        <v>2017</v>
      </c>
      <c r="H1510" s="25"/>
    </row>
    <row r="1511" spans="1:8" x14ac:dyDescent="0.35">
      <c r="A1511" s="24">
        <v>42773</v>
      </c>
      <c r="B1511" s="23">
        <v>2.4163529411764709E-2</v>
      </c>
      <c r="C1511" s="23">
        <v>2.8936410256410257E-2</v>
      </c>
      <c r="D1511" s="23">
        <v>3.2875522648083619E-2</v>
      </c>
      <c r="E1511" s="23">
        <v>3.5337836045810728E-2</v>
      </c>
      <c r="F1511" s="22">
        <f t="shared" si="73"/>
        <v>2</v>
      </c>
      <c r="G1511" s="22">
        <f t="shared" si="74"/>
        <v>2017</v>
      </c>
      <c r="H1511" s="25"/>
    </row>
    <row r="1512" spans="1:8" x14ac:dyDescent="0.35">
      <c r="A1512" s="24">
        <v>42772</v>
      </c>
      <c r="B1512" s="23">
        <v>2.4336764705882353E-2</v>
      </c>
      <c r="C1512" s="23">
        <v>2.8933589743589744E-2</v>
      </c>
      <c r="D1512" s="23">
        <v>3.2872648083623696E-2</v>
      </c>
      <c r="E1512" s="23">
        <v>3.533606992163954E-2</v>
      </c>
      <c r="F1512" s="22">
        <f t="shared" si="73"/>
        <v>2</v>
      </c>
      <c r="G1512" s="22">
        <f t="shared" si="74"/>
        <v>2017</v>
      </c>
      <c r="H1512" s="25"/>
    </row>
    <row r="1513" spans="1:8" x14ac:dyDescent="0.35">
      <c r="A1513" s="24">
        <v>42769</v>
      </c>
      <c r="B1513" s="23">
        <v>2.4347428571428568E-2</v>
      </c>
      <c r="C1513" s="23">
        <v>2.8911204690831558E-2</v>
      </c>
      <c r="D1513" s="23">
        <v>3.2864024390243905E-2</v>
      </c>
      <c r="E1513" s="23">
        <v>3.5330771549125978E-2</v>
      </c>
      <c r="F1513" s="22">
        <f t="shared" si="73"/>
        <v>2</v>
      </c>
      <c r="G1513" s="22">
        <f t="shared" si="74"/>
        <v>2017</v>
      </c>
      <c r="H1513" s="25"/>
    </row>
    <row r="1514" spans="1:8" x14ac:dyDescent="0.35">
      <c r="A1514" s="24">
        <v>42768</v>
      </c>
      <c r="B1514" s="23">
        <v>2.4341142857142856E-2</v>
      </c>
      <c r="C1514" s="23">
        <v>2.8908400852878467E-2</v>
      </c>
      <c r="D1514" s="23">
        <v>3.2861149825783968E-2</v>
      </c>
      <c r="E1514" s="23">
        <v>3.532900542495479E-2</v>
      </c>
      <c r="F1514" s="22">
        <f t="shared" si="73"/>
        <v>2</v>
      </c>
      <c r="G1514" s="22">
        <f t="shared" si="74"/>
        <v>2017</v>
      </c>
      <c r="H1514" s="25"/>
    </row>
    <row r="1515" spans="1:8" x14ac:dyDescent="0.35">
      <c r="A1515" s="24">
        <v>42767</v>
      </c>
      <c r="B1515" s="23">
        <v>2.4341904761904763E-2</v>
      </c>
      <c r="C1515" s="23">
        <v>2.9108674321503131E-2</v>
      </c>
      <c r="D1515" s="23">
        <v>3.3055032467532469E-2</v>
      </c>
      <c r="E1515" s="23">
        <v>3.5300761572921849E-2</v>
      </c>
      <c r="F1515" s="22">
        <f t="shared" si="73"/>
        <v>2</v>
      </c>
      <c r="G1515" s="22">
        <f t="shared" si="74"/>
        <v>2017</v>
      </c>
      <c r="H1515" s="25"/>
    </row>
    <row r="1516" spans="1:8" x14ac:dyDescent="0.35">
      <c r="A1516" s="24">
        <v>42766</v>
      </c>
      <c r="B1516" s="23">
        <v>2.4521008403361345E-2</v>
      </c>
      <c r="C1516" s="23">
        <v>2.9105657620041754E-2</v>
      </c>
      <c r="D1516" s="23">
        <v>3.3227551020408162E-2</v>
      </c>
      <c r="E1516" s="23">
        <v>3.5299044300647085E-2</v>
      </c>
      <c r="F1516" s="22">
        <f t="shared" si="73"/>
        <v>2</v>
      </c>
      <c r="G1516" s="22">
        <f t="shared" si="74"/>
        <v>2017</v>
      </c>
      <c r="H1516" s="25"/>
    </row>
    <row r="1517" spans="1:8" x14ac:dyDescent="0.35">
      <c r="A1517" s="24">
        <v>42765</v>
      </c>
      <c r="B1517" s="23">
        <v>2.4010588235294117E-2</v>
      </c>
      <c r="C1517" s="23">
        <v>2.887721196130167E-2</v>
      </c>
      <c r="D1517" s="23">
        <v>3.3226020408163262E-2</v>
      </c>
      <c r="E1517" s="23">
        <v>3.5297327028372322E-2</v>
      </c>
      <c r="F1517" s="22">
        <f t="shared" si="73"/>
        <v>1</v>
      </c>
      <c r="G1517" s="22">
        <f t="shared" si="74"/>
        <v>2017</v>
      </c>
      <c r="H1517" s="25"/>
    </row>
    <row r="1518" spans="1:8" x14ac:dyDescent="0.35">
      <c r="A1518" s="24">
        <v>42762</v>
      </c>
      <c r="B1518" s="23">
        <v>2.4057476190476192E-2</v>
      </c>
      <c r="C1518" s="23">
        <v>2.9071355538342371E-2</v>
      </c>
      <c r="D1518" s="23">
        <v>3.3221428571428568E-2</v>
      </c>
      <c r="E1518" s="23">
        <v>3.5292175211548031E-2</v>
      </c>
      <c r="F1518" s="22">
        <f t="shared" si="73"/>
        <v>1</v>
      </c>
      <c r="G1518" s="22">
        <f t="shared" si="74"/>
        <v>2017</v>
      </c>
      <c r="H1518" s="25"/>
    </row>
    <row r="1519" spans="1:8" x14ac:dyDescent="0.35">
      <c r="A1519" s="24">
        <v>42761</v>
      </c>
      <c r="B1519" s="23">
        <v>2.3810420168067229E-2</v>
      </c>
      <c r="C1519" s="23">
        <v>2.9316588486140726E-2</v>
      </c>
      <c r="D1519" s="23">
        <v>3.3219897959183668E-2</v>
      </c>
      <c r="E1519" s="23">
        <v>3.5607420132610007E-2</v>
      </c>
      <c r="F1519" s="22">
        <f t="shared" si="73"/>
        <v>1</v>
      </c>
      <c r="G1519" s="22">
        <f t="shared" si="74"/>
        <v>2017</v>
      </c>
      <c r="H1519" s="25"/>
    </row>
    <row r="1520" spans="1:8" x14ac:dyDescent="0.35">
      <c r="A1520" s="24">
        <v>42760</v>
      </c>
      <c r="B1520" s="23">
        <v>2.3775630252100843E-2</v>
      </c>
      <c r="C1520" s="23">
        <v>2.9181188118811881E-2</v>
      </c>
      <c r="D1520" s="23">
        <v>3.3218367346938775E-2</v>
      </c>
      <c r="E1520" s="23">
        <v>3.5605111512959614E-2</v>
      </c>
      <c r="F1520" s="22">
        <f t="shared" si="73"/>
        <v>1</v>
      </c>
      <c r="G1520" s="22">
        <f t="shared" si="74"/>
        <v>2017</v>
      </c>
      <c r="H1520" s="25"/>
    </row>
    <row r="1521" spans="1:8" x14ac:dyDescent="0.35">
      <c r="A1521" s="24">
        <v>42759</v>
      </c>
      <c r="B1521" s="23">
        <v>2.3941967213114753E-2</v>
      </c>
      <c r="C1521" s="23">
        <v>2.9966380952380949E-2</v>
      </c>
      <c r="D1521" s="23">
        <v>3.3216836734693875E-2</v>
      </c>
      <c r="E1521" s="23">
        <v>3.5602802893309221E-2</v>
      </c>
      <c r="F1521" s="22">
        <f t="shared" si="73"/>
        <v>1</v>
      </c>
      <c r="G1521" s="22">
        <f t="shared" si="74"/>
        <v>2017</v>
      </c>
      <c r="H1521" s="25"/>
    </row>
    <row r="1522" spans="1:8" x14ac:dyDescent="0.35">
      <c r="A1522" s="24">
        <v>42758</v>
      </c>
      <c r="B1522" s="23">
        <v>2.4247614678899083E-2</v>
      </c>
      <c r="C1522" s="23">
        <v>2.8866993603411516E-2</v>
      </c>
      <c r="D1522" s="23">
        <v>3.2892079207920796E-2</v>
      </c>
      <c r="E1522" s="23">
        <v>3.5600494273658828E-2</v>
      </c>
      <c r="F1522" s="22">
        <f t="shared" si="73"/>
        <v>1</v>
      </c>
      <c r="G1522" s="22">
        <f t="shared" si="74"/>
        <v>2017</v>
      </c>
      <c r="H1522" s="25"/>
    </row>
    <row r="1523" spans="1:8" x14ac:dyDescent="0.35">
      <c r="A1523" s="24">
        <v>42755</v>
      </c>
      <c r="B1523" s="23">
        <v>2.3921454545454548E-2</v>
      </c>
      <c r="C1523" s="23">
        <v>2.8219285714285714E-2</v>
      </c>
      <c r="D1523" s="23">
        <v>3.2889108910891092E-2</v>
      </c>
      <c r="E1523" s="23">
        <v>3.5593568414707649E-2</v>
      </c>
      <c r="F1523" s="22">
        <f t="shared" si="73"/>
        <v>1</v>
      </c>
      <c r="G1523" s="22">
        <f t="shared" si="74"/>
        <v>2017</v>
      </c>
      <c r="H1523" s="25"/>
    </row>
    <row r="1524" spans="1:8" x14ac:dyDescent="0.35">
      <c r="A1524" s="24">
        <v>42754</v>
      </c>
      <c r="B1524" s="23">
        <v>2.4131142857142858E-2</v>
      </c>
      <c r="C1524" s="23">
        <v>2.8666095238095237E-2</v>
      </c>
      <c r="D1524" s="23">
        <v>3.3011389961389963E-2</v>
      </c>
      <c r="E1524" s="23">
        <v>3.5591259795057263E-2</v>
      </c>
      <c r="F1524" s="22">
        <f t="shared" si="73"/>
        <v>1</v>
      </c>
      <c r="G1524" s="22">
        <f t="shared" si="74"/>
        <v>2017</v>
      </c>
      <c r="H1524" s="25"/>
    </row>
    <row r="1525" spans="1:8" x14ac:dyDescent="0.35">
      <c r="A1525" s="24">
        <v>42753</v>
      </c>
      <c r="B1525" s="23">
        <v>2.4116380952380952E-2</v>
      </c>
      <c r="C1525" s="23">
        <v>2.9224460431654678E-2</v>
      </c>
      <c r="D1525" s="23">
        <v>3.2339984008528784E-2</v>
      </c>
      <c r="E1525" s="23">
        <v>3.5394810126582278E-2</v>
      </c>
      <c r="F1525" s="22">
        <f t="shared" si="73"/>
        <v>1</v>
      </c>
      <c r="G1525" s="22">
        <f t="shared" si="74"/>
        <v>2017</v>
      </c>
      <c r="H1525" s="25"/>
    </row>
    <row r="1526" spans="1:8" x14ac:dyDescent="0.35">
      <c r="A1526" s="24">
        <v>42752</v>
      </c>
      <c r="B1526" s="23">
        <v>2.404596638655462E-2</v>
      </c>
      <c r="C1526" s="23">
        <v>2.8976968139773893E-2</v>
      </c>
      <c r="D1526" s="23">
        <v>3.2338987206823024E-2</v>
      </c>
      <c r="E1526" s="23">
        <v>3.5392869198312235E-2</v>
      </c>
      <c r="F1526" s="22">
        <f t="shared" si="73"/>
        <v>1</v>
      </c>
      <c r="G1526" s="22">
        <f t="shared" si="74"/>
        <v>2017</v>
      </c>
      <c r="H1526" s="25"/>
    </row>
    <row r="1527" spans="1:8" x14ac:dyDescent="0.35">
      <c r="A1527" s="24">
        <v>42751</v>
      </c>
      <c r="B1527" s="23">
        <v>2.4012773109243695E-2</v>
      </c>
      <c r="C1527" s="23">
        <v>2.8818006263048018E-2</v>
      </c>
      <c r="D1527" s="23">
        <v>3.1225606469002694E-2</v>
      </c>
      <c r="E1527" s="23">
        <v>3.5417757685352623E-2</v>
      </c>
      <c r="F1527" s="22">
        <f t="shared" si="73"/>
        <v>1</v>
      </c>
      <c r="G1527" s="22">
        <f t="shared" si="74"/>
        <v>2017</v>
      </c>
      <c r="H1527" s="25"/>
    </row>
    <row r="1528" spans="1:8" x14ac:dyDescent="0.35">
      <c r="A1528" s="24">
        <v>42748</v>
      </c>
      <c r="B1528" s="23">
        <v>2.4171176470588234E-2</v>
      </c>
      <c r="C1528" s="23">
        <v>2.857399794450154E-2</v>
      </c>
      <c r="D1528" s="23">
        <v>3.2265000000000002E-2</v>
      </c>
      <c r="E1528" s="23">
        <v>3.541195298372514E-2</v>
      </c>
      <c r="F1528" s="22">
        <f t="shared" si="73"/>
        <v>1</v>
      </c>
      <c r="G1528" s="22">
        <f t="shared" si="74"/>
        <v>2017</v>
      </c>
      <c r="H1528" s="25"/>
    </row>
    <row r="1529" spans="1:8" x14ac:dyDescent="0.35">
      <c r="A1529" s="24">
        <v>42747</v>
      </c>
      <c r="B1529" s="23">
        <v>2.4002358803986712E-2</v>
      </c>
      <c r="C1529" s="23">
        <v>2.853410279531109E-2</v>
      </c>
      <c r="D1529" s="23">
        <v>3.1536284403669727E-2</v>
      </c>
      <c r="E1529" s="23">
        <v>3.5410018083182643E-2</v>
      </c>
      <c r="F1529" s="22">
        <f t="shared" si="73"/>
        <v>1</v>
      </c>
      <c r="G1529" s="22">
        <f t="shared" si="74"/>
        <v>2017</v>
      </c>
      <c r="H1529" s="25"/>
    </row>
    <row r="1530" spans="1:8" x14ac:dyDescent="0.35">
      <c r="A1530" s="24">
        <v>42745</v>
      </c>
      <c r="B1530" s="23">
        <v>2.3970166112956815E-2</v>
      </c>
      <c r="C1530" s="23">
        <v>2.8371938775510204E-2</v>
      </c>
      <c r="D1530" s="23">
        <v>3.1532889908256881E-2</v>
      </c>
      <c r="E1530" s="23">
        <v>3.5406148282097649E-2</v>
      </c>
      <c r="F1530" s="22">
        <f t="shared" si="73"/>
        <v>1</v>
      </c>
      <c r="G1530" s="22">
        <f t="shared" si="74"/>
        <v>2017</v>
      </c>
      <c r="H1530" s="25"/>
    </row>
    <row r="1531" spans="1:8" x14ac:dyDescent="0.35">
      <c r="A1531" s="24">
        <v>42744</v>
      </c>
      <c r="B1531" s="23">
        <v>2.3799805194805193E-2</v>
      </c>
      <c r="C1531" s="23">
        <v>2.8167047619047619E-2</v>
      </c>
      <c r="D1531" s="23">
        <v>3.1531192660550461E-2</v>
      </c>
      <c r="E1531" s="23">
        <v>3.5404213381555152E-2</v>
      </c>
      <c r="F1531" s="22">
        <f t="shared" si="73"/>
        <v>1</v>
      </c>
      <c r="G1531" s="22">
        <f t="shared" si="74"/>
        <v>2017</v>
      </c>
      <c r="H1531" s="25"/>
    </row>
    <row r="1532" spans="1:8" x14ac:dyDescent="0.35">
      <c r="A1532" s="24">
        <v>42741</v>
      </c>
      <c r="B1532" s="23">
        <v>2.3619327731092436E-2</v>
      </c>
      <c r="C1532" s="23">
        <v>2.7713619047619046E-2</v>
      </c>
      <c r="D1532" s="23">
        <v>3.1526100917431195E-2</v>
      </c>
      <c r="E1532" s="23">
        <v>3.5398408679927669E-2</v>
      </c>
      <c r="F1532" s="22">
        <f t="shared" si="73"/>
        <v>1</v>
      </c>
      <c r="G1532" s="22">
        <f t="shared" si="74"/>
        <v>2017</v>
      </c>
      <c r="H1532" s="25"/>
    </row>
    <row r="1533" spans="1:8" x14ac:dyDescent="0.35">
      <c r="A1533" s="24">
        <v>42740</v>
      </c>
      <c r="B1533" s="23">
        <v>2.3897297297297296E-2</v>
      </c>
      <c r="C1533" s="23">
        <v>2.7764708994708995E-2</v>
      </c>
      <c r="D1533" s="23">
        <v>3.1926447876447876E-2</v>
      </c>
      <c r="E1533" s="23">
        <v>3.5396473779385172E-2</v>
      </c>
      <c r="F1533" s="22">
        <f t="shared" si="73"/>
        <v>1</v>
      </c>
      <c r="G1533" s="22">
        <f t="shared" si="74"/>
        <v>2017</v>
      </c>
      <c r="H1533" s="25"/>
    </row>
    <row r="1534" spans="1:8" x14ac:dyDescent="0.35">
      <c r="A1534" s="24">
        <v>42739</v>
      </c>
      <c r="B1534" s="23">
        <v>2.365782383419689E-2</v>
      </c>
      <c r="C1534" s="23">
        <v>2.6845925925925926E-2</v>
      </c>
      <c r="D1534" s="23">
        <v>3.1923841698841694E-2</v>
      </c>
      <c r="E1534" s="23">
        <v>3.5394538878842675E-2</v>
      </c>
      <c r="F1534" s="22">
        <f t="shared" si="73"/>
        <v>1</v>
      </c>
      <c r="G1534" s="22">
        <f t="shared" si="74"/>
        <v>2017</v>
      </c>
      <c r="H1534" s="25"/>
    </row>
    <row r="1535" spans="1:8" x14ac:dyDescent="0.35">
      <c r="A1535" s="24">
        <v>42738</v>
      </c>
      <c r="B1535" s="23">
        <v>2.3683361344537815E-2</v>
      </c>
      <c r="C1535" s="23">
        <v>2.6843121693121693E-2</v>
      </c>
      <c r="D1535" s="23">
        <v>3.1921235521235519E-2</v>
      </c>
      <c r="E1535" s="23">
        <v>3.5398422100547534E-2</v>
      </c>
      <c r="F1535" s="22">
        <f t="shared" si="73"/>
        <v>1</v>
      </c>
      <c r="G1535" s="22">
        <f t="shared" si="74"/>
        <v>2017</v>
      </c>
      <c r="H1535" s="25"/>
    </row>
    <row r="1536" spans="1:8" x14ac:dyDescent="0.35">
      <c r="A1536" s="24">
        <v>42737</v>
      </c>
      <c r="B1536" s="23">
        <v>2.3766386554621849E-2</v>
      </c>
      <c r="C1536" s="23">
        <v>2.6729611650485437E-2</v>
      </c>
      <c r="D1536" s="23">
        <v>3.1918629343629344E-2</v>
      </c>
      <c r="E1536" s="23">
        <v>3.5441184668989545E-2</v>
      </c>
      <c r="F1536" s="22">
        <f t="shared" si="73"/>
        <v>1</v>
      </c>
      <c r="G1536" s="22">
        <f t="shared" si="74"/>
        <v>2017</v>
      </c>
      <c r="H1536" s="25"/>
    </row>
    <row r="1537" spans="1:8" x14ac:dyDescent="0.35">
      <c r="A1537" s="24">
        <v>42734</v>
      </c>
      <c r="B1537" s="23">
        <v>2.3760168067226892E-2</v>
      </c>
      <c r="C1537" s="23">
        <v>2.6725825242718448E-2</v>
      </c>
      <c r="D1537" s="23">
        <v>3.1910810810810805E-2</v>
      </c>
      <c r="E1537" s="23">
        <v>3.5435435540069685E-2</v>
      </c>
      <c r="F1537" s="22">
        <f t="shared" si="73"/>
        <v>1</v>
      </c>
      <c r="G1537" s="22">
        <f t="shared" si="74"/>
        <v>2017</v>
      </c>
      <c r="H1537" s="25"/>
    </row>
    <row r="1538" spans="1:8" x14ac:dyDescent="0.35">
      <c r="A1538" s="24">
        <v>42733</v>
      </c>
      <c r="B1538" s="23">
        <v>2.3742857142857142E-2</v>
      </c>
      <c r="C1538" s="23">
        <v>2.7494179104477611E-2</v>
      </c>
      <c r="D1538" s="23">
        <v>3.2232915057915063E-2</v>
      </c>
      <c r="E1538" s="23">
        <v>3.5433519163763062E-2</v>
      </c>
      <c r="F1538" s="22">
        <f t="shared" si="73"/>
        <v>12</v>
      </c>
      <c r="G1538" s="22">
        <f t="shared" si="74"/>
        <v>2016</v>
      </c>
      <c r="H1538" s="25"/>
    </row>
    <row r="1539" spans="1:8" x14ac:dyDescent="0.35">
      <c r="A1539" s="24">
        <v>42732</v>
      </c>
      <c r="B1539" s="23">
        <v>2.3778151260504202E-2</v>
      </c>
      <c r="C1539" s="23">
        <v>2.7826666666666666E-2</v>
      </c>
      <c r="D1539" s="23">
        <v>3.1512630662020903E-2</v>
      </c>
      <c r="E1539" s="23">
        <v>3.5431602787456447E-2</v>
      </c>
      <c r="F1539" s="22">
        <f t="shared" si="73"/>
        <v>12</v>
      </c>
      <c r="G1539" s="22">
        <f t="shared" si="74"/>
        <v>2016</v>
      </c>
      <c r="H1539" s="25"/>
    </row>
    <row r="1540" spans="1:8" x14ac:dyDescent="0.35">
      <c r="A1540" s="24">
        <v>42731</v>
      </c>
      <c r="B1540" s="23">
        <v>2.3789670329670328E-2</v>
      </c>
      <c r="C1540" s="23">
        <v>2.783165137614679E-2</v>
      </c>
      <c r="D1540" s="23">
        <v>3.1932500000000003E-2</v>
      </c>
      <c r="E1540" s="23">
        <v>3.5429686411149824E-2</v>
      </c>
      <c r="F1540" s="22">
        <f t="shared" si="73"/>
        <v>12</v>
      </c>
      <c r="G1540" s="22">
        <f t="shared" si="74"/>
        <v>2016</v>
      </c>
      <c r="H1540" s="25"/>
    </row>
    <row r="1541" spans="1:8" x14ac:dyDescent="0.35">
      <c r="A1541" s="24">
        <v>42730</v>
      </c>
      <c r="B1541" s="23">
        <v>2.3781758241758242E-2</v>
      </c>
      <c r="C1541" s="23">
        <v>2.7829434250764524E-2</v>
      </c>
      <c r="D1541" s="23">
        <v>3.193E-2</v>
      </c>
      <c r="E1541" s="23">
        <v>3.5427770034843202E-2</v>
      </c>
      <c r="F1541" s="22">
        <f t="shared" si="73"/>
        <v>12</v>
      </c>
      <c r="G1541" s="22">
        <f t="shared" si="74"/>
        <v>2016</v>
      </c>
      <c r="H1541" s="25"/>
    </row>
    <row r="1542" spans="1:8" x14ac:dyDescent="0.35">
      <c r="A1542" s="24">
        <v>42727</v>
      </c>
      <c r="B1542" s="23">
        <v>2.3661923076923077E-2</v>
      </c>
      <c r="C1542" s="23">
        <v>2.6683373983739836E-2</v>
      </c>
      <c r="D1542" s="23">
        <v>3.1795945945945946E-2</v>
      </c>
      <c r="E1542" s="23">
        <v>3.5422020905923342E-2</v>
      </c>
      <c r="F1542" s="22">
        <f t="shared" si="73"/>
        <v>12</v>
      </c>
      <c r="G1542" s="22">
        <f t="shared" si="74"/>
        <v>2016</v>
      </c>
      <c r="H1542" s="25"/>
    </row>
    <row r="1543" spans="1:8" x14ac:dyDescent="0.35">
      <c r="A1543" s="24">
        <v>42726</v>
      </c>
      <c r="B1543" s="23">
        <v>2.3446893491124259E-2</v>
      </c>
      <c r="C1543" s="23">
        <v>2.7798201133144476E-2</v>
      </c>
      <c r="D1543" s="23">
        <v>3.1793745173745169E-2</v>
      </c>
      <c r="E1543" s="23">
        <v>3.5420104529616719E-2</v>
      </c>
      <c r="F1543" s="22">
        <f t="shared" si="73"/>
        <v>12</v>
      </c>
      <c r="G1543" s="22">
        <f t="shared" si="74"/>
        <v>2016</v>
      </c>
      <c r="H1543" s="25"/>
    </row>
    <row r="1544" spans="1:8" x14ac:dyDescent="0.35">
      <c r="A1544" s="24">
        <v>42725</v>
      </c>
      <c r="B1544" s="23">
        <v>2.3195348837209303E-2</v>
      </c>
      <c r="C1544" s="23">
        <v>2.7946666666666665E-2</v>
      </c>
      <c r="D1544" s="23">
        <v>3.1396400282885435E-2</v>
      </c>
      <c r="E1544" s="23">
        <v>3.5418188153310104E-2</v>
      </c>
      <c r="F1544" s="22">
        <f t="shared" si="73"/>
        <v>12</v>
      </c>
      <c r="G1544" s="22">
        <f t="shared" si="74"/>
        <v>2016</v>
      </c>
      <c r="H1544" s="25"/>
    </row>
    <row r="1545" spans="1:8" x14ac:dyDescent="0.35">
      <c r="A1545" s="24">
        <v>42724</v>
      </c>
      <c r="B1545" s="23">
        <v>2.366E-2</v>
      </c>
      <c r="C1545" s="23">
        <v>2.7490647249190939E-2</v>
      </c>
      <c r="D1545" s="23">
        <v>3.1393734087694483E-2</v>
      </c>
      <c r="E1545" s="23">
        <v>3.5406379310344828E-2</v>
      </c>
      <c r="F1545" s="22">
        <f t="shared" si="73"/>
        <v>12</v>
      </c>
      <c r="G1545" s="22">
        <f t="shared" si="74"/>
        <v>2016</v>
      </c>
      <c r="H1545" s="25"/>
    </row>
    <row r="1546" spans="1:8" x14ac:dyDescent="0.35">
      <c r="A1546" s="24">
        <v>42723</v>
      </c>
      <c r="B1546" s="23">
        <v>2.2810671936758894E-2</v>
      </c>
      <c r="C1546" s="23">
        <v>2.7488187633262259E-2</v>
      </c>
      <c r="D1546" s="23">
        <v>3.2245678925035361E-2</v>
      </c>
      <c r="E1546" s="23">
        <v>3.5389550224887552E-2</v>
      </c>
      <c r="F1546" s="22">
        <f t="shared" si="73"/>
        <v>12</v>
      </c>
      <c r="G1546" s="22">
        <f t="shared" si="74"/>
        <v>2016</v>
      </c>
      <c r="H1546" s="25"/>
    </row>
    <row r="1547" spans="1:8" x14ac:dyDescent="0.35">
      <c r="A1547" s="24">
        <v>42720</v>
      </c>
      <c r="B1547" s="23">
        <v>2.2796916996047432E-2</v>
      </c>
      <c r="C1547" s="23">
        <v>2.7456972281449894E-2</v>
      </c>
      <c r="D1547" s="23">
        <v>3.196013513513514E-2</v>
      </c>
      <c r="E1547" s="23">
        <v>3.5377661169415292E-2</v>
      </c>
      <c r="F1547" s="22">
        <f t="shared" si="73"/>
        <v>12</v>
      </c>
      <c r="G1547" s="22">
        <f t="shared" si="74"/>
        <v>2016</v>
      </c>
      <c r="H1547" s="25"/>
    </row>
    <row r="1548" spans="1:8" x14ac:dyDescent="0.35">
      <c r="A1548" s="24">
        <v>42719</v>
      </c>
      <c r="B1548" s="23">
        <v>2.2974246231155779E-2</v>
      </c>
      <c r="C1548" s="23">
        <v>2.7395714285714287E-2</v>
      </c>
      <c r="D1548" s="23">
        <v>3.2029490806223478E-2</v>
      </c>
      <c r="E1548" s="23">
        <v>3.5375787106446774E-2</v>
      </c>
      <c r="F1548" s="22">
        <f t="shared" si="73"/>
        <v>12</v>
      </c>
      <c r="G1548" s="22">
        <f t="shared" si="74"/>
        <v>2016</v>
      </c>
      <c r="H1548" s="25"/>
    </row>
    <row r="1549" spans="1:8" x14ac:dyDescent="0.35">
      <c r="A1549" s="24">
        <v>42718</v>
      </c>
      <c r="B1549" s="23">
        <v>2.2971356783919598E-2</v>
      </c>
      <c r="C1549" s="23">
        <v>2.7393333333333332E-2</v>
      </c>
      <c r="D1549" s="23">
        <v>3.1539999999999999E-2</v>
      </c>
      <c r="E1549" s="23">
        <v>3.4704773519163762E-2</v>
      </c>
      <c r="F1549" s="22">
        <f t="shared" si="73"/>
        <v>12</v>
      </c>
      <c r="G1549" s="22">
        <f t="shared" si="74"/>
        <v>2016</v>
      </c>
      <c r="H1549" s="25"/>
    </row>
    <row r="1550" spans="1:8" x14ac:dyDescent="0.35">
      <c r="A1550" s="24">
        <v>42713</v>
      </c>
      <c r="B1550" s="23">
        <v>2.309890909090909E-2</v>
      </c>
      <c r="C1550" s="23">
        <v>2.6414713375796178E-2</v>
      </c>
      <c r="D1550" s="23">
        <v>3.073644385026738E-2</v>
      </c>
      <c r="E1550" s="23">
        <v>3.4685191637630661E-2</v>
      </c>
      <c r="F1550" s="22">
        <f t="shared" ref="F1550:F1613" si="75">MONTH(A1549)</f>
        <v>12</v>
      </c>
      <c r="G1550" s="22">
        <f t="shared" ref="G1550:G1613" si="76">YEAR(A1549)</f>
        <v>2016</v>
      </c>
      <c r="H1550" s="25"/>
    </row>
    <row r="1551" spans="1:8" x14ac:dyDescent="0.35">
      <c r="A1551" s="24">
        <v>42712</v>
      </c>
      <c r="B1551" s="23">
        <v>2.3057272727272728E-2</v>
      </c>
      <c r="C1551" s="23">
        <v>2.6413736730360935E-2</v>
      </c>
      <c r="D1551" s="23">
        <v>3.0599999999999999E-2</v>
      </c>
      <c r="E1551" s="23">
        <v>3.4683275261324045E-2</v>
      </c>
      <c r="F1551" s="22">
        <f t="shared" si="75"/>
        <v>12</v>
      </c>
      <c r="G1551" s="22">
        <f t="shared" si="76"/>
        <v>2016</v>
      </c>
      <c r="H1551" s="25"/>
    </row>
    <row r="1552" spans="1:8" x14ac:dyDescent="0.35">
      <c r="A1552" s="24">
        <v>42711</v>
      </c>
      <c r="B1552" s="23">
        <v>2.2778571428571429E-2</v>
      </c>
      <c r="C1552" s="23">
        <v>2.6412760084925692E-2</v>
      </c>
      <c r="D1552" s="23">
        <v>3.0401792452830187E-2</v>
      </c>
      <c r="E1552" s="23">
        <v>3.4028939771030359E-2</v>
      </c>
      <c r="F1552" s="22">
        <f t="shared" si="75"/>
        <v>12</v>
      </c>
      <c r="G1552" s="22">
        <f t="shared" si="76"/>
        <v>2016</v>
      </c>
      <c r="H1552" s="25"/>
    </row>
    <row r="1553" spans="1:8" x14ac:dyDescent="0.35">
      <c r="A1553" s="24">
        <v>42710</v>
      </c>
      <c r="B1553" s="23">
        <v>2.2780672268907561E-2</v>
      </c>
      <c r="C1553" s="23">
        <v>2.6625561735261399E-2</v>
      </c>
      <c r="D1553" s="23">
        <v>3.073186813186813E-2</v>
      </c>
      <c r="E1553" s="23">
        <v>3.402702837232454E-2</v>
      </c>
      <c r="F1553" s="22">
        <f t="shared" si="75"/>
        <v>12</v>
      </c>
      <c r="G1553" s="22">
        <f t="shared" si="76"/>
        <v>2016</v>
      </c>
      <c r="H1553" s="25"/>
    </row>
    <row r="1554" spans="1:8" x14ac:dyDescent="0.35">
      <c r="A1554" s="24">
        <v>42709</v>
      </c>
      <c r="B1554" s="23">
        <v>2.2590612244897959E-2</v>
      </c>
      <c r="C1554" s="23">
        <v>2.6594856557377047E-2</v>
      </c>
      <c r="D1554" s="23">
        <v>3.0171684491978608E-2</v>
      </c>
      <c r="E1554" s="23">
        <v>3.4025116973618715E-2</v>
      </c>
      <c r="F1554" s="22">
        <f t="shared" si="75"/>
        <v>12</v>
      </c>
      <c r="G1554" s="22">
        <f t="shared" si="76"/>
        <v>2016</v>
      </c>
      <c r="H1554" s="25"/>
    </row>
    <row r="1555" spans="1:8" x14ac:dyDescent="0.35">
      <c r="A1555" s="24">
        <v>42706</v>
      </c>
      <c r="B1555" s="23">
        <v>2.267940199335548E-2</v>
      </c>
      <c r="C1555" s="23">
        <v>2.6571679586563309E-2</v>
      </c>
      <c r="D1555" s="23">
        <v>3.0182763948497851E-2</v>
      </c>
      <c r="E1555" s="23">
        <v>3.4019382777501245E-2</v>
      </c>
      <c r="F1555" s="22">
        <f t="shared" si="75"/>
        <v>12</v>
      </c>
      <c r="G1555" s="22">
        <f t="shared" si="76"/>
        <v>2016</v>
      </c>
      <c r="H1555" s="25"/>
    </row>
    <row r="1556" spans="1:8" x14ac:dyDescent="0.35">
      <c r="A1556" s="24">
        <v>42705</v>
      </c>
      <c r="B1556" s="23">
        <v>2.2673754152823921E-2</v>
      </c>
      <c r="C1556" s="23">
        <v>2.6270895522388059E-2</v>
      </c>
      <c r="D1556" s="23">
        <v>3.0180635193133045E-2</v>
      </c>
      <c r="E1556" s="23">
        <v>3.4017471378795419E-2</v>
      </c>
      <c r="F1556" s="22">
        <f t="shared" si="75"/>
        <v>12</v>
      </c>
      <c r="G1556" s="22">
        <f t="shared" si="76"/>
        <v>2016</v>
      </c>
      <c r="H1556" s="25"/>
    </row>
    <row r="1557" spans="1:8" x14ac:dyDescent="0.35">
      <c r="A1557" s="24">
        <v>42704</v>
      </c>
      <c r="B1557" s="23">
        <v>2.2748922716627637E-2</v>
      </c>
      <c r="C1557" s="23">
        <v>2.6200998151571165E-2</v>
      </c>
      <c r="D1557" s="23">
        <v>3.0178506437768239E-2</v>
      </c>
      <c r="E1557" s="23">
        <v>3.4015559980089594E-2</v>
      </c>
      <c r="F1557" s="22">
        <f t="shared" si="75"/>
        <v>12</v>
      </c>
      <c r="G1557" s="22">
        <f t="shared" si="76"/>
        <v>2016</v>
      </c>
      <c r="H1557" s="25"/>
    </row>
    <row r="1558" spans="1:8" x14ac:dyDescent="0.35">
      <c r="A1558" s="24">
        <v>42703</v>
      </c>
      <c r="B1558" s="23">
        <v>2.2945636363636362E-2</v>
      </c>
      <c r="C1558" s="23">
        <v>2.6198761552680222E-2</v>
      </c>
      <c r="D1558" s="23">
        <v>3.0176377682403433E-2</v>
      </c>
      <c r="E1558" s="23">
        <v>3.4013648581383768E-2</v>
      </c>
      <c r="F1558" s="22">
        <f t="shared" si="75"/>
        <v>11</v>
      </c>
      <c r="G1558" s="22">
        <f t="shared" si="76"/>
        <v>2016</v>
      </c>
      <c r="H1558" s="25"/>
    </row>
    <row r="1559" spans="1:8" x14ac:dyDescent="0.35">
      <c r="A1559" s="24">
        <v>42702</v>
      </c>
      <c r="B1559" s="23">
        <v>2.2656810631229235E-2</v>
      </c>
      <c r="C1559" s="23">
        <v>2.6564444444444446E-2</v>
      </c>
      <c r="D1559" s="23">
        <v>3.0174248927038624E-2</v>
      </c>
      <c r="E1559" s="23">
        <v>3.4011737182677949E-2</v>
      </c>
      <c r="F1559" s="22">
        <f t="shared" si="75"/>
        <v>11</v>
      </c>
      <c r="G1559" s="22">
        <f t="shared" si="76"/>
        <v>2016</v>
      </c>
      <c r="H1559" s="25"/>
    </row>
    <row r="1560" spans="1:8" x14ac:dyDescent="0.35">
      <c r="A1560" s="24">
        <v>42699</v>
      </c>
      <c r="B1560" s="23">
        <v>2.2932424242424244E-2</v>
      </c>
      <c r="C1560" s="23">
        <v>2.6581317829457364E-2</v>
      </c>
      <c r="D1560" s="23">
        <v>3.0167862660944206E-2</v>
      </c>
      <c r="E1560" s="23">
        <v>3.4006002986560473E-2</v>
      </c>
      <c r="F1560" s="22">
        <f t="shared" si="75"/>
        <v>11</v>
      </c>
      <c r="G1560" s="22">
        <f t="shared" si="76"/>
        <v>2016</v>
      </c>
      <c r="H1560" s="25"/>
    </row>
    <row r="1561" spans="1:8" x14ac:dyDescent="0.35">
      <c r="A1561" s="24">
        <v>42698</v>
      </c>
      <c r="B1561" s="23">
        <v>2.2730382978723405E-2</v>
      </c>
      <c r="C1561" s="23">
        <v>2.6931849315068493E-2</v>
      </c>
      <c r="D1561" s="23">
        <v>3.0165733905579396E-2</v>
      </c>
      <c r="E1561" s="23">
        <v>3.4004091587854654E-2</v>
      </c>
      <c r="F1561" s="22">
        <f t="shared" si="75"/>
        <v>11</v>
      </c>
      <c r="G1561" s="22">
        <f t="shared" si="76"/>
        <v>2016</v>
      </c>
      <c r="H1561" s="25"/>
    </row>
    <row r="1562" spans="1:8" x14ac:dyDescent="0.35">
      <c r="A1562" s="24">
        <v>42697</v>
      </c>
      <c r="B1562" s="23">
        <v>2.2586299559471366E-2</v>
      </c>
      <c r="C1562" s="23">
        <v>2.6872500000000001E-2</v>
      </c>
      <c r="D1562" s="23">
        <v>3.0110795454545453E-2</v>
      </c>
      <c r="E1562" s="23">
        <v>3.4002180189148828E-2</v>
      </c>
      <c r="F1562" s="22">
        <f t="shared" si="75"/>
        <v>11</v>
      </c>
      <c r="G1562" s="22">
        <f t="shared" si="76"/>
        <v>2016</v>
      </c>
      <c r="H1562" s="25"/>
    </row>
    <row r="1563" spans="1:8" x14ac:dyDescent="0.35">
      <c r="A1563" s="24">
        <v>42696</v>
      </c>
      <c r="B1563" s="23">
        <v>2.2580550660792953E-2</v>
      </c>
      <c r="C1563" s="23">
        <v>2.6501099476439791E-2</v>
      </c>
      <c r="D1563" s="23">
        <v>3.0225454545454545E-2</v>
      </c>
      <c r="E1563" s="23">
        <v>3.4000268790443003E-2</v>
      </c>
      <c r="F1563" s="22">
        <f t="shared" si="75"/>
        <v>11</v>
      </c>
      <c r="G1563" s="22">
        <f t="shared" si="76"/>
        <v>2016</v>
      </c>
      <c r="H1563" s="25"/>
    </row>
    <row r="1564" spans="1:8" x14ac:dyDescent="0.35">
      <c r="A1564" s="24">
        <v>42695</v>
      </c>
      <c r="B1564" s="23">
        <v>2.3051764705882351E-2</v>
      </c>
      <c r="C1564" s="23">
        <v>2.6501009028146574E-2</v>
      </c>
      <c r="D1564" s="23">
        <v>3.0258791208791207E-2</v>
      </c>
      <c r="E1564" s="23">
        <v>3.4157441513190639E-2</v>
      </c>
      <c r="F1564" s="22">
        <f t="shared" si="75"/>
        <v>11</v>
      </c>
      <c r="G1564" s="22">
        <f t="shared" si="76"/>
        <v>2016</v>
      </c>
      <c r="H1564" s="25"/>
    </row>
    <row r="1565" spans="1:8" x14ac:dyDescent="0.35">
      <c r="A1565" s="24">
        <v>42691</v>
      </c>
      <c r="B1565" s="23">
        <v>2.2691597633136093E-2</v>
      </c>
      <c r="C1565" s="23">
        <v>2.6293968253968254E-2</v>
      </c>
      <c r="D1565" s="23">
        <v>3.0252197802197799E-2</v>
      </c>
      <c r="E1565" s="23">
        <v>3.4148442010950721E-2</v>
      </c>
      <c r="F1565" s="22">
        <f t="shared" si="75"/>
        <v>11</v>
      </c>
      <c r="G1565" s="22">
        <f t="shared" si="76"/>
        <v>2016</v>
      </c>
      <c r="H1565" s="25"/>
    </row>
    <row r="1566" spans="1:8" x14ac:dyDescent="0.35">
      <c r="A1566" s="24">
        <v>42690</v>
      </c>
      <c r="B1566" s="23">
        <v>2.2935630252100842E-2</v>
      </c>
      <c r="C1566" s="23">
        <v>2.6253421985815605E-2</v>
      </c>
      <c r="D1566" s="23">
        <v>3.025054945054945E-2</v>
      </c>
      <c r="E1566" s="23">
        <v>3.4146192135390739E-2</v>
      </c>
      <c r="F1566" s="22">
        <f t="shared" si="75"/>
        <v>11</v>
      </c>
      <c r="G1566" s="22">
        <f t="shared" si="76"/>
        <v>2016</v>
      </c>
      <c r="H1566" s="25"/>
    </row>
    <row r="1567" spans="1:8" x14ac:dyDescent="0.35">
      <c r="A1567" s="24">
        <v>42689</v>
      </c>
      <c r="B1567" s="23">
        <v>2.289764705882353E-2</v>
      </c>
      <c r="C1567" s="23">
        <v>2.6712234042553192E-2</v>
      </c>
      <c r="D1567" s="23">
        <v>3.0248901098901097E-2</v>
      </c>
      <c r="E1567" s="23">
        <v>3.4143942259830758E-2</v>
      </c>
      <c r="F1567" s="22">
        <f t="shared" si="75"/>
        <v>11</v>
      </c>
      <c r="G1567" s="22">
        <f t="shared" si="76"/>
        <v>2016</v>
      </c>
      <c r="H1567" s="25"/>
    </row>
    <row r="1568" spans="1:8" x14ac:dyDescent="0.35">
      <c r="A1568" s="24">
        <v>42688</v>
      </c>
      <c r="B1568" s="23">
        <v>2.2821891891891894E-2</v>
      </c>
      <c r="C1568" s="23">
        <v>2.6709787234042555E-2</v>
      </c>
      <c r="D1568" s="23">
        <v>3.0247252747252748E-2</v>
      </c>
      <c r="E1568" s="23">
        <v>3.4603414634146339E-2</v>
      </c>
      <c r="F1568" s="22">
        <f t="shared" si="75"/>
        <v>11</v>
      </c>
      <c r="G1568" s="22">
        <f t="shared" si="76"/>
        <v>2016</v>
      </c>
      <c r="H1568" s="25"/>
    </row>
    <row r="1569" spans="1:8" x14ac:dyDescent="0.35">
      <c r="A1569" s="24">
        <v>42685</v>
      </c>
      <c r="B1569" s="23">
        <v>2.2757564766839378E-2</v>
      </c>
      <c r="C1569" s="23">
        <v>2.6235283687943263E-2</v>
      </c>
      <c r="D1569" s="23">
        <v>3.024230769230769E-2</v>
      </c>
      <c r="E1569" s="23">
        <v>3.4597560975609759E-2</v>
      </c>
      <c r="F1569" s="22">
        <f t="shared" si="75"/>
        <v>11</v>
      </c>
      <c r="G1569" s="22">
        <f t="shared" si="76"/>
        <v>2016</v>
      </c>
      <c r="H1569" s="25"/>
    </row>
    <row r="1570" spans="1:8" x14ac:dyDescent="0.35">
      <c r="A1570" s="24">
        <v>42684</v>
      </c>
      <c r="B1570" s="23">
        <v>2.3325185995623634E-2</v>
      </c>
      <c r="C1570" s="23">
        <v>2.6233333333333334E-2</v>
      </c>
      <c r="D1570" s="23">
        <v>3.0839560439560439E-2</v>
      </c>
      <c r="E1570" s="23">
        <v>3.4696363636363636E-2</v>
      </c>
      <c r="F1570" s="22">
        <f t="shared" si="75"/>
        <v>11</v>
      </c>
      <c r="G1570" s="22">
        <f t="shared" si="76"/>
        <v>2016</v>
      </c>
      <c r="H1570" s="25"/>
    </row>
    <row r="1571" spans="1:8" x14ac:dyDescent="0.35">
      <c r="A1571" s="24">
        <v>42683</v>
      </c>
      <c r="B1571" s="23">
        <v>2.288890756302521E-2</v>
      </c>
      <c r="C1571" s="23">
        <v>2.6730851063829785E-2</v>
      </c>
      <c r="D1571" s="23">
        <v>3.0076450000000001E-2</v>
      </c>
      <c r="E1571" s="23">
        <v>3.4593658536585366E-2</v>
      </c>
      <c r="F1571" s="22">
        <f t="shared" si="75"/>
        <v>11</v>
      </c>
      <c r="G1571" s="22">
        <f t="shared" si="76"/>
        <v>2016</v>
      </c>
      <c r="H1571" s="25"/>
    </row>
    <row r="1572" spans="1:8" x14ac:dyDescent="0.35">
      <c r="A1572" s="24">
        <v>42682</v>
      </c>
      <c r="B1572" s="23">
        <v>2.2865428571428571E-2</v>
      </c>
      <c r="C1572" s="23">
        <v>2.6728368794326239E-2</v>
      </c>
      <c r="D1572" s="23">
        <v>2.9961389961389962E-2</v>
      </c>
      <c r="E1572" s="23">
        <v>3.4591707317073173E-2</v>
      </c>
      <c r="F1572" s="22">
        <f t="shared" si="75"/>
        <v>11</v>
      </c>
      <c r="G1572" s="22">
        <f t="shared" si="76"/>
        <v>2016</v>
      </c>
      <c r="H1572" s="25"/>
    </row>
    <row r="1573" spans="1:8" x14ac:dyDescent="0.35">
      <c r="A1573" s="24">
        <v>42681</v>
      </c>
      <c r="B1573" s="23">
        <v>2.2617674418604652E-2</v>
      </c>
      <c r="C1573" s="23">
        <v>2.6137940199335546E-2</v>
      </c>
      <c r="D1573" s="23">
        <v>3.0303667953667953E-2</v>
      </c>
      <c r="E1573" s="23">
        <v>3.4589756097560972E-2</v>
      </c>
      <c r="F1573" s="22">
        <f t="shared" si="75"/>
        <v>11</v>
      </c>
      <c r="G1573" s="22">
        <f t="shared" si="76"/>
        <v>2016</v>
      </c>
      <c r="H1573" s="25"/>
    </row>
    <row r="1574" spans="1:8" x14ac:dyDescent="0.35">
      <c r="A1574" s="24">
        <v>42678</v>
      </c>
      <c r="B1574" s="23">
        <v>2.2277777777777778E-2</v>
      </c>
      <c r="C1574" s="23">
        <v>2.6129269102990033E-2</v>
      </c>
      <c r="D1574" s="23">
        <v>3.0297297297297295E-2</v>
      </c>
      <c r="E1574" s="23">
        <v>3.4583902439024393E-2</v>
      </c>
      <c r="F1574" s="22">
        <f t="shared" si="75"/>
        <v>11</v>
      </c>
      <c r="G1574" s="22">
        <f t="shared" si="76"/>
        <v>2016</v>
      </c>
      <c r="H1574" s="25"/>
    </row>
    <row r="1575" spans="1:8" x14ac:dyDescent="0.35">
      <c r="A1575" s="24">
        <v>42677</v>
      </c>
      <c r="B1575" s="23">
        <v>2.2503403141361254E-2</v>
      </c>
      <c r="C1575" s="23">
        <v>2.6126378737541527E-2</v>
      </c>
      <c r="D1575" s="23">
        <v>3.0462060439560439E-2</v>
      </c>
      <c r="E1575" s="23">
        <v>3.4581951219512193E-2</v>
      </c>
      <c r="F1575" s="22">
        <f t="shared" si="75"/>
        <v>11</v>
      </c>
      <c r="G1575" s="22">
        <f t="shared" si="76"/>
        <v>2016</v>
      </c>
      <c r="H1575" s="25"/>
    </row>
    <row r="1576" spans="1:8" x14ac:dyDescent="0.35">
      <c r="A1576" s="24">
        <v>42676</v>
      </c>
      <c r="B1576" s="23">
        <v>2.2529775561097257E-2</v>
      </c>
      <c r="C1576" s="23">
        <v>2.6123488372093023E-2</v>
      </c>
      <c r="D1576" s="23">
        <v>3.0506415094339625E-2</v>
      </c>
      <c r="E1576" s="23">
        <v>3.4681768707482991E-2</v>
      </c>
      <c r="F1576" s="22">
        <f t="shared" si="75"/>
        <v>11</v>
      </c>
      <c r="G1576" s="22">
        <f t="shared" si="76"/>
        <v>2016</v>
      </c>
      <c r="H1576" s="25"/>
    </row>
    <row r="1577" spans="1:8" x14ac:dyDescent="0.35">
      <c r="A1577" s="24">
        <v>42675</v>
      </c>
      <c r="B1577" s="23">
        <v>2.2610532544378701E-2</v>
      </c>
      <c r="C1577" s="23">
        <v>2.6120598006644517E-2</v>
      </c>
      <c r="D1577" s="23">
        <v>3.073544474393531E-2</v>
      </c>
      <c r="E1577" s="23">
        <v>3.4679591836734698E-2</v>
      </c>
      <c r="F1577" s="22">
        <f t="shared" si="75"/>
        <v>11</v>
      </c>
      <c r="G1577" s="22">
        <f t="shared" si="76"/>
        <v>2016</v>
      </c>
      <c r="H1577" s="25"/>
    </row>
    <row r="1578" spans="1:8" x14ac:dyDescent="0.35">
      <c r="A1578" s="24">
        <v>42674</v>
      </c>
      <c r="B1578" s="23">
        <v>2.239873949579832E-2</v>
      </c>
      <c r="C1578" s="23">
        <v>2.6152963224893917E-2</v>
      </c>
      <c r="D1578" s="23">
        <v>3.0684555256064693E-2</v>
      </c>
      <c r="E1578" s="23">
        <v>3.4677414965986392E-2</v>
      </c>
      <c r="F1578" s="22">
        <f t="shared" si="75"/>
        <v>11</v>
      </c>
      <c r="G1578" s="22">
        <f t="shared" si="76"/>
        <v>2016</v>
      </c>
      <c r="H1578" s="25"/>
    </row>
    <row r="1579" spans="1:8" x14ac:dyDescent="0.35">
      <c r="A1579" s="24">
        <v>42671</v>
      </c>
      <c r="B1579" s="23">
        <v>2.2468067226890757E-2</v>
      </c>
      <c r="C1579" s="23">
        <v>2.6301420722135007E-2</v>
      </c>
      <c r="D1579" s="23">
        <v>3.0811346153846154E-2</v>
      </c>
      <c r="E1579" s="23">
        <v>3.46708843537415E-2</v>
      </c>
      <c r="F1579" s="22">
        <f t="shared" si="75"/>
        <v>10</v>
      </c>
      <c r="G1579" s="22">
        <f t="shared" si="76"/>
        <v>2016</v>
      </c>
      <c r="H1579" s="25"/>
    </row>
    <row r="1580" spans="1:8" x14ac:dyDescent="0.35">
      <c r="A1580" s="24">
        <v>42670</v>
      </c>
      <c r="B1580" s="23">
        <v>2.2434293785310734E-2</v>
      </c>
      <c r="C1580" s="23">
        <v>2.5985696517412935E-2</v>
      </c>
      <c r="D1580" s="23">
        <v>3.0313861386138615E-2</v>
      </c>
      <c r="E1580" s="23">
        <v>3.458601294176207E-2</v>
      </c>
      <c r="F1580" s="22">
        <f t="shared" si="75"/>
        <v>10</v>
      </c>
      <c r="G1580" s="22">
        <f t="shared" si="76"/>
        <v>2016</v>
      </c>
      <c r="H1580" s="25"/>
    </row>
    <row r="1581" spans="1:8" x14ac:dyDescent="0.35">
      <c r="A1581" s="24">
        <v>42669</v>
      </c>
      <c r="B1581" s="23">
        <v>2.2384675324675325E-2</v>
      </c>
      <c r="C1581" s="23">
        <v>2.6152093023255815E-2</v>
      </c>
      <c r="D1581" s="23">
        <v>3.0584285714285713E-2</v>
      </c>
      <c r="E1581" s="23">
        <v>3.5090368342458933E-2</v>
      </c>
      <c r="F1581" s="22">
        <f t="shared" si="75"/>
        <v>10</v>
      </c>
      <c r="G1581" s="22">
        <f t="shared" si="76"/>
        <v>2016</v>
      </c>
      <c r="H1581" s="25"/>
    </row>
    <row r="1582" spans="1:8" x14ac:dyDescent="0.35">
      <c r="A1582" s="24">
        <v>42668</v>
      </c>
      <c r="B1582" s="23">
        <v>2.2369674556213019E-2</v>
      </c>
      <c r="C1582" s="23">
        <v>2.5982089552238803E-2</v>
      </c>
      <c r="D1582" s="23">
        <v>3.0650808625336926E-2</v>
      </c>
      <c r="E1582" s="23">
        <v>3.5127675460428075E-2</v>
      </c>
      <c r="F1582" s="22">
        <f t="shared" si="75"/>
        <v>10</v>
      </c>
      <c r="G1582" s="22">
        <f t="shared" si="76"/>
        <v>2016</v>
      </c>
      <c r="H1582" s="25"/>
    </row>
    <row r="1583" spans="1:8" x14ac:dyDescent="0.35">
      <c r="A1583" s="24">
        <v>42667</v>
      </c>
      <c r="B1583" s="23">
        <v>2.240412429378531E-2</v>
      </c>
      <c r="C1583" s="23">
        <v>2.6131964285714286E-2</v>
      </c>
      <c r="D1583" s="23">
        <v>3.0467445054945055E-2</v>
      </c>
      <c r="E1583" s="23">
        <v>3.5126032852165257E-2</v>
      </c>
      <c r="F1583" s="22">
        <f t="shared" si="75"/>
        <v>10</v>
      </c>
      <c r="G1583" s="22">
        <f t="shared" si="76"/>
        <v>2016</v>
      </c>
      <c r="H1583" s="25"/>
    </row>
    <row r="1584" spans="1:8" x14ac:dyDescent="0.35">
      <c r="A1584" s="24">
        <v>42664</v>
      </c>
      <c r="B1584" s="23">
        <v>2.2496045197740112E-2</v>
      </c>
      <c r="C1584" s="23">
        <v>2.6124715401785716E-2</v>
      </c>
      <c r="D1584" s="23">
        <v>3.0461923076923077E-2</v>
      </c>
      <c r="E1584" s="23">
        <v>3.4318308520747548E-2</v>
      </c>
      <c r="F1584" s="22">
        <f t="shared" si="75"/>
        <v>10</v>
      </c>
      <c r="G1584" s="22">
        <f t="shared" si="76"/>
        <v>2016</v>
      </c>
      <c r="H1584" s="25"/>
    </row>
    <row r="1585" spans="1:8" x14ac:dyDescent="0.35">
      <c r="A1585" s="24">
        <v>42663</v>
      </c>
      <c r="B1585" s="23">
        <v>2.2604970414201182E-2</v>
      </c>
      <c r="C1585" s="23">
        <v>2.6191476190476192E-2</v>
      </c>
      <c r="D1585" s="23">
        <v>3.0540086872586872E-2</v>
      </c>
      <c r="E1585" s="23">
        <v>3.4602253521126759E-2</v>
      </c>
      <c r="F1585" s="22">
        <f t="shared" si="75"/>
        <v>10</v>
      </c>
      <c r="G1585" s="22">
        <f t="shared" si="76"/>
        <v>2016</v>
      </c>
      <c r="H1585" s="25"/>
    </row>
    <row r="1586" spans="1:8" x14ac:dyDescent="0.35">
      <c r="A1586" s="24">
        <v>42662</v>
      </c>
      <c r="B1586" s="23">
        <v>2.2601065088757397E-2</v>
      </c>
      <c r="C1586" s="23">
        <v>2.6377777777777778E-2</v>
      </c>
      <c r="D1586" s="23">
        <v>3.1300424710424712E-2</v>
      </c>
      <c r="E1586" s="23">
        <v>3.50494245472837E-2</v>
      </c>
      <c r="F1586" s="22">
        <f t="shared" si="75"/>
        <v>10</v>
      </c>
      <c r="G1586" s="22">
        <f t="shared" si="76"/>
        <v>2016</v>
      </c>
      <c r="H1586" s="25"/>
    </row>
    <row r="1587" spans="1:8" x14ac:dyDescent="0.35">
      <c r="A1587" s="24">
        <v>42661</v>
      </c>
      <c r="B1587" s="23">
        <v>2.2697142857142857E-2</v>
      </c>
      <c r="C1587" s="23">
        <v>2.6376719576719575E-2</v>
      </c>
      <c r="D1587" s="23">
        <v>3.1298001930501931E-2</v>
      </c>
      <c r="E1587" s="23">
        <v>3.5047738430583501E-2</v>
      </c>
      <c r="F1587" s="22">
        <f t="shared" si="75"/>
        <v>10</v>
      </c>
      <c r="G1587" s="22">
        <f t="shared" si="76"/>
        <v>2016</v>
      </c>
      <c r="H1587" s="25"/>
    </row>
    <row r="1588" spans="1:8" x14ac:dyDescent="0.35">
      <c r="A1588" s="24">
        <v>42660</v>
      </c>
      <c r="B1588" s="23">
        <v>2.2659117647058823E-2</v>
      </c>
      <c r="C1588" s="23">
        <v>2.61985347985348E-2</v>
      </c>
      <c r="D1588" s="23">
        <v>3.129557915057915E-2</v>
      </c>
      <c r="E1588" s="23">
        <v>3.5046052313883296E-2</v>
      </c>
      <c r="F1588" s="22">
        <f t="shared" si="75"/>
        <v>10</v>
      </c>
      <c r="G1588" s="22">
        <f t="shared" si="76"/>
        <v>2016</v>
      </c>
      <c r="H1588" s="25"/>
    </row>
    <row r="1589" spans="1:8" x14ac:dyDescent="0.35">
      <c r="A1589" s="24">
        <v>42657</v>
      </c>
      <c r="B1589" s="23">
        <v>2.287209523809524E-2</v>
      </c>
      <c r="C1589" s="23">
        <v>2.6629090909090911E-2</v>
      </c>
      <c r="D1589" s="23">
        <v>3.1288310810810814E-2</v>
      </c>
      <c r="E1589" s="23">
        <v>3.5040993963782692E-2</v>
      </c>
      <c r="F1589" s="22">
        <f t="shared" si="75"/>
        <v>10</v>
      </c>
      <c r="G1589" s="22">
        <f t="shared" si="76"/>
        <v>2016</v>
      </c>
      <c r="H1589" s="25"/>
    </row>
    <row r="1590" spans="1:8" x14ac:dyDescent="0.35">
      <c r="A1590" s="24">
        <v>42656</v>
      </c>
      <c r="B1590" s="23">
        <v>2.2888051948051946E-2</v>
      </c>
      <c r="C1590" s="23">
        <v>2.6737604535790219E-2</v>
      </c>
      <c r="D1590" s="23">
        <v>3.2205063649222064E-2</v>
      </c>
      <c r="E1590" s="23">
        <v>3.5039307847082493E-2</v>
      </c>
      <c r="F1590" s="22">
        <f t="shared" si="75"/>
        <v>10</v>
      </c>
      <c r="G1590" s="22">
        <f t="shared" si="76"/>
        <v>2016</v>
      </c>
      <c r="H1590" s="25"/>
    </row>
    <row r="1591" spans="1:8" x14ac:dyDescent="0.35">
      <c r="A1591" s="24">
        <v>42655</v>
      </c>
      <c r="B1591" s="23">
        <v>2.3061623376623378E-2</v>
      </c>
      <c r="C1591" s="23">
        <v>2.6698059360730591E-2</v>
      </c>
      <c r="D1591" s="23">
        <v>3.1681377551020407E-2</v>
      </c>
      <c r="E1591" s="23">
        <v>3.5037621730382294E-2</v>
      </c>
      <c r="F1591" s="22">
        <f t="shared" si="75"/>
        <v>10</v>
      </c>
      <c r="G1591" s="22">
        <f t="shared" si="76"/>
        <v>2016</v>
      </c>
      <c r="H1591" s="25"/>
    </row>
    <row r="1592" spans="1:8" x14ac:dyDescent="0.35">
      <c r="A1592" s="24">
        <v>42654</v>
      </c>
      <c r="B1592" s="23">
        <v>2.2846688311688311E-2</v>
      </c>
      <c r="C1592" s="23">
        <v>2.6696529680365295E-2</v>
      </c>
      <c r="D1592" s="23">
        <v>3.2599108910891086E-2</v>
      </c>
      <c r="E1592" s="23">
        <v>3.5035935613682088E-2</v>
      </c>
      <c r="F1592" s="22">
        <f t="shared" si="75"/>
        <v>10</v>
      </c>
      <c r="G1592" s="22">
        <f t="shared" si="76"/>
        <v>2016</v>
      </c>
      <c r="H1592" s="25"/>
    </row>
    <row r="1593" spans="1:8" x14ac:dyDescent="0.35">
      <c r="A1593" s="24">
        <v>42653</v>
      </c>
      <c r="B1593" s="23">
        <v>2.3147226890756305E-2</v>
      </c>
      <c r="C1593" s="23">
        <v>2.7053288043478261E-2</v>
      </c>
      <c r="D1593" s="23">
        <v>3.1677397959183673E-2</v>
      </c>
      <c r="E1593" s="23">
        <v>3.503424949698189E-2</v>
      </c>
      <c r="F1593" s="22">
        <f t="shared" si="75"/>
        <v>10</v>
      </c>
      <c r="G1593" s="22">
        <f t="shared" si="76"/>
        <v>2016</v>
      </c>
      <c r="H1593" s="25"/>
    </row>
    <row r="1594" spans="1:8" x14ac:dyDescent="0.35">
      <c r="A1594" s="24">
        <v>42650</v>
      </c>
      <c r="B1594" s="23">
        <v>2.3056804733727811E-2</v>
      </c>
      <c r="C1594" s="23">
        <v>2.7542282608695651E-2</v>
      </c>
      <c r="D1594" s="23">
        <v>3.1666666666666669E-2</v>
      </c>
      <c r="E1594" s="23">
        <v>3.5222233400402418E-2</v>
      </c>
      <c r="F1594" s="22">
        <f t="shared" si="75"/>
        <v>10</v>
      </c>
      <c r="G1594" s="22">
        <f t="shared" si="76"/>
        <v>2016</v>
      </c>
      <c r="H1594" s="25"/>
    </row>
    <row r="1595" spans="1:8" x14ac:dyDescent="0.35">
      <c r="A1595" s="24">
        <v>42649</v>
      </c>
      <c r="B1595" s="23">
        <v>2.3051183431952664E-2</v>
      </c>
      <c r="C1595" s="23">
        <v>2.7539972826086959E-2</v>
      </c>
      <c r="D1595" s="23">
        <v>3.2129302103250476E-2</v>
      </c>
      <c r="E1595" s="23">
        <v>3.5187631689844075E-2</v>
      </c>
      <c r="F1595" s="22">
        <f t="shared" si="75"/>
        <v>10</v>
      </c>
      <c r="G1595" s="22">
        <f t="shared" si="76"/>
        <v>2016</v>
      </c>
      <c r="H1595" s="25"/>
    </row>
    <row r="1596" spans="1:8" x14ac:dyDescent="0.35">
      <c r="A1596" s="24">
        <v>42648</v>
      </c>
      <c r="B1596" s="23">
        <v>2.3526666666666668E-2</v>
      </c>
      <c r="C1596" s="23">
        <v>2.7537663043478263E-2</v>
      </c>
      <c r="D1596" s="23">
        <v>3.2130649867374003E-2</v>
      </c>
      <c r="E1596" s="23">
        <v>3.5185731142014329E-2</v>
      </c>
      <c r="F1596" s="22">
        <f t="shared" si="75"/>
        <v>10</v>
      </c>
      <c r="G1596" s="22">
        <f t="shared" si="76"/>
        <v>2016</v>
      </c>
      <c r="H1596" s="25"/>
    </row>
    <row r="1597" spans="1:8" x14ac:dyDescent="0.35">
      <c r="A1597" s="24">
        <v>42647</v>
      </c>
      <c r="B1597" s="23">
        <v>2.3149822485207101E-2</v>
      </c>
      <c r="C1597" s="23">
        <v>2.7860869565217394E-2</v>
      </c>
      <c r="D1597" s="23">
        <v>3.2129171087533159E-2</v>
      </c>
      <c r="E1597" s="23">
        <v>3.5183830594184576E-2</v>
      </c>
      <c r="F1597" s="22">
        <f t="shared" si="75"/>
        <v>10</v>
      </c>
      <c r="G1597" s="22">
        <f t="shared" si="76"/>
        <v>2016</v>
      </c>
      <c r="H1597" s="25"/>
    </row>
    <row r="1598" spans="1:8" x14ac:dyDescent="0.35">
      <c r="A1598" s="24">
        <v>42643</v>
      </c>
      <c r="B1598" s="23">
        <v>2.3478666666666669E-2</v>
      </c>
      <c r="C1598" s="23">
        <v>2.7860656565656568E-2</v>
      </c>
      <c r="D1598" s="23">
        <v>3.238069306930693E-2</v>
      </c>
      <c r="E1598" s="23">
        <v>3.5176228402865571E-2</v>
      </c>
      <c r="F1598" s="22">
        <f t="shared" si="75"/>
        <v>10</v>
      </c>
      <c r="G1598" s="22">
        <f t="shared" si="76"/>
        <v>2016</v>
      </c>
      <c r="H1598" s="25"/>
    </row>
    <row r="1599" spans="1:8" x14ac:dyDescent="0.35">
      <c r="A1599" s="24">
        <v>42642</v>
      </c>
      <c r="B1599" s="23">
        <v>2.3452857142857143E-2</v>
      </c>
      <c r="C1599" s="23">
        <v>2.785858585858586E-2</v>
      </c>
      <c r="D1599" s="23">
        <v>3.2024633204633203E-2</v>
      </c>
      <c r="E1599" s="23">
        <v>3.5174327855035818E-2</v>
      </c>
      <c r="F1599" s="22">
        <f t="shared" si="75"/>
        <v>9</v>
      </c>
      <c r="G1599" s="22">
        <f t="shared" si="76"/>
        <v>2016</v>
      </c>
      <c r="H1599" s="25"/>
    </row>
    <row r="1600" spans="1:8" x14ac:dyDescent="0.35">
      <c r="A1600" s="24">
        <v>42641</v>
      </c>
      <c r="B1600" s="23">
        <v>2.350777777777778E-2</v>
      </c>
      <c r="C1600" s="23">
        <v>2.7869230769230768E-2</v>
      </c>
      <c r="D1600" s="23">
        <v>3.2029625850340138E-2</v>
      </c>
      <c r="E1600" s="23">
        <v>3.5172427307206065E-2</v>
      </c>
      <c r="F1600" s="22">
        <f t="shared" si="75"/>
        <v>9</v>
      </c>
      <c r="G1600" s="22">
        <f t="shared" si="76"/>
        <v>2016</v>
      </c>
      <c r="H1600" s="25"/>
    </row>
    <row r="1601" spans="1:8" x14ac:dyDescent="0.35">
      <c r="A1601" s="24">
        <v>42640</v>
      </c>
      <c r="B1601" s="23">
        <v>2.3442189349112429E-2</v>
      </c>
      <c r="C1601" s="23">
        <v>2.7866813186813187E-2</v>
      </c>
      <c r="D1601" s="23">
        <v>3.2968088803088803E-2</v>
      </c>
      <c r="E1601" s="23">
        <v>3.5170526759376312E-2</v>
      </c>
      <c r="F1601" s="22">
        <f t="shared" si="75"/>
        <v>9</v>
      </c>
      <c r="G1601" s="22">
        <f t="shared" si="76"/>
        <v>2016</v>
      </c>
      <c r="H1601" s="25"/>
    </row>
    <row r="1602" spans="1:8" x14ac:dyDescent="0.35">
      <c r="A1602" s="24">
        <v>42639</v>
      </c>
      <c r="B1602" s="23">
        <v>2.3436390532544382E-2</v>
      </c>
      <c r="C1602" s="23">
        <v>2.7864395604395603E-2</v>
      </c>
      <c r="D1602" s="23">
        <v>3.2967519305019309E-2</v>
      </c>
      <c r="E1602" s="23">
        <v>3.5168626211546566E-2</v>
      </c>
      <c r="F1602" s="22">
        <f t="shared" si="75"/>
        <v>9</v>
      </c>
      <c r="G1602" s="22">
        <f t="shared" si="76"/>
        <v>2016</v>
      </c>
      <c r="H1602" s="25"/>
    </row>
    <row r="1603" spans="1:8" x14ac:dyDescent="0.35">
      <c r="A1603" s="24">
        <v>42636</v>
      </c>
      <c r="B1603" s="23">
        <v>2.3418994082840237E-2</v>
      </c>
      <c r="C1603" s="23">
        <v>2.7857142857142858E-2</v>
      </c>
      <c r="D1603" s="23">
        <v>3.2966756756756761E-2</v>
      </c>
      <c r="E1603" s="23">
        <v>3.5184056338028166E-2</v>
      </c>
      <c r="F1603" s="22">
        <f t="shared" si="75"/>
        <v>9</v>
      </c>
      <c r="G1603" s="22">
        <f t="shared" si="76"/>
        <v>2016</v>
      </c>
      <c r="H1603" s="25"/>
    </row>
    <row r="1604" spans="1:8" x14ac:dyDescent="0.35">
      <c r="A1604" s="24">
        <v>42635</v>
      </c>
      <c r="B1604" s="23">
        <v>2.336378698224852E-2</v>
      </c>
      <c r="C1604" s="23">
        <v>2.7854725274725274E-2</v>
      </c>
      <c r="D1604" s="23">
        <v>3.3074942084942084E-2</v>
      </c>
      <c r="E1604" s="23">
        <v>3.5182169014084504E-2</v>
      </c>
      <c r="F1604" s="22">
        <f t="shared" si="75"/>
        <v>9</v>
      </c>
      <c r="G1604" s="22">
        <f t="shared" si="76"/>
        <v>2016</v>
      </c>
      <c r="H1604" s="25"/>
    </row>
    <row r="1605" spans="1:8" x14ac:dyDescent="0.35">
      <c r="A1605" s="24">
        <v>42634</v>
      </c>
      <c r="B1605" s="23">
        <v>2.335784023668639E-2</v>
      </c>
      <c r="C1605" s="23">
        <v>2.803763157894737E-2</v>
      </c>
      <c r="D1605" s="23">
        <v>3.2838571428571432E-2</v>
      </c>
      <c r="E1605" s="23">
        <v>3.4909617706237427E-2</v>
      </c>
      <c r="F1605" s="22">
        <f t="shared" si="75"/>
        <v>9</v>
      </c>
      <c r="G1605" s="22">
        <f t="shared" si="76"/>
        <v>2016</v>
      </c>
      <c r="H1605" s="25"/>
    </row>
    <row r="1606" spans="1:8" x14ac:dyDescent="0.35">
      <c r="A1606" s="24">
        <v>42633</v>
      </c>
      <c r="B1606" s="23">
        <v>2.3351893491124261E-2</v>
      </c>
      <c r="C1606" s="23">
        <v>2.8084041353383458E-2</v>
      </c>
      <c r="D1606" s="23">
        <v>3.2837857142857141E-2</v>
      </c>
      <c r="E1606" s="23">
        <v>3.4908036217303824E-2</v>
      </c>
      <c r="F1606" s="22">
        <f t="shared" si="75"/>
        <v>9</v>
      </c>
      <c r="G1606" s="22">
        <f t="shared" si="76"/>
        <v>2016</v>
      </c>
      <c r="H1606" s="25"/>
    </row>
    <row r="1607" spans="1:8" x14ac:dyDescent="0.35">
      <c r="A1607" s="24">
        <v>42632</v>
      </c>
      <c r="B1607" s="23">
        <v>2.3614964871194379E-2</v>
      </c>
      <c r="C1607" s="23">
        <v>2.8181083202511774E-2</v>
      </c>
      <c r="D1607" s="23">
        <v>3.2837142857142856E-2</v>
      </c>
      <c r="E1607" s="23">
        <v>3.4906454728370222E-2</v>
      </c>
      <c r="F1607" s="22">
        <f t="shared" si="75"/>
        <v>9</v>
      </c>
      <c r="G1607" s="22">
        <f t="shared" si="76"/>
        <v>2016</v>
      </c>
      <c r="H1607" s="25"/>
    </row>
    <row r="1608" spans="1:8" x14ac:dyDescent="0.35">
      <c r="A1608" s="24">
        <v>42629</v>
      </c>
      <c r="B1608" s="23">
        <v>2.3782758620689657E-2</v>
      </c>
      <c r="C1608" s="23">
        <v>2.8296903654485051E-2</v>
      </c>
      <c r="D1608" s="23">
        <v>3.3044797297297299E-2</v>
      </c>
      <c r="E1608" s="23">
        <v>3.4901710261569414E-2</v>
      </c>
      <c r="F1608" s="22">
        <f t="shared" si="75"/>
        <v>9</v>
      </c>
      <c r="G1608" s="22">
        <f t="shared" si="76"/>
        <v>2016</v>
      </c>
      <c r="H1608" s="25"/>
    </row>
    <row r="1609" spans="1:8" x14ac:dyDescent="0.35">
      <c r="A1609" s="24">
        <v>42628</v>
      </c>
      <c r="B1609" s="23">
        <v>2.359030674846626E-2</v>
      </c>
      <c r="C1609" s="23">
        <v>2.8115007849293563E-2</v>
      </c>
      <c r="D1609" s="23">
        <v>3.3044305019305019E-2</v>
      </c>
      <c r="E1609" s="23">
        <v>3.4900128772635812E-2</v>
      </c>
      <c r="F1609" s="22">
        <f t="shared" si="75"/>
        <v>9</v>
      </c>
      <c r="G1609" s="22">
        <f t="shared" si="76"/>
        <v>2016</v>
      </c>
      <c r="H1609" s="25"/>
    </row>
    <row r="1610" spans="1:8" x14ac:dyDescent="0.35">
      <c r="A1610" s="24">
        <v>42627</v>
      </c>
      <c r="B1610" s="23">
        <v>2.4047032967032967E-2</v>
      </c>
      <c r="C1610" s="23">
        <v>2.8192437810945273E-2</v>
      </c>
      <c r="D1610" s="23">
        <v>3.2243038548752836E-2</v>
      </c>
      <c r="E1610" s="23">
        <v>3.489854728370221E-2</v>
      </c>
      <c r="F1610" s="22">
        <f t="shared" si="75"/>
        <v>9</v>
      </c>
      <c r="G1610" s="22">
        <f t="shared" si="76"/>
        <v>2016</v>
      </c>
      <c r="H1610" s="25"/>
    </row>
    <row r="1611" spans="1:8" x14ac:dyDescent="0.35">
      <c r="A1611" s="24">
        <v>42622</v>
      </c>
      <c r="B1611" s="23">
        <v>2.3886176470588237E-2</v>
      </c>
      <c r="C1611" s="23">
        <v>2.8132926406926405E-2</v>
      </c>
      <c r="D1611" s="23">
        <v>3.2236349206349206E-2</v>
      </c>
      <c r="E1611" s="23">
        <v>3.4890639839034204E-2</v>
      </c>
      <c r="F1611" s="22">
        <f t="shared" si="75"/>
        <v>9</v>
      </c>
      <c r="G1611" s="22">
        <f t="shared" si="76"/>
        <v>2016</v>
      </c>
      <c r="H1611" s="25"/>
    </row>
    <row r="1612" spans="1:8" x14ac:dyDescent="0.35">
      <c r="A1612" s="24">
        <v>42621</v>
      </c>
      <c r="B1612" s="23">
        <v>2.3873529411764707E-2</v>
      </c>
      <c r="C1612" s="23">
        <v>2.8109194805194804E-2</v>
      </c>
      <c r="D1612" s="23">
        <v>3.2202489391796325E-2</v>
      </c>
      <c r="E1612" s="23">
        <v>3.4889058350100602E-2</v>
      </c>
      <c r="F1612" s="22">
        <f t="shared" si="75"/>
        <v>9</v>
      </c>
      <c r="G1612" s="22">
        <f t="shared" si="76"/>
        <v>2016</v>
      </c>
      <c r="H1612" s="25"/>
    </row>
    <row r="1613" spans="1:8" x14ac:dyDescent="0.35">
      <c r="A1613" s="24">
        <v>42620</v>
      </c>
      <c r="B1613" s="23">
        <v>2.3915000000000002E-2</v>
      </c>
      <c r="C1613" s="23">
        <v>2.8186923076923075E-2</v>
      </c>
      <c r="D1613" s="23">
        <v>3.2975907335907335E-2</v>
      </c>
      <c r="E1613" s="23">
        <v>3.4887476861166999E-2</v>
      </c>
      <c r="F1613" s="22">
        <f t="shared" si="75"/>
        <v>9</v>
      </c>
      <c r="G1613" s="22">
        <f t="shared" si="76"/>
        <v>2016</v>
      </c>
      <c r="H1613" s="25"/>
    </row>
    <row r="1614" spans="1:8" x14ac:dyDescent="0.35">
      <c r="A1614" s="24">
        <v>42619</v>
      </c>
      <c r="B1614" s="23">
        <v>2.3974285714285715E-2</v>
      </c>
      <c r="C1614" s="23">
        <v>2.8184230769230767E-2</v>
      </c>
      <c r="D1614" s="23">
        <v>3.2812060439560441E-2</v>
      </c>
      <c r="E1614" s="23">
        <v>3.486172949002217E-2</v>
      </c>
      <c r="F1614" s="22">
        <f t="shared" ref="F1614:F1677" si="77">MONTH(A1613)</f>
        <v>9</v>
      </c>
      <c r="G1614" s="22">
        <f t="shared" ref="G1614:G1677" si="78">YEAR(A1613)</f>
        <v>2016</v>
      </c>
      <c r="H1614" s="25"/>
    </row>
    <row r="1615" spans="1:8" x14ac:dyDescent="0.35">
      <c r="A1615" s="24">
        <v>42618</v>
      </c>
      <c r="B1615" s="23">
        <v>2.3649494382022473E-2</v>
      </c>
      <c r="C1615" s="23">
        <v>2.8181538461538459E-2</v>
      </c>
      <c r="D1615" s="23">
        <v>3.2813516483516485E-2</v>
      </c>
      <c r="E1615" s="23">
        <v>3.4733221412733606E-2</v>
      </c>
      <c r="F1615" s="22">
        <f t="shared" si="77"/>
        <v>9</v>
      </c>
      <c r="G1615" s="22">
        <f t="shared" si="78"/>
        <v>2016</v>
      </c>
      <c r="H1615" s="25"/>
    </row>
    <row r="1616" spans="1:8" x14ac:dyDescent="0.35">
      <c r="A1616" s="24">
        <v>42615</v>
      </c>
      <c r="B1616" s="23">
        <v>2.3987931034482757E-2</v>
      </c>
      <c r="C1616" s="23">
        <v>2.8173461538461536E-2</v>
      </c>
      <c r="D1616" s="23">
        <v>3.2972364864864864E-2</v>
      </c>
      <c r="E1616" s="23">
        <v>3.3569686411149824E-2</v>
      </c>
      <c r="F1616" s="22">
        <f t="shared" si="77"/>
        <v>9</v>
      </c>
      <c r="G1616" s="22">
        <f t="shared" si="78"/>
        <v>2016</v>
      </c>
      <c r="H1616" s="25"/>
    </row>
    <row r="1617" spans="1:8" x14ac:dyDescent="0.35">
      <c r="A1617" s="24">
        <v>42614</v>
      </c>
      <c r="B1617" s="23">
        <v>2.3696874999999999E-2</v>
      </c>
      <c r="C1617" s="23">
        <v>2.8255815188528943E-2</v>
      </c>
      <c r="D1617" s="23">
        <v>3.2944015444015443E-2</v>
      </c>
      <c r="E1617" s="23">
        <v>3.356745644599303E-2</v>
      </c>
      <c r="F1617" s="22">
        <f t="shared" si="77"/>
        <v>9</v>
      </c>
      <c r="G1617" s="22">
        <f t="shared" si="78"/>
        <v>2016</v>
      </c>
      <c r="H1617" s="25"/>
    </row>
    <row r="1618" spans="1:8" x14ac:dyDescent="0.35">
      <c r="A1618" s="24">
        <v>42613</v>
      </c>
      <c r="B1618" s="23">
        <v>2.3691176470588236E-2</v>
      </c>
      <c r="C1618" s="23">
        <v>2.8108104089219332E-2</v>
      </c>
      <c r="D1618" s="23">
        <v>3.2733461538461538E-2</v>
      </c>
      <c r="E1618" s="23">
        <v>3.3607715281234442E-2</v>
      </c>
      <c r="F1618" s="22">
        <f t="shared" si="77"/>
        <v>9</v>
      </c>
      <c r="G1618" s="22">
        <f t="shared" si="78"/>
        <v>2016</v>
      </c>
      <c r="H1618" s="25"/>
    </row>
    <row r="1619" spans="1:8" x14ac:dyDescent="0.35">
      <c r="A1619" s="24">
        <v>42612</v>
      </c>
      <c r="B1619" s="23">
        <v>2.3674325842696627E-2</v>
      </c>
      <c r="C1619" s="23">
        <v>2.8158458646616542E-2</v>
      </c>
      <c r="D1619" s="23">
        <v>3.2091239892183286E-2</v>
      </c>
      <c r="E1619" s="23">
        <v>3.3605375808860131E-2</v>
      </c>
      <c r="F1619" s="22">
        <f t="shared" si="77"/>
        <v>8</v>
      </c>
      <c r="G1619" s="22">
        <f t="shared" si="78"/>
        <v>2016</v>
      </c>
      <c r="H1619" s="25"/>
    </row>
    <row r="1620" spans="1:8" x14ac:dyDescent="0.35">
      <c r="A1620" s="24">
        <v>42611</v>
      </c>
      <c r="B1620" s="23">
        <v>2.337594827586207E-2</v>
      </c>
      <c r="C1620" s="23">
        <v>2.815592105263158E-2</v>
      </c>
      <c r="D1620" s="23">
        <v>3.1870100529100526E-2</v>
      </c>
      <c r="E1620" s="23">
        <v>3.3603036336485814E-2</v>
      </c>
      <c r="F1620" s="22">
        <f t="shared" si="77"/>
        <v>8</v>
      </c>
      <c r="G1620" s="22">
        <f t="shared" si="78"/>
        <v>2016</v>
      </c>
      <c r="H1620" s="25"/>
    </row>
    <row r="1621" spans="1:8" x14ac:dyDescent="0.35">
      <c r="A1621" s="24">
        <v>42608</v>
      </c>
      <c r="B1621" s="23">
        <v>2.3968015873015874E-2</v>
      </c>
      <c r="C1621" s="23">
        <v>2.8148308270676693E-2</v>
      </c>
      <c r="D1621" s="23">
        <v>3.1868370370370366E-2</v>
      </c>
      <c r="E1621" s="23">
        <v>3.3596017919362869E-2</v>
      </c>
      <c r="F1621" s="22">
        <f t="shared" si="77"/>
        <v>8</v>
      </c>
      <c r="G1621" s="22">
        <f t="shared" si="78"/>
        <v>2016</v>
      </c>
      <c r="H1621" s="25"/>
    </row>
    <row r="1622" spans="1:8" x14ac:dyDescent="0.35">
      <c r="A1622" s="24">
        <v>42607</v>
      </c>
      <c r="B1622" s="23">
        <v>2.3946206896551726E-2</v>
      </c>
      <c r="C1622" s="23">
        <v>2.8145770676691731E-2</v>
      </c>
      <c r="D1622" s="23">
        <v>3.1867793650793654E-2</v>
      </c>
      <c r="E1622" s="23">
        <v>3.3593678446988552E-2</v>
      </c>
      <c r="F1622" s="22">
        <f t="shared" si="77"/>
        <v>8</v>
      </c>
      <c r="G1622" s="22">
        <f t="shared" si="78"/>
        <v>2016</v>
      </c>
      <c r="H1622" s="25"/>
    </row>
    <row r="1623" spans="1:8" x14ac:dyDescent="0.35">
      <c r="A1623" s="24">
        <v>42606</v>
      </c>
      <c r="B1623" s="23">
        <v>2.393396551724138E-2</v>
      </c>
      <c r="C1623" s="23">
        <v>2.8155627906976743E-2</v>
      </c>
      <c r="D1623" s="23">
        <v>3.1867216931216934E-2</v>
      </c>
      <c r="E1623" s="23">
        <v>3.3439621702339474E-2</v>
      </c>
      <c r="F1623" s="22">
        <f t="shared" si="77"/>
        <v>8</v>
      </c>
      <c r="G1623" s="22">
        <f t="shared" si="78"/>
        <v>2016</v>
      </c>
      <c r="H1623" s="25"/>
    </row>
    <row r="1624" spans="1:8" x14ac:dyDescent="0.35">
      <c r="A1624" s="24">
        <v>42605</v>
      </c>
      <c r="B1624" s="23">
        <v>2.3921724137931036E-2</v>
      </c>
      <c r="C1624" s="23">
        <v>2.8160346320346322E-2</v>
      </c>
      <c r="D1624" s="23">
        <v>3.1052380952380953E-2</v>
      </c>
      <c r="E1624" s="23">
        <v>3.3437680438028868E-2</v>
      </c>
      <c r="F1624" s="22">
        <f t="shared" si="77"/>
        <v>8</v>
      </c>
      <c r="G1624" s="22">
        <f t="shared" si="78"/>
        <v>2016</v>
      </c>
      <c r="H1624" s="25"/>
    </row>
    <row r="1625" spans="1:8" x14ac:dyDescent="0.35">
      <c r="A1625" s="24">
        <v>42604</v>
      </c>
      <c r="B1625" s="23">
        <v>2.3748362068965516E-2</v>
      </c>
      <c r="C1625" s="23">
        <v>2.8157783549783551E-2</v>
      </c>
      <c r="D1625" s="23">
        <v>3.1052063492063492E-2</v>
      </c>
      <c r="E1625" s="23">
        <v>3.3435739173718268E-2</v>
      </c>
      <c r="F1625" s="22">
        <f t="shared" si="77"/>
        <v>8</v>
      </c>
      <c r="G1625" s="22">
        <f t="shared" si="78"/>
        <v>2016</v>
      </c>
      <c r="H1625" s="25"/>
    </row>
    <row r="1626" spans="1:8" x14ac:dyDescent="0.35">
      <c r="A1626" s="24">
        <v>42601</v>
      </c>
      <c r="B1626" s="23">
        <v>2.3614571428571429E-2</v>
      </c>
      <c r="C1626" s="23">
        <v>2.8119127272727272E-2</v>
      </c>
      <c r="D1626" s="23">
        <v>3.1051111111111113E-2</v>
      </c>
      <c r="E1626" s="23">
        <v>3.3429915380786462E-2</v>
      </c>
      <c r="F1626" s="22">
        <f t="shared" si="77"/>
        <v>8</v>
      </c>
      <c r="G1626" s="22">
        <f t="shared" si="78"/>
        <v>2016</v>
      </c>
      <c r="H1626" s="25"/>
    </row>
    <row r="1627" spans="1:8" x14ac:dyDescent="0.35">
      <c r="A1627" s="24">
        <v>42600</v>
      </c>
      <c r="B1627" s="23">
        <v>2.3875238095238095E-2</v>
      </c>
      <c r="C1627" s="23">
        <v>2.8083186813186813E-2</v>
      </c>
      <c r="D1627" s="23">
        <v>3.1050793650793652E-2</v>
      </c>
      <c r="E1627" s="23">
        <v>3.3427974116475856E-2</v>
      </c>
      <c r="F1627" s="22">
        <f t="shared" si="77"/>
        <v>8</v>
      </c>
      <c r="G1627" s="22">
        <f t="shared" si="78"/>
        <v>2016</v>
      </c>
      <c r="H1627" s="25"/>
    </row>
    <row r="1628" spans="1:8" x14ac:dyDescent="0.35">
      <c r="A1628" s="24">
        <v>42599</v>
      </c>
      <c r="B1628" s="23">
        <v>2.3864761904761903E-2</v>
      </c>
      <c r="C1628" s="23">
        <v>2.8080576923076923E-2</v>
      </c>
      <c r="D1628" s="23">
        <v>3.1050476190476191E-2</v>
      </c>
      <c r="E1628" s="23">
        <v>3.3426032852165256E-2</v>
      </c>
      <c r="F1628" s="22">
        <f t="shared" si="77"/>
        <v>8</v>
      </c>
      <c r="G1628" s="22">
        <f t="shared" si="78"/>
        <v>2016</v>
      </c>
      <c r="H1628" s="25"/>
    </row>
    <row r="1629" spans="1:8" x14ac:dyDescent="0.35">
      <c r="A1629" s="24">
        <v>42598</v>
      </c>
      <c r="B1629" s="23">
        <v>2.3854285714285713E-2</v>
      </c>
      <c r="C1629" s="23">
        <v>2.8077967032967034E-2</v>
      </c>
      <c r="D1629" s="23">
        <v>3.105015873015873E-2</v>
      </c>
      <c r="E1629" s="23">
        <v>3.3424091587854657E-2</v>
      </c>
      <c r="F1629" s="22">
        <f t="shared" si="77"/>
        <v>8</v>
      </c>
      <c r="G1629" s="22">
        <f t="shared" si="78"/>
        <v>2016</v>
      </c>
      <c r="H1629" s="25"/>
    </row>
    <row r="1630" spans="1:8" x14ac:dyDescent="0.35">
      <c r="A1630" s="24">
        <v>42597</v>
      </c>
      <c r="B1630" s="23">
        <v>2.3448596491228071E-2</v>
      </c>
      <c r="C1630" s="23">
        <v>2.7980620300751879E-2</v>
      </c>
      <c r="D1630" s="23">
        <v>3.1049841269841269E-2</v>
      </c>
      <c r="E1630" s="23">
        <v>3.342215032354405E-2</v>
      </c>
      <c r="F1630" s="22">
        <f t="shared" si="77"/>
        <v>8</v>
      </c>
      <c r="G1630" s="22">
        <f t="shared" si="78"/>
        <v>2016</v>
      </c>
      <c r="H1630" s="25"/>
    </row>
    <row r="1631" spans="1:8" x14ac:dyDescent="0.35">
      <c r="A1631" s="24">
        <v>42594</v>
      </c>
      <c r="B1631" s="23">
        <v>2.3515370370370371E-2</v>
      </c>
      <c r="C1631" s="23">
        <v>2.8080093984962407E-2</v>
      </c>
      <c r="D1631" s="23">
        <v>3.104888888888889E-2</v>
      </c>
      <c r="E1631" s="23">
        <v>3.3416326530612245E-2</v>
      </c>
      <c r="F1631" s="22">
        <f t="shared" si="77"/>
        <v>8</v>
      </c>
      <c r="G1631" s="22">
        <f t="shared" si="78"/>
        <v>2016</v>
      </c>
      <c r="H1631" s="25"/>
    </row>
    <row r="1632" spans="1:8" x14ac:dyDescent="0.35">
      <c r="A1632" s="24">
        <v>42593</v>
      </c>
      <c r="B1632" s="23">
        <v>2.3584047619047619E-2</v>
      </c>
      <c r="C1632" s="23">
        <v>2.8018021978021976E-2</v>
      </c>
      <c r="D1632" s="23">
        <v>3.1048571428571429E-2</v>
      </c>
      <c r="E1632" s="23">
        <v>3.3414385266301645E-2</v>
      </c>
      <c r="F1632" s="22">
        <f t="shared" si="77"/>
        <v>8</v>
      </c>
      <c r="G1632" s="22">
        <f t="shared" si="78"/>
        <v>2016</v>
      </c>
      <c r="H1632" s="25"/>
    </row>
    <row r="1633" spans="1:8" x14ac:dyDescent="0.35">
      <c r="A1633" s="24">
        <v>42592</v>
      </c>
      <c r="B1633" s="23">
        <v>2.35401978021978E-2</v>
      </c>
      <c r="C1633" s="23">
        <v>2.8018666666666667E-2</v>
      </c>
      <c r="D1633" s="23">
        <v>3.1048253968253968E-2</v>
      </c>
      <c r="E1633" s="23">
        <v>3.3271781981085116E-2</v>
      </c>
      <c r="F1633" s="22">
        <f t="shared" si="77"/>
        <v>8</v>
      </c>
      <c r="G1633" s="22">
        <f t="shared" si="78"/>
        <v>2016</v>
      </c>
      <c r="H1633" s="25"/>
    </row>
    <row r="1634" spans="1:8" x14ac:dyDescent="0.35">
      <c r="A1634" s="24">
        <v>42591</v>
      </c>
      <c r="B1634" s="23">
        <v>2.3481943793911008E-2</v>
      </c>
      <c r="C1634" s="23">
        <v>2.6785186813186812E-2</v>
      </c>
      <c r="D1634" s="23">
        <v>3.0602131519274375E-2</v>
      </c>
      <c r="E1634" s="23">
        <v>3.3270223992035837E-2</v>
      </c>
      <c r="F1634" s="22">
        <f t="shared" si="77"/>
        <v>8</v>
      </c>
      <c r="G1634" s="22">
        <f t="shared" si="78"/>
        <v>2016</v>
      </c>
      <c r="H1634" s="25"/>
    </row>
    <row r="1635" spans="1:8" x14ac:dyDescent="0.35">
      <c r="A1635" s="24">
        <v>42590</v>
      </c>
      <c r="B1635" s="23">
        <v>2.3405357142857144E-2</v>
      </c>
      <c r="C1635" s="23">
        <v>2.6595263157894736E-2</v>
      </c>
      <c r="D1635" s="23">
        <v>3.0606938775510201E-2</v>
      </c>
      <c r="E1635" s="23">
        <v>3.3268666002986558E-2</v>
      </c>
      <c r="F1635" s="22">
        <f t="shared" si="77"/>
        <v>8</v>
      </c>
      <c r="G1635" s="22">
        <f t="shared" si="78"/>
        <v>2016</v>
      </c>
      <c r="H1635" s="25"/>
    </row>
    <row r="1636" spans="1:8" x14ac:dyDescent="0.35">
      <c r="A1636" s="24">
        <v>42587</v>
      </c>
      <c r="B1636" s="23">
        <v>2.3419505494505496E-2</v>
      </c>
      <c r="C1636" s="23">
        <v>2.7931729323308271E-2</v>
      </c>
      <c r="D1636" s="23">
        <v>3.0604642857142855E-2</v>
      </c>
      <c r="E1636" s="23">
        <v>3.3263992035838727E-2</v>
      </c>
      <c r="F1636" s="22">
        <f t="shared" si="77"/>
        <v>8</v>
      </c>
      <c r="G1636" s="22">
        <f t="shared" si="78"/>
        <v>2016</v>
      </c>
      <c r="H1636" s="25"/>
    </row>
    <row r="1637" spans="1:8" x14ac:dyDescent="0.35">
      <c r="A1637" s="24">
        <v>42586</v>
      </c>
      <c r="B1637" s="23">
        <v>2.340251256281407E-2</v>
      </c>
      <c r="C1637" s="23">
        <v>2.6599285714285714E-2</v>
      </c>
      <c r="D1637" s="23">
        <v>3.0794031117397456E-2</v>
      </c>
      <c r="E1637" s="23">
        <v>3.3262434046789448E-2</v>
      </c>
      <c r="F1637" s="22">
        <f t="shared" si="77"/>
        <v>8</v>
      </c>
      <c r="G1637" s="22">
        <f t="shared" si="78"/>
        <v>2016</v>
      </c>
      <c r="H1637" s="25"/>
    </row>
    <row r="1638" spans="1:8" x14ac:dyDescent="0.35">
      <c r="A1638" s="24">
        <v>42585</v>
      </c>
      <c r="B1638" s="23">
        <v>2.3396984924623117E-2</v>
      </c>
      <c r="C1638" s="23">
        <v>2.659796052631579E-2</v>
      </c>
      <c r="D1638" s="23">
        <v>3.006169884169884E-2</v>
      </c>
      <c r="E1638" s="23">
        <v>3.3260876057740169E-2</v>
      </c>
      <c r="F1638" s="22">
        <f t="shared" si="77"/>
        <v>8</v>
      </c>
      <c r="G1638" s="22">
        <f t="shared" si="78"/>
        <v>2016</v>
      </c>
      <c r="H1638" s="25"/>
    </row>
    <row r="1639" spans="1:8" x14ac:dyDescent="0.35">
      <c r="A1639" s="24">
        <v>42584</v>
      </c>
      <c r="B1639" s="23">
        <v>2.339145728643216E-2</v>
      </c>
      <c r="C1639" s="23">
        <v>2.7538718614718617E-2</v>
      </c>
      <c r="D1639" s="23">
        <v>2.9477471042471042E-2</v>
      </c>
      <c r="E1639" s="23">
        <v>3.3259318068690889E-2</v>
      </c>
      <c r="F1639" s="22">
        <f t="shared" si="77"/>
        <v>8</v>
      </c>
      <c r="G1639" s="22">
        <f t="shared" si="78"/>
        <v>2016</v>
      </c>
      <c r="H1639" s="25"/>
    </row>
    <row r="1640" spans="1:8" x14ac:dyDescent="0.35">
      <c r="A1640" s="24">
        <v>42583</v>
      </c>
      <c r="B1640" s="23">
        <v>2.3385929648241207E-2</v>
      </c>
      <c r="C1640" s="23">
        <v>2.5876429341963322E-2</v>
      </c>
      <c r="D1640" s="23">
        <v>2.9475569498069499E-2</v>
      </c>
      <c r="E1640" s="23">
        <v>3.325776007964161E-2</v>
      </c>
      <c r="F1640" s="22">
        <f t="shared" si="77"/>
        <v>8</v>
      </c>
      <c r="G1640" s="22">
        <f t="shared" si="78"/>
        <v>2016</v>
      </c>
      <c r="H1640" s="25"/>
    </row>
    <row r="1641" spans="1:8" x14ac:dyDescent="0.35">
      <c r="A1641" s="24">
        <v>42580</v>
      </c>
      <c r="B1641" s="23">
        <v>2.3397321428571427E-2</v>
      </c>
      <c r="C1641" s="23">
        <v>2.5871736785329016E-2</v>
      </c>
      <c r="D1641" s="23">
        <v>2.9469864864864866E-2</v>
      </c>
      <c r="E1641" s="23">
        <v>3.3249552015928323E-2</v>
      </c>
      <c r="F1641" s="22">
        <f t="shared" si="77"/>
        <v>8</v>
      </c>
      <c r="G1641" s="22">
        <f t="shared" si="78"/>
        <v>2016</v>
      </c>
      <c r="H1641" s="25"/>
    </row>
    <row r="1642" spans="1:8" x14ac:dyDescent="0.35">
      <c r="A1642" s="24">
        <v>42579</v>
      </c>
      <c r="B1642" s="23">
        <v>2.3363508771929824E-2</v>
      </c>
      <c r="C1642" s="23">
        <v>2.587017259978425E-2</v>
      </c>
      <c r="D1642" s="23">
        <v>2.9467963320463319E-2</v>
      </c>
      <c r="E1642" s="23">
        <v>3.3248003982080637E-2</v>
      </c>
      <c r="F1642" s="22">
        <f t="shared" si="77"/>
        <v>7</v>
      </c>
      <c r="G1642" s="22">
        <f t="shared" si="78"/>
        <v>2016</v>
      </c>
      <c r="H1642" s="25"/>
    </row>
    <row r="1643" spans="1:8" x14ac:dyDescent="0.35">
      <c r="A1643" s="24">
        <v>42578</v>
      </c>
      <c r="B1643" s="23">
        <v>2.3291130952380952E-2</v>
      </c>
      <c r="C1643" s="23">
        <v>2.6018461538461539E-2</v>
      </c>
      <c r="D1643" s="23">
        <v>2.9466061776061776E-2</v>
      </c>
      <c r="E1643" s="23">
        <v>3.2511308016877634E-2</v>
      </c>
      <c r="F1643" s="22">
        <f t="shared" si="77"/>
        <v>7</v>
      </c>
      <c r="G1643" s="22">
        <f t="shared" si="78"/>
        <v>2016</v>
      </c>
      <c r="H1643" s="25"/>
    </row>
    <row r="1644" spans="1:8" x14ac:dyDescent="0.35">
      <c r="A1644" s="24">
        <v>42577</v>
      </c>
      <c r="B1644" s="23">
        <v>2.3232517006802723E-2</v>
      </c>
      <c r="C1644" s="23">
        <v>2.6018681318681319E-2</v>
      </c>
      <c r="D1644" s="23">
        <v>2.9464160231660232E-2</v>
      </c>
      <c r="E1644" s="23">
        <v>3.2509831223628688E-2</v>
      </c>
      <c r="F1644" s="22">
        <f t="shared" si="77"/>
        <v>7</v>
      </c>
      <c r="G1644" s="22">
        <f t="shared" si="78"/>
        <v>2016</v>
      </c>
      <c r="H1644" s="25"/>
    </row>
    <row r="1645" spans="1:8" x14ac:dyDescent="0.35">
      <c r="A1645" s="24">
        <v>42576</v>
      </c>
      <c r="B1645" s="23">
        <v>2.3019386503067486E-2</v>
      </c>
      <c r="C1645" s="23">
        <v>2.60189010989011E-2</v>
      </c>
      <c r="D1645" s="23">
        <v>2.9606756756756756E-2</v>
      </c>
      <c r="E1645" s="23">
        <v>3.2508354430379742E-2</v>
      </c>
      <c r="F1645" s="22">
        <f t="shared" si="77"/>
        <v>7</v>
      </c>
      <c r="G1645" s="22">
        <f t="shared" si="78"/>
        <v>2016</v>
      </c>
      <c r="H1645" s="25"/>
    </row>
    <row r="1646" spans="1:8" x14ac:dyDescent="0.35">
      <c r="A1646" s="24">
        <v>42573</v>
      </c>
      <c r="B1646" s="23">
        <v>2.3314146341463414E-2</v>
      </c>
      <c r="C1646" s="23">
        <v>2.6019560439560441E-2</v>
      </c>
      <c r="D1646" s="23">
        <v>2.9596712962962964E-2</v>
      </c>
      <c r="E1646" s="23">
        <v>3.2503924050632911E-2</v>
      </c>
      <c r="F1646" s="22">
        <f t="shared" si="77"/>
        <v>7</v>
      </c>
      <c r="G1646" s="22">
        <f t="shared" si="78"/>
        <v>2016</v>
      </c>
      <c r="H1646" s="25"/>
    </row>
    <row r="1647" spans="1:8" x14ac:dyDescent="0.35">
      <c r="A1647" s="24">
        <v>42572</v>
      </c>
      <c r="B1647" s="23">
        <v>2.3303902439024391E-2</v>
      </c>
      <c r="C1647" s="23">
        <v>2.6019780219780221E-2</v>
      </c>
      <c r="D1647" s="23">
        <v>2.9595092592592593E-2</v>
      </c>
      <c r="E1647" s="23">
        <v>3.2502447257383965E-2</v>
      </c>
      <c r="F1647" s="22">
        <f t="shared" si="77"/>
        <v>7</v>
      </c>
      <c r="G1647" s="22">
        <f t="shared" si="78"/>
        <v>2016</v>
      </c>
      <c r="H1647" s="25"/>
    </row>
    <row r="1648" spans="1:8" x14ac:dyDescent="0.35">
      <c r="A1648" s="24">
        <v>42571</v>
      </c>
      <c r="B1648" s="23">
        <v>2.3176086956521739E-2</v>
      </c>
      <c r="C1648" s="23">
        <v>2.6616710526315791E-2</v>
      </c>
      <c r="D1648" s="23">
        <v>3.0034087301587301E-2</v>
      </c>
      <c r="E1648" s="23">
        <v>3.2516799276672691E-2</v>
      </c>
      <c r="F1648" s="22">
        <f t="shared" si="77"/>
        <v>7</v>
      </c>
      <c r="G1648" s="22">
        <f t="shared" si="78"/>
        <v>2016</v>
      </c>
      <c r="H1648" s="25"/>
    </row>
    <row r="1649" spans="1:8" x14ac:dyDescent="0.35">
      <c r="A1649" s="24">
        <v>42570</v>
      </c>
      <c r="B1649" s="23">
        <v>2.2509005847953217E-2</v>
      </c>
      <c r="C1649" s="23">
        <v>2.6387069597069598E-2</v>
      </c>
      <c r="D1649" s="23">
        <v>3.0032751322751322E-2</v>
      </c>
      <c r="E1649" s="23">
        <v>3.2515334538878837E-2</v>
      </c>
      <c r="F1649" s="22">
        <f t="shared" si="77"/>
        <v>7</v>
      </c>
      <c r="G1649" s="22">
        <f t="shared" si="78"/>
        <v>2016</v>
      </c>
      <c r="H1649" s="25"/>
    </row>
    <row r="1650" spans="1:8" x14ac:dyDescent="0.35">
      <c r="A1650" s="24">
        <v>42569</v>
      </c>
      <c r="B1650" s="23">
        <v>2.3012331288343558E-2</v>
      </c>
      <c r="C1650" s="23">
        <v>2.6399120879120878E-2</v>
      </c>
      <c r="D1650" s="23">
        <v>3.0035333333333331E-2</v>
      </c>
      <c r="E1650" s="23">
        <v>3.2511796262808916E-2</v>
      </c>
      <c r="F1650" s="22">
        <f t="shared" si="77"/>
        <v>7</v>
      </c>
      <c r="G1650" s="22">
        <f t="shared" si="78"/>
        <v>2016</v>
      </c>
      <c r="H1650" s="25"/>
    </row>
    <row r="1651" spans="1:8" x14ac:dyDescent="0.35">
      <c r="A1651" s="24">
        <v>42566</v>
      </c>
      <c r="B1651" s="23">
        <v>2.2414077380952382E-2</v>
      </c>
      <c r="C1651" s="23">
        <v>2.649010989010989E-2</v>
      </c>
      <c r="D1651" s="23">
        <v>3.0039185185185183E-2</v>
      </c>
      <c r="E1651" s="23">
        <v>3.2507420132610002E-2</v>
      </c>
      <c r="F1651" s="22">
        <f t="shared" si="77"/>
        <v>7</v>
      </c>
      <c r="G1651" s="22">
        <f t="shared" si="78"/>
        <v>2016</v>
      </c>
      <c r="H1651" s="25"/>
    </row>
    <row r="1652" spans="1:8" x14ac:dyDescent="0.35">
      <c r="A1652" s="24">
        <v>42565</v>
      </c>
      <c r="B1652" s="23">
        <v>2.2598870056497175E-2</v>
      </c>
      <c r="C1652" s="23">
        <v>2.511412087912088E-2</v>
      </c>
      <c r="D1652" s="23">
        <v>2.8268035714285714E-2</v>
      </c>
      <c r="E1652" s="23">
        <v>3.2505961422543701E-2</v>
      </c>
      <c r="F1652" s="22">
        <f t="shared" si="77"/>
        <v>7</v>
      </c>
      <c r="G1652" s="22">
        <f t="shared" si="78"/>
        <v>2016</v>
      </c>
      <c r="H1652" s="25"/>
    </row>
    <row r="1653" spans="1:8" x14ac:dyDescent="0.35">
      <c r="A1653" s="24">
        <v>42564</v>
      </c>
      <c r="B1653" s="23">
        <v>2.1877295918367345E-2</v>
      </c>
      <c r="C1653" s="23">
        <v>2.5112307692307691E-2</v>
      </c>
      <c r="D1653" s="23">
        <v>2.8265515873015873E-2</v>
      </c>
      <c r="E1653" s="23">
        <v>3.2504502712477394E-2</v>
      </c>
      <c r="F1653" s="22">
        <f t="shared" si="77"/>
        <v>7</v>
      </c>
      <c r="G1653" s="22">
        <f t="shared" si="78"/>
        <v>2016</v>
      </c>
      <c r="H1653" s="25"/>
    </row>
    <row r="1654" spans="1:8" x14ac:dyDescent="0.35">
      <c r="A1654" s="24">
        <v>42563</v>
      </c>
      <c r="B1654" s="23">
        <v>2.2224835164835165E-2</v>
      </c>
      <c r="C1654" s="23">
        <v>2.5110494505494504E-2</v>
      </c>
      <c r="D1654" s="23">
        <v>2.8262996031746031E-2</v>
      </c>
      <c r="E1654" s="23">
        <v>3.2503044002411087E-2</v>
      </c>
      <c r="F1654" s="22">
        <f t="shared" si="77"/>
        <v>7</v>
      </c>
      <c r="G1654" s="22">
        <f t="shared" si="78"/>
        <v>2016</v>
      </c>
      <c r="H1654" s="25"/>
    </row>
    <row r="1655" spans="1:8" x14ac:dyDescent="0.35">
      <c r="A1655" s="24">
        <v>42562</v>
      </c>
      <c r="B1655" s="23">
        <v>2.1330446428571428E-2</v>
      </c>
      <c r="C1655" s="23">
        <v>2.4983322259136211E-2</v>
      </c>
      <c r="D1655" s="23">
        <v>2.826047619047619E-2</v>
      </c>
      <c r="E1655" s="23">
        <v>3.2504848183175707E-2</v>
      </c>
      <c r="F1655" s="22">
        <f t="shared" si="77"/>
        <v>7</v>
      </c>
      <c r="G1655" s="22">
        <f t="shared" si="78"/>
        <v>2016</v>
      </c>
      <c r="H1655" s="25"/>
    </row>
    <row r="1656" spans="1:8" x14ac:dyDescent="0.35">
      <c r="A1656" s="24">
        <v>42556</v>
      </c>
      <c r="B1656" s="23">
        <v>2.1252269938650308E-2</v>
      </c>
      <c r="C1656" s="23">
        <v>2.4962591362126245E-2</v>
      </c>
      <c r="D1656" s="23">
        <v>2.8245357142857141E-2</v>
      </c>
      <c r="E1656" s="23">
        <v>3.2496037829766053E-2</v>
      </c>
      <c r="F1656" s="22">
        <f t="shared" si="77"/>
        <v>7</v>
      </c>
      <c r="G1656" s="22">
        <f t="shared" si="78"/>
        <v>2016</v>
      </c>
      <c r="H1656" s="25"/>
    </row>
    <row r="1657" spans="1:8" x14ac:dyDescent="0.35">
      <c r="A1657" s="24">
        <v>42555</v>
      </c>
      <c r="B1657" s="23">
        <v>2.1403105590062109E-2</v>
      </c>
      <c r="C1657" s="23">
        <v>2.4959136212624584E-2</v>
      </c>
      <c r="D1657" s="23">
        <v>2.82428373015873E-2</v>
      </c>
      <c r="E1657" s="23">
        <v>3.2494569437531109E-2</v>
      </c>
      <c r="F1657" s="22">
        <f t="shared" si="77"/>
        <v>7</v>
      </c>
      <c r="G1657" s="22">
        <f t="shared" si="78"/>
        <v>2016</v>
      </c>
      <c r="H1657" s="25"/>
    </row>
    <row r="1658" spans="1:8" x14ac:dyDescent="0.35">
      <c r="A1658" s="24">
        <v>42552</v>
      </c>
      <c r="B1658" s="23">
        <v>2.1258035714285715E-2</v>
      </c>
      <c r="C1658" s="23">
        <v>2.49487707641196E-2</v>
      </c>
      <c r="D1658" s="23">
        <v>2.8238055555555554E-2</v>
      </c>
      <c r="E1658" s="23">
        <v>3.2741333997013435E-2</v>
      </c>
      <c r="F1658" s="22">
        <f t="shared" si="77"/>
        <v>7</v>
      </c>
      <c r="G1658" s="22">
        <f t="shared" si="78"/>
        <v>2016</v>
      </c>
      <c r="H1658" s="25"/>
    </row>
    <row r="1659" spans="1:8" x14ac:dyDescent="0.35">
      <c r="A1659" s="24">
        <v>42551</v>
      </c>
      <c r="B1659" s="23">
        <v>2.1635079365079364E-2</v>
      </c>
      <c r="C1659" s="23">
        <v>2.4945315614617939E-2</v>
      </c>
      <c r="D1659" s="23">
        <v>2.8235337301587303E-2</v>
      </c>
      <c r="E1659" s="23">
        <v>3.2740014932802389E-2</v>
      </c>
      <c r="F1659" s="22">
        <f t="shared" si="77"/>
        <v>7</v>
      </c>
      <c r="G1659" s="22">
        <f t="shared" si="78"/>
        <v>2016</v>
      </c>
      <c r="H1659" s="25"/>
    </row>
    <row r="1660" spans="1:8" x14ac:dyDescent="0.35">
      <c r="A1660" s="24">
        <v>42550</v>
      </c>
      <c r="B1660" s="23">
        <v>2.0918947368421051E-2</v>
      </c>
      <c r="C1660" s="23">
        <v>2.5163846153846155E-2</v>
      </c>
      <c r="D1660" s="23">
        <v>2.8232619047619048E-2</v>
      </c>
      <c r="E1660" s="23">
        <v>3.2738695868591336E-2</v>
      </c>
      <c r="F1660" s="22">
        <f t="shared" si="77"/>
        <v>6</v>
      </c>
      <c r="G1660" s="22">
        <f t="shared" si="78"/>
        <v>2016</v>
      </c>
      <c r="H1660" s="25"/>
    </row>
    <row r="1661" spans="1:8" x14ac:dyDescent="0.35">
      <c r="A1661" s="24">
        <v>42549</v>
      </c>
      <c r="B1661" s="23">
        <v>2.0912748538011696E-2</v>
      </c>
      <c r="C1661" s="23">
        <v>2.5157362637362637E-2</v>
      </c>
      <c r="D1661" s="23">
        <v>2.8228300264550265E-2</v>
      </c>
      <c r="E1661" s="23">
        <v>3.255285714285714E-2</v>
      </c>
      <c r="F1661" s="22">
        <f t="shared" si="77"/>
        <v>6</v>
      </c>
      <c r="G1661" s="22">
        <f t="shared" si="78"/>
        <v>2016</v>
      </c>
      <c r="H1661" s="25"/>
    </row>
    <row r="1662" spans="1:8" x14ac:dyDescent="0.35">
      <c r="A1662" s="24">
        <v>42548</v>
      </c>
      <c r="B1662" s="23">
        <v>2.0605333333333333E-2</v>
      </c>
      <c r="C1662" s="23">
        <v>2.5458535564853557E-2</v>
      </c>
      <c r="D1662" s="23">
        <v>2.8225727513227512E-2</v>
      </c>
      <c r="E1662" s="23">
        <v>3.2551428571428571E-2</v>
      </c>
      <c r="F1662" s="22">
        <f t="shared" si="77"/>
        <v>6</v>
      </c>
      <c r="G1662" s="22">
        <f t="shared" si="78"/>
        <v>2016</v>
      </c>
      <c r="H1662" s="25"/>
    </row>
    <row r="1663" spans="1:8" x14ac:dyDescent="0.35">
      <c r="A1663" s="24">
        <v>42545</v>
      </c>
      <c r="B1663" s="23">
        <v>2.0890683229813665E-2</v>
      </c>
      <c r="C1663" s="23">
        <v>2.5098254950495051E-2</v>
      </c>
      <c r="D1663" s="23">
        <v>2.8218009259259259E-2</v>
      </c>
      <c r="E1663" s="23">
        <v>3.2547142857142858E-2</v>
      </c>
      <c r="F1663" s="22">
        <f t="shared" si="77"/>
        <v>6</v>
      </c>
      <c r="G1663" s="22">
        <f t="shared" si="78"/>
        <v>2016</v>
      </c>
      <c r="H1663" s="25"/>
    </row>
    <row r="1664" spans="1:8" x14ac:dyDescent="0.35">
      <c r="A1664" s="24">
        <v>42544</v>
      </c>
      <c r="B1664" s="23">
        <v>2.005217032967033E-2</v>
      </c>
      <c r="C1664" s="23">
        <v>2.5041361386138616E-2</v>
      </c>
      <c r="D1664" s="23">
        <v>3.0107896825396822E-2</v>
      </c>
      <c r="E1664" s="23">
        <v>3.2514948764315856E-2</v>
      </c>
      <c r="F1664" s="22">
        <f t="shared" si="77"/>
        <v>6</v>
      </c>
      <c r="G1664" s="22">
        <f t="shared" si="78"/>
        <v>2016</v>
      </c>
      <c r="H1664" s="25"/>
    </row>
    <row r="1665" spans="1:8" x14ac:dyDescent="0.35">
      <c r="A1665" s="24">
        <v>42542</v>
      </c>
      <c r="B1665" s="23">
        <v>1.8357777777777778E-2</v>
      </c>
      <c r="C1665" s="23">
        <v>2.3953761562178828E-2</v>
      </c>
      <c r="D1665" s="23">
        <v>2.9207645502645502E-2</v>
      </c>
      <c r="E1665" s="23">
        <v>3.2512284508740205E-2</v>
      </c>
      <c r="F1665" s="22">
        <f t="shared" si="77"/>
        <v>6</v>
      </c>
      <c r="G1665" s="22">
        <f t="shared" si="78"/>
        <v>2016</v>
      </c>
      <c r="H1665" s="25"/>
    </row>
    <row r="1666" spans="1:8" x14ac:dyDescent="0.35">
      <c r="A1666" s="24">
        <v>42541</v>
      </c>
      <c r="B1666" s="23">
        <v>1.8522197802197802E-2</v>
      </c>
      <c r="C1666" s="23">
        <v>2.3690961232076473E-2</v>
      </c>
      <c r="D1666" s="23">
        <v>2.9215734126984125E-2</v>
      </c>
      <c r="E1666" s="23">
        <v>3.2519047619047614E-2</v>
      </c>
      <c r="F1666" s="22">
        <f t="shared" si="77"/>
        <v>6</v>
      </c>
      <c r="G1666" s="22">
        <f t="shared" si="78"/>
        <v>2016</v>
      </c>
      <c r="H1666" s="25"/>
    </row>
    <row r="1667" spans="1:8" x14ac:dyDescent="0.35">
      <c r="A1667" s="24">
        <v>42538</v>
      </c>
      <c r="B1667" s="23">
        <v>1.8316949152542374E-2</v>
      </c>
      <c r="C1667" s="23">
        <v>2.3727545787545788E-2</v>
      </c>
      <c r="D1667" s="23">
        <v>2.8199999999999999E-2</v>
      </c>
      <c r="E1667" s="23">
        <v>3.2515069318866781E-2</v>
      </c>
      <c r="F1667" s="22">
        <f t="shared" si="77"/>
        <v>6</v>
      </c>
      <c r="G1667" s="22">
        <f t="shared" si="78"/>
        <v>2016</v>
      </c>
      <c r="H1667" s="25"/>
    </row>
    <row r="1668" spans="1:8" x14ac:dyDescent="0.35">
      <c r="A1668" s="24">
        <v>42537</v>
      </c>
      <c r="B1668" s="23">
        <v>1.8343478260869565E-2</v>
      </c>
      <c r="C1668" s="23">
        <v>2.3400563909774439E-2</v>
      </c>
      <c r="D1668" s="23">
        <v>2.8200291005291006E-2</v>
      </c>
      <c r="E1668" s="23">
        <v>3.1603336628769151E-2</v>
      </c>
      <c r="F1668" s="22">
        <f t="shared" si="77"/>
        <v>6</v>
      </c>
      <c r="G1668" s="22">
        <f t="shared" si="78"/>
        <v>2016</v>
      </c>
      <c r="H1668" s="25"/>
    </row>
    <row r="1669" spans="1:8" x14ac:dyDescent="0.35">
      <c r="A1669" s="24">
        <v>42536</v>
      </c>
      <c r="B1669" s="23">
        <v>1.8698730158730158E-2</v>
      </c>
      <c r="C1669" s="23">
        <v>2.3806969696969695E-2</v>
      </c>
      <c r="D1669" s="23">
        <v>2.8730141442715698E-2</v>
      </c>
      <c r="E1669" s="23">
        <v>3.1601334651507662E-2</v>
      </c>
      <c r="F1669" s="22">
        <f t="shared" si="77"/>
        <v>6</v>
      </c>
      <c r="G1669" s="22">
        <f t="shared" si="78"/>
        <v>2016</v>
      </c>
      <c r="H1669" s="25"/>
    </row>
    <row r="1670" spans="1:8" x14ac:dyDescent="0.35">
      <c r="A1670" s="24">
        <v>42535</v>
      </c>
      <c r="B1670" s="23">
        <v>1.8738571428571427E-2</v>
      </c>
      <c r="C1670" s="23">
        <v>2.3756599326599327E-2</v>
      </c>
      <c r="D1670" s="23">
        <v>2.8729024045261668E-2</v>
      </c>
      <c r="E1670" s="23">
        <v>3.1599332674246167E-2</v>
      </c>
      <c r="F1670" s="22">
        <f t="shared" si="77"/>
        <v>6</v>
      </c>
      <c r="G1670" s="22">
        <f t="shared" si="78"/>
        <v>2016</v>
      </c>
      <c r="H1670" s="25"/>
    </row>
    <row r="1671" spans="1:8" x14ac:dyDescent="0.35">
      <c r="A1671" s="24">
        <v>42534</v>
      </c>
      <c r="B1671" s="23">
        <v>1.8857142857142857E-2</v>
      </c>
      <c r="C1671" s="23">
        <v>2.375849816849817E-2</v>
      </c>
      <c r="D1671" s="23">
        <v>2.8727906647807635E-2</v>
      </c>
      <c r="E1671" s="23">
        <v>3.1597330696984671E-2</v>
      </c>
      <c r="F1671" s="22">
        <f t="shared" si="77"/>
        <v>6</v>
      </c>
      <c r="G1671" s="22">
        <f t="shared" si="78"/>
        <v>2016</v>
      </c>
      <c r="H1671" s="25"/>
    </row>
    <row r="1672" spans="1:8" x14ac:dyDescent="0.35">
      <c r="A1672" s="24">
        <v>42531</v>
      </c>
      <c r="B1672" s="23">
        <v>1.8835714285714285E-2</v>
      </c>
      <c r="C1672" s="23">
        <v>2.3749322344322345E-2</v>
      </c>
      <c r="D1672" s="23">
        <v>2.8422128712871288E-2</v>
      </c>
      <c r="E1672" s="23">
        <v>3.1591324765200199E-2</v>
      </c>
      <c r="F1672" s="22">
        <f t="shared" si="77"/>
        <v>6</v>
      </c>
      <c r="G1672" s="22">
        <f t="shared" si="78"/>
        <v>2016</v>
      </c>
      <c r="H1672" s="25"/>
    </row>
    <row r="1673" spans="1:8" x14ac:dyDescent="0.35">
      <c r="A1673" s="24">
        <v>42530</v>
      </c>
      <c r="B1673" s="23">
        <v>1.8796507936507938E-2</v>
      </c>
      <c r="C1673" s="23">
        <v>2.3746263736263738E-2</v>
      </c>
      <c r="D1673" s="23">
        <v>2.8428571428571428E-2</v>
      </c>
      <c r="E1673" s="23">
        <v>3.1599401878398416E-2</v>
      </c>
      <c r="F1673" s="22">
        <f t="shared" si="77"/>
        <v>6</v>
      </c>
      <c r="G1673" s="22">
        <f t="shared" si="78"/>
        <v>2016</v>
      </c>
      <c r="H1673" s="25"/>
    </row>
    <row r="1674" spans="1:8" x14ac:dyDescent="0.35">
      <c r="A1674" s="24">
        <v>42529</v>
      </c>
      <c r="B1674" s="23">
        <v>1.8789047619047622E-2</v>
      </c>
      <c r="C1674" s="23">
        <v>2.3667564102564102E-2</v>
      </c>
      <c r="D1674" s="23">
        <v>2.8436704384724187E-2</v>
      </c>
      <c r="E1674" s="23">
        <v>3.1597414730598121E-2</v>
      </c>
      <c r="F1674" s="22">
        <f t="shared" si="77"/>
        <v>6</v>
      </c>
      <c r="G1674" s="22">
        <f t="shared" si="78"/>
        <v>2016</v>
      </c>
      <c r="H1674" s="25"/>
    </row>
    <row r="1675" spans="1:8" x14ac:dyDescent="0.35">
      <c r="A1675" s="24">
        <v>42528</v>
      </c>
      <c r="B1675" s="23">
        <v>1.8781587301587303E-2</v>
      </c>
      <c r="C1675" s="23">
        <v>2.3777875457875457E-2</v>
      </c>
      <c r="D1675" s="23">
        <v>2.8435304101838754E-2</v>
      </c>
      <c r="E1675" s="23">
        <v>3.1595427582797826E-2</v>
      </c>
      <c r="F1675" s="22">
        <f t="shared" si="77"/>
        <v>6</v>
      </c>
      <c r="G1675" s="22">
        <f t="shared" si="78"/>
        <v>2016</v>
      </c>
      <c r="H1675" s="25"/>
    </row>
    <row r="1676" spans="1:8" x14ac:dyDescent="0.35">
      <c r="A1676" s="24">
        <v>42527</v>
      </c>
      <c r="B1676" s="23">
        <v>1.8504761904761902E-2</v>
      </c>
      <c r="C1676" s="23">
        <v>2.3665909090909092E-2</v>
      </c>
      <c r="D1676" s="23">
        <v>2.8433903818953325E-2</v>
      </c>
      <c r="E1676" s="23">
        <v>3.1593440434997525E-2</v>
      </c>
      <c r="F1676" s="22">
        <f t="shared" si="77"/>
        <v>6</v>
      </c>
      <c r="G1676" s="22">
        <f t="shared" si="78"/>
        <v>2016</v>
      </c>
      <c r="H1676" s="25"/>
    </row>
    <row r="1677" spans="1:8" x14ac:dyDescent="0.35">
      <c r="A1677" s="24">
        <v>42524</v>
      </c>
      <c r="B1677" s="23">
        <v>1.9078749999999998E-2</v>
      </c>
      <c r="C1677" s="23">
        <v>2.3800219780219782E-2</v>
      </c>
      <c r="D1677" s="23">
        <v>2.8429702970297031E-2</v>
      </c>
      <c r="E1677" s="23">
        <v>3.1590756302521006E-2</v>
      </c>
      <c r="F1677" s="22">
        <f t="shared" si="77"/>
        <v>6</v>
      </c>
      <c r="G1677" s="22">
        <f t="shared" si="78"/>
        <v>2016</v>
      </c>
      <c r="H1677" s="25"/>
    </row>
    <row r="1678" spans="1:8" x14ac:dyDescent="0.35">
      <c r="A1678" s="24">
        <v>42523</v>
      </c>
      <c r="B1678" s="23">
        <v>1.9022114285714285E-2</v>
      </c>
      <c r="C1678" s="23">
        <v>2.3679560439560439E-2</v>
      </c>
      <c r="D1678" s="23">
        <v>2.8573008241758242E-2</v>
      </c>
      <c r="E1678" s="23">
        <v>3.1588764211566978E-2</v>
      </c>
      <c r="F1678" s="22">
        <f t="shared" ref="F1678:F1741" si="79">MONTH(A1677)</f>
        <v>6</v>
      </c>
      <c r="G1678" s="22">
        <f t="shared" ref="G1678:G1741" si="80">YEAR(A1677)</f>
        <v>2016</v>
      </c>
      <c r="H1678" s="25"/>
    </row>
    <row r="1679" spans="1:8" x14ac:dyDescent="0.35">
      <c r="A1679" s="24">
        <v>42522</v>
      </c>
      <c r="B1679" s="23">
        <v>1.9003549107142855E-2</v>
      </c>
      <c r="C1679" s="23">
        <v>2.347153846153846E-2</v>
      </c>
      <c r="D1679" s="23">
        <v>2.799120879120879E-2</v>
      </c>
      <c r="E1679" s="23">
        <v>3.1586772120612949E-2</v>
      </c>
      <c r="F1679" s="22">
        <f t="shared" si="79"/>
        <v>6</v>
      </c>
      <c r="G1679" s="22">
        <f t="shared" si="80"/>
        <v>2016</v>
      </c>
      <c r="H1679" s="25"/>
    </row>
    <row r="1680" spans="1:8" x14ac:dyDescent="0.35">
      <c r="A1680" s="24">
        <v>42521</v>
      </c>
      <c r="B1680" s="23">
        <v>1.8938095238095237E-2</v>
      </c>
      <c r="C1680" s="23">
        <v>2.3469835164835164E-2</v>
      </c>
      <c r="D1680" s="23">
        <v>2.7989175824175823E-2</v>
      </c>
      <c r="E1680" s="23">
        <v>3.1584780029658921E-2</v>
      </c>
      <c r="F1680" s="22">
        <f t="shared" si="79"/>
        <v>6</v>
      </c>
      <c r="G1680" s="22">
        <f t="shared" si="80"/>
        <v>2016</v>
      </c>
      <c r="H1680" s="25"/>
    </row>
    <row r="1681" spans="1:8" x14ac:dyDescent="0.35">
      <c r="A1681" s="24">
        <v>42520</v>
      </c>
      <c r="B1681" s="23">
        <v>1.9081538461538462E-2</v>
      </c>
      <c r="C1681" s="23">
        <v>2.3535769230769232E-2</v>
      </c>
      <c r="D1681" s="23">
        <v>2.7987362637362637E-2</v>
      </c>
      <c r="E1681" s="23">
        <v>3.2022614308768155E-2</v>
      </c>
      <c r="F1681" s="22">
        <f t="shared" si="79"/>
        <v>5</v>
      </c>
      <c r="G1681" s="22">
        <f t="shared" si="80"/>
        <v>2016</v>
      </c>
      <c r="H1681" s="25"/>
    </row>
    <row r="1682" spans="1:8" x14ac:dyDescent="0.35">
      <c r="A1682" s="24">
        <v>42517</v>
      </c>
      <c r="B1682" s="23">
        <v>1.9273620689655172E-2</v>
      </c>
      <c r="C1682" s="23">
        <v>2.3235879120879124E-2</v>
      </c>
      <c r="D1682" s="23">
        <v>2.7981923076923078E-2</v>
      </c>
      <c r="E1682" s="23">
        <v>3.2022614308768155E-2</v>
      </c>
      <c r="F1682" s="22">
        <f t="shared" si="79"/>
        <v>5</v>
      </c>
      <c r="G1682" s="22">
        <f t="shared" si="80"/>
        <v>2016</v>
      </c>
      <c r="H1682" s="25"/>
    </row>
    <row r="1683" spans="1:8" x14ac:dyDescent="0.35">
      <c r="A1683" s="24">
        <v>42516</v>
      </c>
      <c r="B1683" s="23">
        <v>1.9271810344827583E-2</v>
      </c>
      <c r="C1683" s="23">
        <v>2.3244264705882353E-2</v>
      </c>
      <c r="D1683" s="23">
        <v>2.7984727891156462E-2</v>
      </c>
      <c r="E1683" s="23">
        <v>3.2022614308768155E-2</v>
      </c>
      <c r="F1683" s="22">
        <f t="shared" si="79"/>
        <v>5</v>
      </c>
      <c r="G1683" s="22">
        <f t="shared" si="80"/>
        <v>2016</v>
      </c>
      <c r="H1683" s="25"/>
    </row>
    <row r="1684" spans="1:8" x14ac:dyDescent="0.35">
      <c r="A1684" s="24">
        <v>42515</v>
      </c>
      <c r="B1684" s="23">
        <v>1.9269999999999999E-2</v>
      </c>
      <c r="C1684" s="23">
        <v>2.303627450980392E-2</v>
      </c>
      <c r="D1684" s="23">
        <v>2.7412585034013604E-2</v>
      </c>
      <c r="E1684" s="23">
        <v>3.2022614308768155E-2</v>
      </c>
      <c r="F1684" s="22">
        <f t="shared" si="79"/>
        <v>5</v>
      </c>
      <c r="G1684" s="22">
        <f t="shared" si="80"/>
        <v>2016</v>
      </c>
      <c r="H1684" s="25"/>
    </row>
    <row r="1685" spans="1:8" x14ac:dyDescent="0.35">
      <c r="A1685" s="24">
        <v>42514</v>
      </c>
      <c r="B1685" s="23">
        <v>1.9228999999999996E-2</v>
      </c>
      <c r="C1685" s="23">
        <v>2.3033851540616247E-2</v>
      </c>
      <c r="D1685" s="23">
        <v>2.7410226757369614E-2</v>
      </c>
      <c r="E1685" s="23">
        <v>3.2022614308768155E-2</v>
      </c>
      <c r="F1685" s="22">
        <f t="shared" si="79"/>
        <v>5</v>
      </c>
      <c r="G1685" s="22">
        <f t="shared" si="80"/>
        <v>2016</v>
      </c>
      <c r="H1685" s="25"/>
    </row>
    <row r="1686" spans="1:8" x14ac:dyDescent="0.35">
      <c r="A1686" s="24">
        <v>42513</v>
      </c>
      <c r="B1686" s="23">
        <v>1.9206000000000001E-2</v>
      </c>
      <c r="C1686" s="23">
        <v>2.3031428571428571E-2</v>
      </c>
      <c r="D1686" s="23">
        <v>2.7407868480725621E-2</v>
      </c>
      <c r="E1686" s="23">
        <v>3.2022614308768155E-2</v>
      </c>
      <c r="F1686" s="22">
        <f t="shared" si="79"/>
        <v>5</v>
      </c>
      <c r="G1686" s="22">
        <f t="shared" si="80"/>
        <v>2016</v>
      </c>
      <c r="H1686" s="25"/>
    </row>
    <row r="1687" spans="1:8" x14ac:dyDescent="0.35">
      <c r="A1687" s="24">
        <v>42510</v>
      </c>
      <c r="B1687" s="23">
        <v>1.926468085106383E-2</v>
      </c>
      <c r="C1687" s="23">
        <v>2.3122505494505494E-2</v>
      </c>
      <c r="D1687" s="23">
        <v>2.7400793650793651E-2</v>
      </c>
      <c r="E1687" s="23">
        <v>3.2022614308768155E-2</v>
      </c>
      <c r="F1687" s="22">
        <f t="shared" si="79"/>
        <v>5</v>
      </c>
      <c r="G1687" s="22">
        <f t="shared" si="80"/>
        <v>2016</v>
      </c>
      <c r="H1687" s="25"/>
    </row>
    <row r="1688" spans="1:8" x14ac:dyDescent="0.35">
      <c r="A1688" s="24">
        <v>42509</v>
      </c>
      <c r="B1688" s="23">
        <v>1.9263617021276595E-2</v>
      </c>
      <c r="C1688" s="23">
        <v>2.3388737623762378E-2</v>
      </c>
      <c r="D1688" s="23">
        <v>2.7398435374149658E-2</v>
      </c>
      <c r="E1688" s="23">
        <v>3.2022614308768155E-2</v>
      </c>
      <c r="F1688" s="22">
        <f t="shared" si="79"/>
        <v>5</v>
      </c>
      <c r="G1688" s="22">
        <f t="shared" si="80"/>
        <v>2016</v>
      </c>
      <c r="H1688" s="25"/>
    </row>
    <row r="1689" spans="1:8" x14ac:dyDescent="0.35">
      <c r="A1689" s="24">
        <v>42508</v>
      </c>
      <c r="B1689" s="23">
        <v>1.9109000000000001E-2</v>
      </c>
      <c r="C1689" s="23">
        <v>2.3385396039603962E-2</v>
      </c>
      <c r="D1689" s="23">
        <v>2.8243903818953323E-2</v>
      </c>
      <c r="E1689" s="23">
        <v>3.2022614308768155E-2</v>
      </c>
      <c r="F1689" s="22">
        <f t="shared" si="79"/>
        <v>5</v>
      </c>
      <c r="G1689" s="22">
        <f t="shared" si="80"/>
        <v>2016</v>
      </c>
      <c r="H1689" s="25"/>
    </row>
    <row r="1690" spans="1:8" x14ac:dyDescent="0.35">
      <c r="A1690" s="24">
        <v>42507</v>
      </c>
      <c r="B1690" s="23">
        <v>1.9025428571428572E-2</v>
      </c>
      <c r="C1690" s="23">
        <v>2.2897153465346536E-2</v>
      </c>
      <c r="D1690" s="23">
        <v>2.8242340876944837E-2</v>
      </c>
      <c r="E1690" s="23">
        <v>3.2022614308768155E-2</v>
      </c>
      <c r="F1690" s="22">
        <f t="shared" si="79"/>
        <v>5</v>
      </c>
      <c r="G1690" s="22">
        <f t="shared" si="80"/>
        <v>2016</v>
      </c>
      <c r="H1690" s="25"/>
    </row>
    <row r="1691" spans="1:8" x14ac:dyDescent="0.35">
      <c r="A1691" s="24">
        <v>42506</v>
      </c>
      <c r="B1691" s="23">
        <v>1.9271821428571426E-2</v>
      </c>
      <c r="C1691" s="23">
        <v>2.2892929292929295E-2</v>
      </c>
      <c r="D1691" s="23">
        <v>2.8240777934936349E-2</v>
      </c>
      <c r="E1691" s="23">
        <v>3.2022614308768155E-2</v>
      </c>
      <c r="F1691" s="22">
        <f t="shared" si="79"/>
        <v>5</v>
      </c>
      <c r="G1691" s="22">
        <f t="shared" si="80"/>
        <v>2016</v>
      </c>
      <c r="H1691" s="25"/>
    </row>
    <row r="1692" spans="1:8" x14ac:dyDescent="0.35">
      <c r="A1692" s="24">
        <v>42503</v>
      </c>
      <c r="B1692" s="23">
        <v>1.9089999999999999E-2</v>
      </c>
      <c r="C1692" s="23">
        <v>2.289108071135431E-2</v>
      </c>
      <c r="D1692" s="23">
        <v>2.6392592592592592E-2</v>
      </c>
      <c r="E1692" s="23">
        <v>3.2022614308768155E-2</v>
      </c>
      <c r="F1692" s="22">
        <f t="shared" si="79"/>
        <v>5</v>
      </c>
      <c r="G1692" s="22">
        <f t="shared" si="80"/>
        <v>2016</v>
      </c>
      <c r="H1692" s="25"/>
    </row>
    <row r="1693" spans="1:8" x14ac:dyDescent="0.35">
      <c r="A1693" s="24">
        <v>42502</v>
      </c>
      <c r="B1693" s="23">
        <v>1.9087692307692306E-2</v>
      </c>
      <c r="C1693" s="23">
        <v>2.2886466165413535E-2</v>
      </c>
      <c r="D1693" s="23">
        <v>2.7537142857142857E-2</v>
      </c>
      <c r="E1693" s="23">
        <v>3.2022614308768155E-2</v>
      </c>
      <c r="F1693" s="22">
        <f t="shared" si="79"/>
        <v>5</v>
      </c>
      <c r="G1693" s="22">
        <f t="shared" si="80"/>
        <v>2016</v>
      </c>
      <c r="H1693" s="25"/>
    </row>
    <row r="1694" spans="1:8" x14ac:dyDescent="0.35">
      <c r="A1694" s="24">
        <v>42501</v>
      </c>
      <c r="B1694" s="23">
        <v>1.888108108108108E-2</v>
      </c>
      <c r="C1694" s="23">
        <v>2.2827403846153848E-2</v>
      </c>
      <c r="D1694" s="23">
        <v>2.7450502645502646E-2</v>
      </c>
      <c r="E1694" s="23">
        <v>3.2022614308768155E-2</v>
      </c>
      <c r="F1694" s="22">
        <f t="shared" si="79"/>
        <v>5</v>
      </c>
      <c r="G1694" s="22">
        <f t="shared" si="80"/>
        <v>2016</v>
      </c>
      <c r="H1694" s="25"/>
    </row>
    <row r="1695" spans="1:8" x14ac:dyDescent="0.35">
      <c r="A1695" s="24">
        <v>42500</v>
      </c>
      <c r="B1695" s="23">
        <v>1.9226648351648352E-2</v>
      </c>
      <c r="C1695" s="23">
        <v>2.2856923076923077E-2</v>
      </c>
      <c r="D1695" s="23">
        <v>2.7538571428571426E-2</v>
      </c>
      <c r="E1695" s="23">
        <v>3.2022614308768155E-2</v>
      </c>
      <c r="F1695" s="22">
        <f t="shared" si="79"/>
        <v>5</v>
      </c>
      <c r="G1695" s="22">
        <f t="shared" si="80"/>
        <v>2016</v>
      </c>
      <c r="H1695" s="25"/>
    </row>
    <row r="1696" spans="1:8" x14ac:dyDescent="0.35">
      <c r="A1696" s="24">
        <v>42499</v>
      </c>
      <c r="B1696" s="23">
        <v>1.9337857142857143E-2</v>
      </c>
      <c r="C1696" s="23">
        <v>2.2971186813186814E-2</v>
      </c>
      <c r="D1696" s="23">
        <v>2.7427201086956524E-2</v>
      </c>
      <c r="E1696" s="23">
        <v>3.2022349427575904E-2</v>
      </c>
      <c r="F1696" s="22">
        <f t="shared" si="79"/>
        <v>5</v>
      </c>
      <c r="G1696" s="22">
        <f t="shared" si="80"/>
        <v>2016</v>
      </c>
      <c r="H1696" s="25"/>
    </row>
    <row r="1697" spans="1:8" x14ac:dyDescent="0.35">
      <c r="A1697" s="24">
        <v>42496</v>
      </c>
      <c r="B1697" s="23">
        <v>1.9230000000000001E-2</v>
      </c>
      <c r="C1697" s="23">
        <v>2.2489890109890109E-2</v>
      </c>
      <c r="D1697" s="23">
        <v>2.7420869565217394E-2</v>
      </c>
      <c r="E1697" s="23">
        <v>3.2017287207565949E-2</v>
      </c>
      <c r="F1697" s="22">
        <f t="shared" si="79"/>
        <v>5</v>
      </c>
      <c r="G1697" s="22">
        <f t="shared" si="80"/>
        <v>2016</v>
      </c>
      <c r="H1697" s="25"/>
    </row>
    <row r="1698" spans="1:8" x14ac:dyDescent="0.35">
      <c r="A1698" s="24">
        <v>42495</v>
      </c>
      <c r="B1698" s="23">
        <v>1.9400136054421768E-2</v>
      </c>
      <c r="C1698" s="23">
        <v>2.2253846153846155E-2</v>
      </c>
      <c r="D1698" s="23">
        <v>2.7349470899470901E-2</v>
      </c>
      <c r="E1698" s="23">
        <v>3.2015599800895966E-2</v>
      </c>
      <c r="F1698" s="22">
        <f t="shared" si="79"/>
        <v>5</v>
      </c>
      <c r="G1698" s="22">
        <f t="shared" si="80"/>
        <v>2016</v>
      </c>
      <c r="H1698" s="25"/>
    </row>
    <row r="1699" spans="1:8" x14ac:dyDescent="0.35">
      <c r="A1699" s="24">
        <v>42494</v>
      </c>
      <c r="B1699" s="23">
        <v>1.9502335164835165E-2</v>
      </c>
      <c r="C1699" s="23">
        <v>2.2515384615384614E-2</v>
      </c>
      <c r="D1699" s="23">
        <v>2.7323913043478261E-2</v>
      </c>
      <c r="E1699" s="23">
        <v>3.2013912394225984E-2</v>
      </c>
      <c r="F1699" s="22">
        <f t="shared" si="79"/>
        <v>5</v>
      </c>
      <c r="G1699" s="22">
        <f t="shared" si="80"/>
        <v>2016</v>
      </c>
      <c r="H1699" s="25"/>
    </row>
    <row r="1700" spans="1:8" x14ac:dyDescent="0.35">
      <c r="A1700" s="24">
        <v>42493</v>
      </c>
      <c r="B1700" s="23">
        <v>1.8995918367346938E-2</v>
      </c>
      <c r="C1700" s="23">
        <v>2.185142857142857E-2</v>
      </c>
      <c r="D1700" s="23">
        <v>2.7260952380952382E-2</v>
      </c>
      <c r="E1700" s="23">
        <v>3.2012224987555994E-2</v>
      </c>
      <c r="F1700" s="22">
        <f t="shared" si="79"/>
        <v>5</v>
      </c>
      <c r="G1700" s="22">
        <f t="shared" si="80"/>
        <v>2016</v>
      </c>
      <c r="H1700" s="25"/>
    </row>
    <row r="1701" spans="1:8" x14ac:dyDescent="0.35">
      <c r="A1701" s="24">
        <v>42492</v>
      </c>
      <c r="B1701" s="23">
        <v>1.9488190476190478E-2</v>
      </c>
      <c r="C1701" s="23">
        <v>2.2066703296703297E-2</v>
      </c>
      <c r="D1701" s="23">
        <v>2.7240740740740739E-2</v>
      </c>
      <c r="E1701" s="23">
        <v>3.2010537580886012E-2</v>
      </c>
      <c r="F1701" s="22">
        <f t="shared" si="79"/>
        <v>5</v>
      </c>
      <c r="G1701" s="22">
        <f t="shared" si="80"/>
        <v>2016</v>
      </c>
      <c r="H1701" s="25"/>
    </row>
    <row r="1702" spans="1:8" x14ac:dyDescent="0.35">
      <c r="A1702" s="24">
        <v>42489</v>
      </c>
      <c r="B1702" s="23">
        <v>1.9483619047619048E-2</v>
      </c>
      <c r="C1702" s="23">
        <v>2.2070527472527472E-2</v>
      </c>
      <c r="D1702" s="23">
        <v>2.7232962962962962E-2</v>
      </c>
      <c r="E1702" s="23">
        <v>3.2005475360876057E-2</v>
      </c>
      <c r="F1702" s="22">
        <f t="shared" si="79"/>
        <v>5</v>
      </c>
      <c r="G1702" s="22">
        <f t="shared" si="80"/>
        <v>2016</v>
      </c>
      <c r="H1702" s="25"/>
    </row>
    <row r="1703" spans="1:8" x14ac:dyDescent="0.35">
      <c r="A1703" s="24">
        <v>42488</v>
      </c>
      <c r="B1703" s="23">
        <v>1.9389130434782607E-2</v>
      </c>
      <c r="C1703" s="23">
        <v>2.1753695955369596E-2</v>
      </c>
      <c r="D1703" s="23">
        <v>2.7539100529100528E-2</v>
      </c>
      <c r="E1703" s="23">
        <v>3.2027605774016921E-2</v>
      </c>
      <c r="F1703" s="22">
        <f t="shared" si="79"/>
        <v>4</v>
      </c>
      <c r="G1703" s="22">
        <f t="shared" si="80"/>
        <v>2016</v>
      </c>
      <c r="H1703" s="25"/>
    </row>
    <row r="1704" spans="1:8" x14ac:dyDescent="0.35">
      <c r="A1704" s="24">
        <v>42487</v>
      </c>
      <c r="B1704" s="23">
        <v>1.9606267029972754E-2</v>
      </c>
      <c r="C1704" s="23">
        <v>2.1753138075313809E-2</v>
      </c>
      <c r="D1704" s="23">
        <v>2.7539682539682541E-2</v>
      </c>
      <c r="E1704" s="23">
        <v>3.2026017919362867E-2</v>
      </c>
      <c r="F1704" s="22">
        <f t="shared" si="79"/>
        <v>4</v>
      </c>
      <c r="G1704" s="22">
        <f t="shared" si="80"/>
        <v>2016</v>
      </c>
      <c r="H1704" s="25"/>
    </row>
    <row r="1705" spans="1:8" x14ac:dyDescent="0.35">
      <c r="A1705" s="24">
        <v>42486</v>
      </c>
      <c r="B1705" s="23">
        <v>1.9602861035422345E-2</v>
      </c>
      <c r="C1705" s="23">
        <v>2.1664435146443516E-2</v>
      </c>
      <c r="D1705" s="23">
        <v>2.7534391534391533E-2</v>
      </c>
      <c r="E1705" s="23">
        <v>3.2113524141363863E-2</v>
      </c>
      <c r="F1705" s="22">
        <f t="shared" si="79"/>
        <v>4</v>
      </c>
      <c r="G1705" s="22">
        <f t="shared" si="80"/>
        <v>2016</v>
      </c>
      <c r="H1705" s="25"/>
    </row>
    <row r="1706" spans="1:8" x14ac:dyDescent="0.35">
      <c r="A1706" s="24">
        <v>42485</v>
      </c>
      <c r="B1706" s="23">
        <v>2.0004285714285714E-2</v>
      </c>
      <c r="C1706" s="23">
        <v>2.2118857142857141E-2</v>
      </c>
      <c r="D1706" s="23">
        <v>2.8480820105820107E-2</v>
      </c>
      <c r="E1706" s="23">
        <v>3.2114489795918369E-2</v>
      </c>
      <c r="F1706" s="22">
        <f t="shared" si="79"/>
        <v>4</v>
      </c>
      <c r="G1706" s="22">
        <f t="shared" si="80"/>
        <v>2016</v>
      </c>
      <c r="H1706" s="25"/>
    </row>
    <row r="1707" spans="1:8" x14ac:dyDescent="0.35">
      <c r="A1707" s="24">
        <v>42482</v>
      </c>
      <c r="B1707" s="23">
        <v>2.0047032967032967E-2</v>
      </c>
      <c r="C1707" s="23">
        <v>2.2117142857142856E-2</v>
      </c>
      <c r="D1707" s="23">
        <v>2.9641111111111111E-2</v>
      </c>
      <c r="E1707" s="23">
        <v>3.2572384270781483E-2</v>
      </c>
      <c r="F1707" s="22">
        <f t="shared" si="79"/>
        <v>4</v>
      </c>
      <c r="G1707" s="22">
        <f t="shared" si="80"/>
        <v>2016</v>
      </c>
      <c r="H1707" s="25"/>
    </row>
    <row r="1708" spans="1:8" x14ac:dyDescent="0.35">
      <c r="A1708" s="24">
        <v>42481</v>
      </c>
      <c r="B1708" s="23">
        <v>2.004862857142857E-2</v>
      </c>
      <c r="C1708" s="23">
        <v>2.1839560439560438E-2</v>
      </c>
      <c r="D1708" s="23">
        <v>2.905777777777778E-2</v>
      </c>
      <c r="E1708" s="23">
        <v>3.2070701841712297E-2</v>
      </c>
      <c r="F1708" s="22">
        <f t="shared" si="79"/>
        <v>4</v>
      </c>
      <c r="G1708" s="22">
        <f t="shared" si="80"/>
        <v>2016</v>
      </c>
      <c r="H1708" s="25"/>
    </row>
    <row r="1709" spans="1:8" x14ac:dyDescent="0.35">
      <c r="A1709" s="24">
        <v>42480</v>
      </c>
      <c r="B1709" s="23">
        <v>1.9961428571428571E-2</v>
      </c>
      <c r="C1709" s="23">
        <v>2.2498674698795181E-2</v>
      </c>
      <c r="D1709" s="23">
        <v>2.9765769230769228E-2</v>
      </c>
      <c r="E1709" s="23">
        <v>3.2156326530612241E-2</v>
      </c>
      <c r="F1709" s="22">
        <f t="shared" si="79"/>
        <v>4</v>
      </c>
      <c r="G1709" s="22">
        <f t="shared" si="80"/>
        <v>2016</v>
      </c>
      <c r="H1709" s="25"/>
    </row>
    <row r="1710" spans="1:8" x14ac:dyDescent="0.35">
      <c r="A1710" s="24">
        <v>42479</v>
      </c>
      <c r="B1710" s="23">
        <v>2.07279012345679E-2</v>
      </c>
      <c r="C1710" s="23">
        <v>2.2904404924760601E-2</v>
      </c>
      <c r="D1710" s="23">
        <v>2.9761730769230769E-2</v>
      </c>
      <c r="E1710" s="23">
        <v>3.2331946955997594E-2</v>
      </c>
      <c r="F1710" s="22">
        <f t="shared" si="79"/>
        <v>4</v>
      </c>
      <c r="G1710" s="22">
        <f t="shared" si="80"/>
        <v>2016</v>
      </c>
      <c r="H1710" s="25"/>
    </row>
    <row r="1711" spans="1:8" x14ac:dyDescent="0.35">
      <c r="A1711" s="24">
        <v>42478</v>
      </c>
      <c r="B1711" s="23">
        <v>2.0711358024691359E-2</v>
      </c>
      <c r="C1711" s="23">
        <v>2.2249917582417584E-2</v>
      </c>
      <c r="D1711" s="23">
        <v>2.9806868131868131E-2</v>
      </c>
      <c r="E1711" s="23">
        <v>3.2469228824273069E-2</v>
      </c>
      <c r="F1711" s="22">
        <f t="shared" si="79"/>
        <v>4</v>
      </c>
      <c r="G1711" s="22">
        <f t="shared" si="80"/>
        <v>2016</v>
      </c>
      <c r="H1711" s="25"/>
    </row>
    <row r="1712" spans="1:8" x14ac:dyDescent="0.35">
      <c r="A1712" s="24">
        <v>42475</v>
      </c>
      <c r="B1712" s="23">
        <v>2.1756785714285715E-2</v>
      </c>
      <c r="C1712" s="23">
        <v>2.2990384615384614E-2</v>
      </c>
      <c r="D1712" s="23">
        <v>2.9840384615384612E-2</v>
      </c>
      <c r="E1712" s="23">
        <v>3.2419198312236289E-2</v>
      </c>
      <c r="F1712" s="22">
        <f t="shared" si="79"/>
        <v>4</v>
      </c>
      <c r="G1712" s="22">
        <f t="shared" si="80"/>
        <v>2016</v>
      </c>
      <c r="H1712" s="25"/>
    </row>
    <row r="1713" spans="1:8" x14ac:dyDescent="0.35">
      <c r="A1713" s="24">
        <v>42474</v>
      </c>
      <c r="B1713" s="23">
        <v>2.1761636904761905E-2</v>
      </c>
      <c r="C1713" s="23">
        <v>2.2988461538461537E-2</v>
      </c>
      <c r="D1713" s="23">
        <v>2.9886666666666666E-2</v>
      </c>
      <c r="E1713" s="23">
        <v>3.2408924838227972E-2</v>
      </c>
      <c r="F1713" s="22">
        <f t="shared" si="79"/>
        <v>4</v>
      </c>
      <c r="G1713" s="22">
        <f t="shared" si="80"/>
        <v>2016</v>
      </c>
      <c r="H1713" s="25"/>
    </row>
    <row r="1714" spans="1:8" x14ac:dyDescent="0.35">
      <c r="A1714" s="24">
        <v>42473</v>
      </c>
      <c r="B1714" s="23">
        <v>2.2502653061224488E-2</v>
      </c>
      <c r="C1714" s="23">
        <v>2.2880923076923076E-2</v>
      </c>
      <c r="D1714" s="23">
        <v>2.9883333333333331E-2</v>
      </c>
      <c r="E1714" s="23">
        <v>3.2493777999004478E-2</v>
      </c>
      <c r="F1714" s="22">
        <f t="shared" si="79"/>
        <v>4</v>
      </c>
      <c r="G1714" s="22">
        <f t="shared" si="80"/>
        <v>2016</v>
      </c>
      <c r="H1714" s="25"/>
    </row>
    <row r="1715" spans="1:8" x14ac:dyDescent="0.35">
      <c r="A1715" s="24">
        <v>42472</v>
      </c>
      <c r="B1715" s="23">
        <v>2.2631353383458647E-2</v>
      </c>
      <c r="C1715" s="23">
        <v>2.396826923076923E-2</v>
      </c>
      <c r="D1715" s="23">
        <v>2.988E-2</v>
      </c>
      <c r="E1715" s="23">
        <v>3.2491786958685917E-2</v>
      </c>
      <c r="F1715" s="22">
        <f t="shared" si="79"/>
        <v>4</v>
      </c>
      <c r="G1715" s="22">
        <f t="shared" si="80"/>
        <v>2016</v>
      </c>
      <c r="H1715" s="25"/>
    </row>
    <row r="1716" spans="1:8" x14ac:dyDescent="0.35">
      <c r="A1716" s="24">
        <v>42471</v>
      </c>
      <c r="B1716" s="23">
        <v>2.2593877551020408E-2</v>
      </c>
      <c r="C1716" s="23">
        <v>2.3897843137254904E-2</v>
      </c>
      <c r="D1716" s="23">
        <v>2.9876666666666666E-2</v>
      </c>
      <c r="E1716" s="23">
        <v>3.2559999999999999E-2</v>
      </c>
      <c r="F1716" s="22">
        <f t="shared" si="79"/>
        <v>4</v>
      </c>
      <c r="G1716" s="22">
        <f t="shared" si="80"/>
        <v>2016</v>
      </c>
      <c r="H1716" s="25"/>
    </row>
    <row r="1717" spans="1:8" x14ac:dyDescent="0.35">
      <c r="A1717" s="24">
        <v>42468</v>
      </c>
      <c r="B1717" s="23">
        <v>2.261438775510204E-2</v>
      </c>
      <c r="C1717" s="23">
        <v>2.4161873638344229E-2</v>
      </c>
      <c r="D1717" s="23">
        <v>2.9866666666666666E-2</v>
      </c>
      <c r="E1717" s="23">
        <v>3.2448661025385767E-2</v>
      </c>
      <c r="F1717" s="22">
        <f t="shared" si="79"/>
        <v>4</v>
      </c>
      <c r="G1717" s="22">
        <f t="shared" si="80"/>
        <v>2016</v>
      </c>
      <c r="H1717" s="25"/>
    </row>
    <row r="1718" spans="1:8" x14ac:dyDescent="0.35">
      <c r="A1718" s="24">
        <v>42467</v>
      </c>
      <c r="B1718" s="23">
        <v>2.2589285714285715E-2</v>
      </c>
      <c r="C1718" s="23">
        <v>2.5184596988485387E-2</v>
      </c>
      <c r="D1718" s="23">
        <v>2.9883536585365852E-2</v>
      </c>
      <c r="E1718" s="23">
        <v>3.273689895470383E-2</v>
      </c>
      <c r="F1718" s="22">
        <f t="shared" si="79"/>
        <v>4</v>
      </c>
      <c r="G1718" s="22">
        <f t="shared" si="80"/>
        <v>2016</v>
      </c>
      <c r="H1718" s="25"/>
    </row>
    <row r="1719" spans="1:8" x14ac:dyDescent="0.35">
      <c r="A1719" s="24">
        <v>42466</v>
      </c>
      <c r="B1719" s="23">
        <v>2.2598214285714284E-2</v>
      </c>
      <c r="C1719" s="23">
        <v>2.510684210526316E-2</v>
      </c>
      <c r="D1719" s="23">
        <v>2.9880487804878047E-2</v>
      </c>
      <c r="E1719" s="23">
        <v>3.2925415629666506E-2</v>
      </c>
      <c r="F1719" s="22">
        <f t="shared" si="79"/>
        <v>4</v>
      </c>
      <c r="G1719" s="22">
        <f t="shared" si="80"/>
        <v>2016</v>
      </c>
      <c r="H1719" s="25"/>
    </row>
    <row r="1720" spans="1:8" x14ac:dyDescent="0.35">
      <c r="A1720" s="24">
        <v>42465</v>
      </c>
      <c r="B1720" s="23">
        <v>2.2607142857142857E-2</v>
      </c>
      <c r="C1720" s="23">
        <v>2.5162362637362639E-2</v>
      </c>
      <c r="D1720" s="23">
        <v>2.9877439024390242E-2</v>
      </c>
      <c r="E1720" s="23">
        <v>3.292311100049776E-2</v>
      </c>
      <c r="F1720" s="22">
        <f t="shared" si="79"/>
        <v>4</v>
      </c>
      <c r="G1720" s="22">
        <f t="shared" si="80"/>
        <v>2016</v>
      </c>
      <c r="H1720" s="25"/>
    </row>
    <row r="1721" spans="1:8" x14ac:dyDescent="0.35">
      <c r="A1721" s="24">
        <v>42464</v>
      </c>
      <c r="B1721" s="23">
        <v>2.2338809523809525E-2</v>
      </c>
      <c r="C1721" s="23">
        <v>2.5600000000000001E-2</v>
      </c>
      <c r="D1721" s="23">
        <v>2.9780105820105821E-2</v>
      </c>
      <c r="E1721" s="23">
        <v>3.3136659959758549E-2</v>
      </c>
      <c r="F1721" s="22">
        <f t="shared" si="79"/>
        <v>4</v>
      </c>
      <c r="G1721" s="22">
        <f t="shared" si="80"/>
        <v>2016</v>
      </c>
      <c r="H1721" s="25"/>
    </row>
    <row r="1722" spans="1:8" x14ac:dyDescent="0.35">
      <c r="A1722" s="24">
        <v>42461</v>
      </c>
      <c r="B1722" s="23">
        <v>2.2331428571428572E-2</v>
      </c>
      <c r="C1722" s="23">
        <v>2.6086654135338345E-2</v>
      </c>
      <c r="D1722" s="23">
        <v>2.9716666666666666E-2</v>
      </c>
      <c r="E1722" s="23">
        <v>3.3418325955734407E-2</v>
      </c>
      <c r="F1722" s="22">
        <f t="shared" si="79"/>
        <v>4</v>
      </c>
      <c r="G1722" s="22">
        <f t="shared" si="80"/>
        <v>2016</v>
      </c>
      <c r="H1722" s="25"/>
    </row>
    <row r="1723" spans="1:8" x14ac:dyDescent="0.35">
      <c r="A1723" s="24">
        <v>42460</v>
      </c>
      <c r="B1723" s="23">
        <v>2.2341666666666669E-2</v>
      </c>
      <c r="C1723" s="23">
        <v>2.6372032967032968E-2</v>
      </c>
      <c r="D1723" s="23">
        <v>2.9793650793650792E-2</v>
      </c>
      <c r="E1723" s="23">
        <v>3.3035211548033842E-2</v>
      </c>
      <c r="F1723" s="22">
        <f t="shared" si="79"/>
        <v>4</v>
      </c>
      <c r="G1723" s="22">
        <f t="shared" si="80"/>
        <v>2016</v>
      </c>
      <c r="H1723" s="25"/>
    </row>
    <row r="1724" spans="1:8" x14ac:dyDescent="0.35">
      <c r="A1724" s="24">
        <v>42459</v>
      </c>
      <c r="B1724" s="23">
        <v>2.1995833333333333E-2</v>
      </c>
      <c r="C1724" s="23">
        <v>2.6418230198019803E-2</v>
      </c>
      <c r="D1724" s="23">
        <v>3.1031043956043954E-2</v>
      </c>
      <c r="E1724" s="23">
        <v>3.4458408679927673E-2</v>
      </c>
      <c r="F1724" s="22">
        <f t="shared" si="79"/>
        <v>3</v>
      </c>
      <c r="G1724" s="22">
        <f t="shared" si="80"/>
        <v>2016</v>
      </c>
      <c r="H1724" s="25"/>
    </row>
    <row r="1725" spans="1:8" x14ac:dyDescent="0.35">
      <c r="A1725" s="24">
        <v>42458</v>
      </c>
      <c r="B1725" s="23">
        <v>2.3156818181818181E-2</v>
      </c>
      <c r="C1725" s="23">
        <v>2.6418960396039606E-2</v>
      </c>
      <c r="D1725" s="23">
        <v>3.1848783068783068E-2</v>
      </c>
      <c r="E1725" s="23">
        <v>3.4456449668474984E-2</v>
      </c>
      <c r="F1725" s="22">
        <f t="shared" si="79"/>
        <v>3</v>
      </c>
      <c r="G1725" s="22">
        <f t="shared" si="80"/>
        <v>2016</v>
      </c>
      <c r="H1725" s="25"/>
    </row>
    <row r="1726" spans="1:8" x14ac:dyDescent="0.35">
      <c r="A1726" s="24">
        <v>42457</v>
      </c>
      <c r="B1726" s="23">
        <v>2.3144545454545452E-2</v>
      </c>
      <c r="C1726" s="23">
        <v>2.7551153846153847E-2</v>
      </c>
      <c r="D1726" s="23">
        <v>3.1867857142857142E-2</v>
      </c>
      <c r="E1726" s="23">
        <v>3.4454490657022302E-2</v>
      </c>
      <c r="F1726" s="22">
        <f t="shared" si="79"/>
        <v>3</v>
      </c>
      <c r="G1726" s="22">
        <f t="shared" si="80"/>
        <v>2016</v>
      </c>
      <c r="H1726" s="25"/>
    </row>
    <row r="1727" spans="1:8" x14ac:dyDescent="0.35">
      <c r="A1727" s="24">
        <v>42454</v>
      </c>
      <c r="B1727" s="23">
        <v>2.3107727272727273E-2</v>
      </c>
      <c r="C1727" s="23">
        <v>2.7542499999999998E-2</v>
      </c>
      <c r="D1727" s="23">
        <v>3.2070705882352939E-2</v>
      </c>
      <c r="E1727" s="23">
        <v>3.4602022756005053E-2</v>
      </c>
      <c r="F1727" s="22">
        <f t="shared" si="79"/>
        <v>3</v>
      </c>
      <c r="G1727" s="22">
        <f t="shared" si="80"/>
        <v>2016</v>
      </c>
      <c r="H1727" s="25"/>
    </row>
    <row r="1728" spans="1:8" x14ac:dyDescent="0.35">
      <c r="A1728" s="24">
        <v>42453</v>
      </c>
      <c r="B1728" s="23">
        <v>2.4500265486725663E-2</v>
      </c>
      <c r="C1728" s="23">
        <v>2.6640769230769232E-2</v>
      </c>
      <c r="D1728" s="23">
        <v>3.218658174097664E-2</v>
      </c>
      <c r="E1728" s="23">
        <v>3.4779963833634721E-2</v>
      </c>
      <c r="F1728" s="22">
        <f t="shared" si="79"/>
        <v>3</v>
      </c>
      <c r="G1728" s="22">
        <f t="shared" si="80"/>
        <v>2016</v>
      </c>
      <c r="H1728" s="25"/>
    </row>
    <row r="1729" spans="1:8" x14ac:dyDescent="0.35">
      <c r="A1729" s="24">
        <v>42452</v>
      </c>
      <c r="B1729" s="23">
        <v>2.4495884955752213E-2</v>
      </c>
      <c r="C1729" s="23">
        <v>2.7723076923076923E-2</v>
      </c>
      <c r="D1729" s="23">
        <v>3.2181953290870487E-2</v>
      </c>
      <c r="E1729" s="23">
        <v>3.5398902953586497E-2</v>
      </c>
      <c r="F1729" s="22">
        <f t="shared" si="79"/>
        <v>3</v>
      </c>
      <c r="G1729" s="22">
        <f t="shared" si="80"/>
        <v>2016</v>
      </c>
      <c r="H1729" s="25"/>
    </row>
    <row r="1730" spans="1:8" x14ac:dyDescent="0.35">
      <c r="A1730" s="24">
        <v>42451</v>
      </c>
      <c r="B1730" s="23">
        <v>2.4491504424778762E-2</v>
      </c>
      <c r="C1730" s="23">
        <v>2.820467032967033E-2</v>
      </c>
      <c r="D1730" s="23">
        <v>3.2373255494505489E-2</v>
      </c>
      <c r="E1730" s="23">
        <v>3.590959681433549E-2</v>
      </c>
      <c r="F1730" s="22">
        <f t="shared" si="79"/>
        <v>3</v>
      </c>
      <c r="G1730" s="22">
        <f t="shared" si="80"/>
        <v>2016</v>
      </c>
      <c r="H1730" s="25"/>
    </row>
    <row r="1731" spans="1:8" x14ac:dyDescent="0.35">
      <c r="A1731" s="24">
        <v>42450</v>
      </c>
      <c r="B1731" s="23">
        <v>2.3952666666666667E-2</v>
      </c>
      <c r="C1731" s="23">
        <v>2.8209357484620643E-2</v>
      </c>
      <c r="D1731" s="23">
        <v>3.2364835164835161E-2</v>
      </c>
      <c r="E1731" s="23">
        <v>3.5907341961174712E-2</v>
      </c>
      <c r="F1731" s="22">
        <f t="shared" si="79"/>
        <v>3</v>
      </c>
      <c r="G1731" s="22">
        <f t="shared" si="80"/>
        <v>2016</v>
      </c>
      <c r="H1731" s="25"/>
    </row>
    <row r="1732" spans="1:8" x14ac:dyDescent="0.35">
      <c r="A1732" s="24">
        <v>42447</v>
      </c>
      <c r="B1732" s="23">
        <v>2.3930666666666666E-2</v>
      </c>
      <c r="C1732" s="23">
        <v>2.8202652084757349E-2</v>
      </c>
      <c r="D1732" s="23">
        <v>3.2357499999999997E-2</v>
      </c>
      <c r="E1732" s="23">
        <v>3.5900577401692384E-2</v>
      </c>
      <c r="F1732" s="22">
        <f t="shared" si="79"/>
        <v>3</v>
      </c>
      <c r="G1732" s="22">
        <f t="shared" si="80"/>
        <v>2016</v>
      </c>
      <c r="H1732" s="25"/>
    </row>
    <row r="1733" spans="1:8" x14ac:dyDescent="0.35">
      <c r="A1733" s="24">
        <v>42446</v>
      </c>
      <c r="B1733" s="23">
        <v>2.4147142857142857E-2</v>
      </c>
      <c r="C1733" s="23">
        <v>2.8334193011647253E-2</v>
      </c>
      <c r="D1733" s="23">
        <v>3.2409629629629629E-2</v>
      </c>
      <c r="E1733" s="23">
        <v>3.5902851115129593E-2</v>
      </c>
      <c r="F1733" s="22">
        <f t="shared" si="79"/>
        <v>3</v>
      </c>
      <c r="G1733" s="22">
        <f t="shared" si="80"/>
        <v>2016</v>
      </c>
      <c r="H1733" s="25"/>
    </row>
    <row r="1734" spans="1:8" x14ac:dyDescent="0.35">
      <c r="A1734" s="24">
        <v>42445</v>
      </c>
      <c r="B1734" s="23">
        <v>2.4214285714285712E-2</v>
      </c>
      <c r="C1734" s="23">
        <v>2.8404119850187266E-2</v>
      </c>
      <c r="D1734" s="23">
        <v>3.2363492063492059E-2</v>
      </c>
      <c r="E1734" s="23">
        <v>3.6698438818565403E-2</v>
      </c>
      <c r="F1734" s="22">
        <f t="shared" si="79"/>
        <v>3</v>
      </c>
      <c r="G1734" s="22">
        <f t="shared" si="80"/>
        <v>2016</v>
      </c>
      <c r="H1734" s="25"/>
    </row>
    <row r="1735" spans="1:8" x14ac:dyDescent="0.35">
      <c r="A1735" s="24">
        <v>42444</v>
      </c>
      <c r="B1735" s="23">
        <v>2.4192857142857144E-2</v>
      </c>
      <c r="C1735" s="23">
        <v>2.8253164835164834E-2</v>
      </c>
      <c r="D1735" s="23">
        <v>3.233862433862434E-2</v>
      </c>
      <c r="E1735" s="23">
        <v>3.6696582278481014E-2</v>
      </c>
      <c r="F1735" s="22">
        <f t="shared" si="79"/>
        <v>3</v>
      </c>
      <c r="G1735" s="22">
        <f t="shared" si="80"/>
        <v>2016</v>
      </c>
      <c r="H1735" s="25"/>
    </row>
    <row r="1736" spans="1:8" x14ac:dyDescent="0.35">
      <c r="A1736" s="24">
        <v>42443</v>
      </c>
      <c r="B1736" s="23">
        <v>2.4097E-2</v>
      </c>
      <c r="C1736" s="23">
        <v>2.8251252747252747E-2</v>
      </c>
      <c r="D1736" s="23">
        <v>3.2336375661375663E-2</v>
      </c>
      <c r="E1736" s="23">
        <v>3.66958337481334E-2</v>
      </c>
      <c r="F1736" s="22">
        <f t="shared" si="79"/>
        <v>3</v>
      </c>
      <c r="G1736" s="22">
        <f t="shared" si="80"/>
        <v>2016</v>
      </c>
      <c r="H1736" s="25"/>
    </row>
    <row r="1737" spans="1:8" x14ac:dyDescent="0.35">
      <c r="A1737" s="24">
        <v>42440</v>
      </c>
      <c r="B1737" s="23">
        <v>2.504746887966805E-2</v>
      </c>
      <c r="C1737" s="23">
        <v>2.8110183150183151E-2</v>
      </c>
      <c r="D1737" s="23">
        <v>3.2329629629629632E-2</v>
      </c>
      <c r="E1737" s="23">
        <v>3.6001621730382294E-2</v>
      </c>
      <c r="F1737" s="22">
        <f t="shared" si="79"/>
        <v>3</v>
      </c>
      <c r="G1737" s="22">
        <f t="shared" si="80"/>
        <v>2016</v>
      </c>
      <c r="H1737" s="25"/>
    </row>
    <row r="1738" spans="1:8" x14ac:dyDescent="0.35">
      <c r="A1738" s="24">
        <v>42439</v>
      </c>
      <c r="B1738" s="23">
        <v>2.5063176470588235E-2</v>
      </c>
      <c r="C1738" s="23">
        <v>2.8138050108932462E-2</v>
      </c>
      <c r="D1738" s="23">
        <v>3.2268333333333329E-2</v>
      </c>
      <c r="E1738" s="23">
        <v>3.5983375474083437E-2</v>
      </c>
      <c r="F1738" s="22">
        <f t="shared" si="79"/>
        <v>3</v>
      </c>
      <c r="G1738" s="22">
        <f t="shared" si="80"/>
        <v>2016</v>
      </c>
      <c r="H1738" s="25"/>
    </row>
    <row r="1739" spans="1:8" x14ac:dyDescent="0.35">
      <c r="A1739" s="24">
        <v>42438</v>
      </c>
      <c r="B1739" s="23">
        <v>2.5065027472527472E-2</v>
      </c>
      <c r="C1739" s="23">
        <v>2.8270693069306931E-2</v>
      </c>
      <c r="D1739" s="23">
        <v>3.2222169312169313E-2</v>
      </c>
      <c r="E1739" s="23">
        <v>3.6182717770034845E-2</v>
      </c>
      <c r="F1739" s="22">
        <f t="shared" si="79"/>
        <v>3</v>
      </c>
      <c r="G1739" s="22">
        <f t="shared" si="80"/>
        <v>2016</v>
      </c>
      <c r="H1739" s="25"/>
    </row>
    <row r="1740" spans="1:8" x14ac:dyDescent="0.35">
      <c r="A1740" s="24">
        <v>42437</v>
      </c>
      <c r="B1740" s="23">
        <v>2.5062967032967034E-2</v>
      </c>
      <c r="C1740" s="23">
        <v>2.8269133663366336E-2</v>
      </c>
      <c r="D1740" s="23">
        <v>3.2220291005291009E-2</v>
      </c>
      <c r="E1740" s="23">
        <v>3.618059233449477E-2</v>
      </c>
      <c r="F1740" s="22">
        <f t="shared" si="79"/>
        <v>3</v>
      </c>
      <c r="G1740" s="22">
        <f t="shared" si="80"/>
        <v>2016</v>
      </c>
      <c r="H1740" s="25"/>
    </row>
    <row r="1741" spans="1:8" x14ac:dyDescent="0.35">
      <c r="A1741" s="24">
        <v>42436</v>
      </c>
      <c r="B1741" s="23">
        <v>2.5041764705882354E-2</v>
      </c>
      <c r="C1741" s="23">
        <v>2.8439315068493148E-2</v>
      </c>
      <c r="D1741" s="23">
        <v>3.207968253968254E-2</v>
      </c>
      <c r="E1741" s="23">
        <v>3.6192075659532107E-2</v>
      </c>
      <c r="F1741" s="22">
        <f t="shared" si="79"/>
        <v>3</v>
      </c>
      <c r="G1741" s="22">
        <f t="shared" si="80"/>
        <v>2016</v>
      </c>
      <c r="H1741" s="25"/>
    </row>
    <row r="1742" spans="1:8" x14ac:dyDescent="0.35">
      <c r="A1742" s="24">
        <v>42433</v>
      </c>
      <c r="B1742" s="23">
        <v>2.4575714285714288E-2</v>
      </c>
      <c r="C1742" s="23">
        <v>2.8440410958904108E-2</v>
      </c>
      <c r="D1742" s="23">
        <v>3.2097777777777781E-2</v>
      </c>
      <c r="E1742" s="23">
        <v>3.5973957016434889E-2</v>
      </c>
      <c r="F1742" s="22">
        <f t="shared" ref="F1742:F1805" si="81">MONTH(A1741)</f>
        <v>3</v>
      </c>
      <c r="G1742" s="22">
        <f t="shared" ref="G1742:G1805" si="82">YEAR(A1741)</f>
        <v>2016</v>
      </c>
      <c r="H1742" s="25"/>
    </row>
    <row r="1743" spans="1:8" x14ac:dyDescent="0.35">
      <c r="A1743" s="24">
        <v>42432</v>
      </c>
      <c r="B1743" s="23">
        <v>2.4553000000000002E-2</v>
      </c>
      <c r="C1743" s="23">
        <v>2.8440776255707761E-2</v>
      </c>
      <c r="D1743" s="23">
        <v>3.2096613756613754E-2</v>
      </c>
      <c r="E1743" s="23">
        <v>3.6472743362831857E-2</v>
      </c>
      <c r="F1743" s="22">
        <f t="shared" si="81"/>
        <v>3</v>
      </c>
      <c r="G1743" s="22">
        <f t="shared" si="82"/>
        <v>2016</v>
      </c>
      <c r="H1743" s="25"/>
    </row>
    <row r="1744" spans="1:8" x14ac:dyDescent="0.35">
      <c r="A1744" s="24">
        <v>42431</v>
      </c>
      <c r="B1744" s="23">
        <v>2.4570666666666668E-2</v>
      </c>
      <c r="C1744" s="23">
        <v>2.8738461538461539E-2</v>
      </c>
      <c r="D1744" s="23">
        <v>3.2209021164021162E-2</v>
      </c>
      <c r="E1744" s="23">
        <v>3.6470619469026549E-2</v>
      </c>
      <c r="F1744" s="22">
        <f t="shared" si="81"/>
        <v>3</v>
      </c>
      <c r="G1744" s="22">
        <f t="shared" si="82"/>
        <v>2016</v>
      </c>
      <c r="H1744" s="25"/>
    </row>
    <row r="1745" spans="1:8" x14ac:dyDescent="0.35">
      <c r="A1745" s="24">
        <v>42430</v>
      </c>
      <c r="B1745" s="23">
        <v>2.5081315789473684E-2</v>
      </c>
      <c r="C1745" s="23">
        <v>2.8735164835164834E-2</v>
      </c>
      <c r="D1745" s="23">
        <v>3.2207142857142858E-2</v>
      </c>
      <c r="E1745" s="23">
        <v>3.6591428571428573E-2</v>
      </c>
      <c r="F1745" s="22">
        <f t="shared" si="81"/>
        <v>3</v>
      </c>
      <c r="G1745" s="22">
        <f t="shared" si="82"/>
        <v>2016</v>
      </c>
      <c r="H1745" s="25"/>
    </row>
    <row r="1746" spans="1:8" x14ac:dyDescent="0.35">
      <c r="A1746" s="24">
        <v>42429</v>
      </c>
      <c r="B1746" s="23">
        <v>2.5084947368421054E-2</v>
      </c>
      <c r="C1746" s="23">
        <v>2.8731868131868132E-2</v>
      </c>
      <c r="D1746" s="23">
        <v>3.2205264550264553E-2</v>
      </c>
      <c r="E1746" s="23">
        <v>3.6607650572424093E-2</v>
      </c>
      <c r="F1746" s="22">
        <f t="shared" si="81"/>
        <v>3</v>
      </c>
      <c r="G1746" s="22">
        <f t="shared" si="82"/>
        <v>2016</v>
      </c>
      <c r="H1746" s="25"/>
    </row>
    <row r="1747" spans="1:8" x14ac:dyDescent="0.35">
      <c r="A1747" s="24">
        <v>42426</v>
      </c>
      <c r="B1747" s="23">
        <v>2.5091964285714287E-2</v>
      </c>
      <c r="C1747" s="23">
        <v>2.8578016415868674E-2</v>
      </c>
      <c r="D1747" s="23">
        <v>3.1967407407407403E-2</v>
      </c>
      <c r="E1747" s="23">
        <v>3.6798213041314087E-2</v>
      </c>
      <c r="F1747" s="22">
        <f t="shared" si="81"/>
        <v>2</v>
      </c>
      <c r="G1747" s="22">
        <f t="shared" si="82"/>
        <v>2016</v>
      </c>
      <c r="H1747" s="25"/>
    </row>
    <row r="1748" spans="1:8" x14ac:dyDescent="0.35">
      <c r="A1748" s="24">
        <v>42425</v>
      </c>
      <c r="B1748" s="23">
        <v>2.5060196078431372E-2</v>
      </c>
      <c r="C1748" s="23">
        <v>2.8799110807113542E-2</v>
      </c>
      <c r="D1748" s="23">
        <v>3.1980423280423276E-2</v>
      </c>
      <c r="E1748" s="23">
        <v>3.6462916874066699E-2</v>
      </c>
      <c r="F1748" s="22">
        <f t="shared" si="81"/>
        <v>2</v>
      </c>
      <c r="G1748" s="22">
        <f t="shared" si="82"/>
        <v>2016</v>
      </c>
      <c r="H1748" s="25"/>
    </row>
    <row r="1749" spans="1:8" x14ac:dyDescent="0.35">
      <c r="A1749" s="24">
        <v>42424</v>
      </c>
      <c r="B1749" s="23">
        <v>2.5008235294117647E-2</v>
      </c>
      <c r="C1749" s="23">
        <v>2.8796744186046511E-2</v>
      </c>
      <c r="D1749" s="23">
        <v>3.197936507936508E-2</v>
      </c>
      <c r="E1749" s="23">
        <v>3.6460602289696366E-2</v>
      </c>
      <c r="F1749" s="22">
        <f t="shared" si="81"/>
        <v>2</v>
      </c>
      <c r="G1749" s="22">
        <f t="shared" si="82"/>
        <v>2016</v>
      </c>
      <c r="H1749" s="25"/>
    </row>
    <row r="1750" spans="1:8" x14ac:dyDescent="0.35">
      <c r="A1750" s="24">
        <v>42423</v>
      </c>
      <c r="B1750" s="23">
        <v>2.4955882352941175E-2</v>
      </c>
      <c r="C1750" s="23">
        <v>2.8794377564979479E-2</v>
      </c>
      <c r="D1750" s="23">
        <v>3.2496084656084653E-2</v>
      </c>
      <c r="E1750" s="23">
        <v>3.7028000000000005E-2</v>
      </c>
      <c r="F1750" s="22">
        <f t="shared" si="81"/>
        <v>2</v>
      </c>
      <c r="G1750" s="22">
        <f t="shared" si="82"/>
        <v>2016</v>
      </c>
      <c r="H1750" s="25"/>
    </row>
    <row r="1751" spans="1:8" x14ac:dyDescent="0.35">
      <c r="A1751" s="24">
        <v>42422</v>
      </c>
      <c r="B1751" s="23">
        <v>2.5043911439114393E-2</v>
      </c>
      <c r="C1751" s="23">
        <v>2.8792010943912448E-2</v>
      </c>
      <c r="D1751" s="23">
        <v>3.2918941798941795E-2</v>
      </c>
      <c r="E1751" s="23">
        <v>3.7334766118836918E-2</v>
      </c>
      <c r="F1751" s="22">
        <f t="shared" si="81"/>
        <v>2</v>
      </c>
      <c r="G1751" s="22">
        <f t="shared" si="82"/>
        <v>2016</v>
      </c>
      <c r="H1751" s="25"/>
    </row>
    <row r="1752" spans="1:8" x14ac:dyDescent="0.35">
      <c r="A1752" s="24">
        <v>42419</v>
      </c>
      <c r="B1752" s="23">
        <v>2.5193055555555555E-2</v>
      </c>
      <c r="C1752" s="23">
        <v>2.8784911080711354E-2</v>
      </c>
      <c r="D1752" s="23">
        <v>3.3077962962962962E-2</v>
      </c>
      <c r="E1752" s="23">
        <v>3.7328697850821747E-2</v>
      </c>
      <c r="F1752" s="22">
        <f t="shared" si="81"/>
        <v>2</v>
      </c>
      <c r="G1752" s="22">
        <f t="shared" si="82"/>
        <v>2016</v>
      </c>
      <c r="H1752" s="25"/>
    </row>
    <row r="1753" spans="1:8" x14ac:dyDescent="0.35">
      <c r="A1753" s="24">
        <v>42418</v>
      </c>
      <c r="B1753" s="23">
        <v>2.5142640692640692E-2</v>
      </c>
      <c r="C1753" s="23">
        <v>2.8748578125E-2</v>
      </c>
      <c r="D1753" s="23">
        <v>3.3439523809523808E-2</v>
      </c>
      <c r="E1753" s="23">
        <v>3.7309537223340045E-2</v>
      </c>
      <c r="F1753" s="22">
        <f t="shared" si="81"/>
        <v>2</v>
      </c>
      <c r="G1753" s="22">
        <f t="shared" si="82"/>
        <v>2016</v>
      </c>
      <c r="H1753" s="25"/>
    </row>
    <row r="1754" spans="1:8" x14ac:dyDescent="0.35">
      <c r="A1754" s="24">
        <v>42417</v>
      </c>
      <c r="B1754" s="23">
        <v>2.5140086580086578E-2</v>
      </c>
      <c r="C1754" s="23">
        <v>2.8866661450182577E-2</v>
      </c>
      <c r="D1754" s="23">
        <v>3.3437936507936507E-2</v>
      </c>
      <c r="E1754" s="23">
        <v>3.7614402810304447E-2</v>
      </c>
      <c r="F1754" s="22">
        <f t="shared" si="81"/>
        <v>2</v>
      </c>
      <c r="G1754" s="22">
        <f t="shared" si="82"/>
        <v>2016</v>
      </c>
      <c r="H1754" s="25"/>
    </row>
    <row r="1755" spans="1:8" x14ac:dyDescent="0.35">
      <c r="A1755" s="24">
        <v>42416</v>
      </c>
      <c r="B1755" s="23">
        <v>2.5137532467532465E-2</v>
      </c>
      <c r="C1755" s="23">
        <v>2.8864006259780906E-2</v>
      </c>
      <c r="D1755" s="23">
        <v>3.3436349206349206E-2</v>
      </c>
      <c r="E1755" s="23">
        <v>3.7882163954189273E-2</v>
      </c>
      <c r="F1755" s="22">
        <f t="shared" si="81"/>
        <v>2</v>
      </c>
      <c r="G1755" s="22">
        <f t="shared" si="82"/>
        <v>2016</v>
      </c>
      <c r="H1755" s="25"/>
    </row>
    <row r="1756" spans="1:8" x14ac:dyDescent="0.35">
      <c r="A1756" s="24">
        <v>42415</v>
      </c>
      <c r="B1756" s="23">
        <v>2.5607755102040816E-2</v>
      </c>
      <c r="C1756" s="23">
        <v>2.8741687500000002E-2</v>
      </c>
      <c r="D1756" s="23">
        <v>3.3434761904761905E-2</v>
      </c>
      <c r="E1756" s="23">
        <v>3.7881398705823799E-2</v>
      </c>
      <c r="F1756" s="22">
        <f t="shared" si="81"/>
        <v>2</v>
      </c>
      <c r="G1756" s="22">
        <f t="shared" si="82"/>
        <v>2016</v>
      </c>
      <c r="H1756" s="25"/>
    </row>
    <row r="1757" spans="1:8" x14ac:dyDescent="0.35">
      <c r="A1757" s="24">
        <v>42412</v>
      </c>
      <c r="B1757" s="23">
        <v>2.5414285714285716E-2</v>
      </c>
      <c r="C1757" s="23">
        <v>2.9024965800273597E-2</v>
      </c>
      <c r="D1757" s="23">
        <v>3.3430000000000001E-2</v>
      </c>
      <c r="E1757" s="23">
        <v>3.7847695370831262E-2</v>
      </c>
      <c r="F1757" s="22">
        <f t="shared" si="81"/>
        <v>2</v>
      </c>
      <c r="G1757" s="22">
        <f t="shared" si="82"/>
        <v>2016</v>
      </c>
      <c r="H1757" s="25"/>
    </row>
    <row r="1758" spans="1:8" x14ac:dyDescent="0.35">
      <c r="A1758" s="24">
        <v>42411</v>
      </c>
      <c r="B1758" s="23">
        <v>2.5362080200501253E-2</v>
      </c>
      <c r="C1758" s="23">
        <v>2.9022065663474692E-2</v>
      </c>
      <c r="D1758" s="23">
        <v>3.34284126984127E-2</v>
      </c>
      <c r="E1758" s="23">
        <v>3.7845515181682429E-2</v>
      </c>
      <c r="F1758" s="22">
        <f t="shared" si="81"/>
        <v>2</v>
      </c>
      <c r="G1758" s="22">
        <f t="shared" si="82"/>
        <v>2016</v>
      </c>
      <c r="H1758" s="25"/>
    </row>
    <row r="1759" spans="1:8" x14ac:dyDescent="0.35">
      <c r="A1759" s="24">
        <v>42410</v>
      </c>
      <c r="B1759" s="23">
        <v>2.5368421052631578E-2</v>
      </c>
      <c r="C1759" s="23">
        <v>2.908089005235602E-2</v>
      </c>
      <c r="D1759" s="23">
        <v>3.3426825396825399E-2</v>
      </c>
      <c r="E1759" s="23">
        <v>3.7925081374321878E-2</v>
      </c>
      <c r="F1759" s="22">
        <f t="shared" si="81"/>
        <v>2</v>
      </c>
      <c r="G1759" s="22">
        <f t="shared" si="82"/>
        <v>2016</v>
      </c>
      <c r="H1759" s="25"/>
    </row>
    <row r="1760" spans="1:8" x14ac:dyDescent="0.35">
      <c r="A1760" s="24">
        <v>42409</v>
      </c>
      <c r="B1760" s="23">
        <v>2.5662727272727271E-2</v>
      </c>
      <c r="C1760" s="23">
        <v>2.8963373223635003E-2</v>
      </c>
      <c r="D1760" s="23">
        <v>3.3425238095238091E-2</v>
      </c>
      <c r="E1760" s="23">
        <v>3.7922459312839059E-2</v>
      </c>
      <c r="F1760" s="22">
        <f t="shared" si="81"/>
        <v>2</v>
      </c>
      <c r="G1760" s="22">
        <f t="shared" si="82"/>
        <v>2016</v>
      </c>
      <c r="H1760" s="25"/>
    </row>
    <row r="1761" spans="1:8" x14ac:dyDescent="0.35">
      <c r="A1761" s="24">
        <v>42408</v>
      </c>
      <c r="B1761" s="23">
        <v>2.5643333333333334E-2</v>
      </c>
      <c r="C1761" s="23">
        <v>2.9193241758241756E-2</v>
      </c>
      <c r="D1761" s="23">
        <v>3.342365079365079E-2</v>
      </c>
      <c r="E1761" s="23">
        <v>3.8533812646370028E-2</v>
      </c>
      <c r="F1761" s="22">
        <f t="shared" si="81"/>
        <v>2</v>
      </c>
      <c r="G1761" s="22">
        <f t="shared" si="82"/>
        <v>2016</v>
      </c>
      <c r="H1761" s="25"/>
    </row>
    <row r="1762" spans="1:8" x14ac:dyDescent="0.35">
      <c r="A1762" s="24">
        <v>42405</v>
      </c>
      <c r="B1762" s="23">
        <v>2.5399999999999999E-2</v>
      </c>
      <c r="C1762" s="23">
        <v>2.9184835164835166E-2</v>
      </c>
      <c r="D1762" s="23">
        <v>3.3434629629629627E-2</v>
      </c>
      <c r="E1762" s="23">
        <v>3.8527194379391103E-2</v>
      </c>
      <c r="F1762" s="22">
        <f t="shared" si="81"/>
        <v>2</v>
      </c>
      <c r="G1762" s="22">
        <f t="shared" si="82"/>
        <v>2016</v>
      </c>
      <c r="H1762" s="25"/>
    </row>
    <row r="1763" spans="1:8" x14ac:dyDescent="0.35">
      <c r="A1763" s="24">
        <v>42404</v>
      </c>
      <c r="B1763" s="23">
        <v>2.5773544973544976E-2</v>
      </c>
      <c r="C1763" s="23">
        <v>2.9257704654895668E-2</v>
      </c>
      <c r="D1763" s="23">
        <v>3.3433386243386244E-2</v>
      </c>
      <c r="E1763" s="23">
        <v>3.8524988290398132E-2</v>
      </c>
      <c r="F1763" s="22">
        <f t="shared" si="81"/>
        <v>2</v>
      </c>
      <c r="G1763" s="22">
        <f t="shared" si="82"/>
        <v>2016</v>
      </c>
      <c r="H1763" s="25"/>
    </row>
    <row r="1764" spans="1:8" x14ac:dyDescent="0.35">
      <c r="A1764" s="24">
        <v>42403</v>
      </c>
      <c r="B1764" s="23">
        <v>2.5769047619047622E-2</v>
      </c>
      <c r="C1764" s="23">
        <v>2.925505617977528E-2</v>
      </c>
      <c r="D1764" s="23">
        <v>3.3746178343949045E-2</v>
      </c>
      <c r="E1764" s="23">
        <v>3.9174370102471365E-2</v>
      </c>
      <c r="F1764" s="22">
        <f t="shared" si="81"/>
        <v>2</v>
      </c>
      <c r="G1764" s="22">
        <f t="shared" si="82"/>
        <v>2016</v>
      </c>
      <c r="H1764" s="25"/>
    </row>
    <row r="1765" spans="1:8" x14ac:dyDescent="0.35">
      <c r="A1765" s="24">
        <v>42402</v>
      </c>
      <c r="B1765" s="23">
        <v>2.5755E-2</v>
      </c>
      <c r="C1765" s="23">
        <v>2.9278235294117647E-2</v>
      </c>
      <c r="D1765" s="23">
        <v>3.3747261146496815E-2</v>
      </c>
      <c r="E1765" s="23">
        <v>3.9172603978300177E-2</v>
      </c>
      <c r="F1765" s="22">
        <f t="shared" si="81"/>
        <v>2</v>
      </c>
      <c r="G1765" s="22">
        <f t="shared" si="82"/>
        <v>2016</v>
      </c>
      <c r="H1765" s="25"/>
    </row>
    <row r="1766" spans="1:8" x14ac:dyDescent="0.35">
      <c r="A1766" s="24">
        <v>42401</v>
      </c>
      <c r="B1766" s="23">
        <v>2.5664727272727273E-2</v>
      </c>
      <c r="C1766" s="23">
        <v>2.9256993268511593E-2</v>
      </c>
      <c r="D1766" s="23">
        <v>3.4085796178343945E-2</v>
      </c>
      <c r="E1766" s="23">
        <v>3.923555153707052E-2</v>
      </c>
      <c r="F1766" s="22">
        <f t="shared" si="81"/>
        <v>2</v>
      </c>
      <c r="G1766" s="22">
        <f t="shared" si="82"/>
        <v>2016</v>
      </c>
      <c r="H1766" s="25"/>
    </row>
    <row r="1767" spans="1:8" x14ac:dyDescent="0.35">
      <c r="A1767" s="24">
        <v>42398</v>
      </c>
      <c r="B1767" s="23">
        <v>2.5653272727272729E-2</v>
      </c>
      <c r="C1767" s="23">
        <v>2.9249027673896786E-2</v>
      </c>
      <c r="D1767" s="23">
        <v>3.4089426751592357E-2</v>
      </c>
      <c r="E1767" s="23">
        <v>3.9229150090415915E-2</v>
      </c>
      <c r="F1767" s="22">
        <f t="shared" si="81"/>
        <v>2</v>
      </c>
      <c r="G1767" s="22">
        <f t="shared" si="82"/>
        <v>2016</v>
      </c>
      <c r="H1767" s="25"/>
    </row>
    <row r="1768" spans="1:8" x14ac:dyDescent="0.35">
      <c r="A1768" s="24">
        <v>42397</v>
      </c>
      <c r="B1768" s="23">
        <v>2.5649454545454548E-2</v>
      </c>
      <c r="C1768" s="23">
        <v>2.9847718773373225E-2</v>
      </c>
      <c r="D1768" s="23">
        <v>3.4609108280254777E-2</v>
      </c>
      <c r="E1768" s="23">
        <v>3.9227016274864378E-2</v>
      </c>
      <c r="F1768" s="22">
        <f t="shared" si="81"/>
        <v>1</v>
      </c>
      <c r="G1768" s="22">
        <f t="shared" si="82"/>
        <v>2016</v>
      </c>
      <c r="H1768" s="25"/>
    </row>
    <row r="1769" spans="1:8" x14ac:dyDescent="0.35">
      <c r="A1769" s="24">
        <v>42396</v>
      </c>
      <c r="B1769" s="23">
        <v>2.5679505300353359E-2</v>
      </c>
      <c r="C1769" s="23">
        <v>2.9844502617801048E-2</v>
      </c>
      <c r="D1769" s="23">
        <v>3.4608747346072187E-2</v>
      </c>
      <c r="E1769" s="23">
        <v>3.922488245931284E-2</v>
      </c>
      <c r="F1769" s="22">
        <f t="shared" si="81"/>
        <v>1</v>
      </c>
      <c r="G1769" s="22">
        <f t="shared" si="82"/>
        <v>2016</v>
      </c>
      <c r="H1769" s="25"/>
    </row>
    <row r="1770" spans="1:8" x14ac:dyDescent="0.35">
      <c r="A1770" s="24">
        <v>42395</v>
      </c>
      <c r="B1770" s="23">
        <v>2.5736363636363637E-2</v>
      </c>
      <c r="C1770" s="23">
        <v>2.9841286462228871E-2</v>
      </c>
      <c r="D1770" s="23">
        <v>3.4608386411889597E-2</v>
      </c>
      <c r="E1770" s="23">
        <v>3.9222748643761303E-2</v>
      </c>
      <c r="F1770" s="22">
        <f t="shared" si="81"/>
        <v>1</v>
      </c>
      <c r="G1770" s="22">
        <f t="shared" si="82"/>
        <v>2016</v>
      </c>
      <c r="H1770" s="25"/>
    </row>
    <row r="1771" spans="1:8" x14ac:dyDescent="0.35">
      <c r="A1771" s="24">
        <v>42394</v>
      </c>
      <c r="B1771" s="23">
        <v>2.5545416666666668E-2</v>
      </c>
      <c r="C1771" s="23">
        <v>2.9948317127898281E-2</v>
      </c>
      <c r="D1771" s="23">
        <v>3.5684140127388533E-2</v>
      </c>
      <c r="E1771" s="23">
        <v>3.9220614828209766E-2</v>
      </c>
      <c r="F1771" s="22">
        <f t="shared" si="81"/>
        <v>1</v>
      </c>
      <c r="G1771" s="22">
        <f t="shared" si="82"/>
        <v>2016</v>
      </c>
      <c r="H1771" s="25"/>
    </row>
    <row r="1772" spans="1:8" x14ac:dyDescent="0.35">
      <c r="A1772" s="24">
        <v>42391</v>
      </c>
      <c r="B1772" s="23">
        <v>2.5389583333333333E-2</v>
      </c>
      <c r="C1772" s="23">
        <v>2.9851851503759401E-2</v>
      </c>
      <c r="D1772" s="23">
        <v>3.5692334928229666E-2</v>
      </c>
      <c r="E1772" s="23">
        <v>3.9214213381555153E-2</v>
      </c>
      <c r="F1772" s="22">
        <f t="shared" si="81"/>
        <v>1</v>
      </c>
      <c r="G1772" s="22">
        <f t="shared" si="82"/>
        <v>2016</v>
      </c>
      <c r="H1772" s="25"/>
    </row>
    <row r="1773" spans="1:8" x14ac:dyDescent="0.35">
      <c r="A1773" s="24">
        <v>42390</v>
      </c>
      <c r="B1773" s="23">
        <v>2.5558303886925794E-2</v>
      </c>
      <c r="C1773" s="23">
        <v>2.9903747072599532E-2</v>
      </c>
      <c r="D1773" s="23">
        <v>3.5688813397129183E-2</v>
      </c>
      <c r="E1773" s="23">
        <v>3.9212079566003616E-2</v>
      </c>
      <c r="F1773" s="22">
        <f t="shared" si="81"/>
        <v>1</v>
      </c>
      <c r="G1773" s="22">
        <f t="shared" si="82"/>
        <v>2016</v>
      </c>
      <c r="H1773" s="25"/>
    </row>
    <row r="1774" spans="1:8" x14ac:dyDescent="0.35">
      <c r="A1774" s="24">
        <v>42389</v>
      </c>
      <c r="B1774" s="23">
        <v>2.5472142857142856E-2</v>
      </c>
      <c r="C1774" s="23">
        <v>3.0330837083708369E-2</v>
      </c>
      <c r="D1774" s="23">
        <v>3.5685291866028708E-2</v>
      </c>
      <c r="E1774" s="23">
        <v>3.9591794364804749E-2</v>
      </c>
      <c r="F1774" s="22">
        <f t="shared" si="81"/>
        <v>1</v>
      </c>
      <c r="G1774" s="22">
        <f t="shared" si="82"/>
        <v>2016</v>
      </c>
      <c r="H1774" s="25"/>
    </row>
    <row r="1775" spans="1:8" x14ac:dyDescent="0.35">
      <c r="A1775" s="24">
        <v>42388</v>
      </c>
      <c r="B1775" s="23">
        <v>2.5715127478753541E-2</v>
      </c>
      <c r="C1775" s="23">
        <v>3.0328469846984698E-2</v>
      </c>
      <c r="D1775" s="23">
        <v>3.5681770334928226E-2</v>
      </c>
      <c r="E1775" s="23">
        <v>3.9667703435804703E-2</v>
      </c>
      <c r="F1775" s="22">
        <f t="shared" si="81"/>
        <v>1</v>
      </c>
      <c r="G1775" s="22">
        <f t="shared" si="82"/>
        <v>2016</v>
      </c>
      <c r="H1775" s="25"/>
    </row>
    <row r="1776" spans="1:8" x14ac:dyDescent="0.35">
      <c r="A1776" s="24">
        <v>42387</v>
      </c>
      <c r="B1776" s="23">
        <v>2.5824589235127478E-2</v>
      </c>
      <c r="C1776" s="23">
        <v>3.0785010893246187E-2</v>
      </c>
      <c r="D1776" s="23">
        <v>3.567824880382775E-2</v>
      </c>
      <c r="E1776" s="23">
        <v>3.9665877034358046E-2</v>
      </c>
      <c r="F1776" s="22">
        <f t="shared" si="81"/>
        <v>1</v>
      </c>
      <c r="G1776" s="22">
        <f t="shared" si="82"/>
        <v>2016</v>
      </c>
      <c r="H1776" s="25"/>
    </row>
    <row r="1777" spans="1:8" x14ac:dyDescent="0.35">
      <c r="A1777" s="24">
        <v>42384</v>
      </c>
      <c r="B1777" s="23">
        <v>2.6081981981981979E-2</v>
      </c>
      <c r="C1777" s="23">
        <v>3.0794548872180451E-2</v>
      </c>
      <c r="D1777" s="23">
        <v>3.5667684210526317E-2</v>
      </c>
      <c r="E1777" s="23">
        <v>3.9199276672694391E-2</v>
      </c>
      <c r="F1777" s="22">
        <f t="shared" si="81"/>
        <v>1</v>
      </c>
      <c r="G1777" s="22">
        <f t="shared" si="82"/>
        <v>2016</v>
      </c>
      <c r="H1777" s="25"/>
    </row>
    <row r="1778" spans="1:8" x14ac:dyDescent="0.35">
      <c r="A1778" s="24">
        <v>42383</v>
      </c>
      <c r="B1778" s="23">
        <v>2.6078153153153153E-2</v>
      </c>
      <c r="C1778" s="23">
        <v>3.0792011278195489E-2</v>
      </c>
      <c r="D1778" s="23">
        <v>3.5664162679425834E-2</v>
      </c>
      <c r="E1778" s="23">
        <v>3.9749047619047614E-2</v>
      </c>
      <c r="F1778" s="22">
        <f t="shared" si="81"/>
        <v>1</v>
      </c>
      <c r="G1778" s="22">
        <f t="shared" si="82"/>
        <v>2016</v>
      </c>
      <c r="H1778" s="25"/>
    </row>
    <row r="1779" spans="1:8" x14ac:dyDescent="0.35">
      <c r="A1779" s="24">
        <v>42382</v>
      </c>
      <c r="B1779" s="23">
        <v>2.608595238095238E-2</v>
      </c>
      <c r="C1779" s="23">
        <v>3.0789473684210526E-2</v>
      </c>
      <c r="D1779" s="23">
        <v>3.5442380952380954E-2</v>
      </c>
      <c r="E1779" s="23">
        <v>3.9747281494876427E-2</v>
      </c>
      <c r="F1779" s="22">
        <f t="shared" si="81"/>
        <v>1</v>
      </c>
      <c r="G1779" s="22">
        <f t="shared" si="82"/>
        <v>2016</v>
      </c>
      <c r="H1779" s="25"/>
    </row>
    <row r="1780" spans="1:8" x14ac:dyDescent="0.35">
      <c r="A1780" s="24">
        <v>42381</v>
      </c>
      <c r="B1780" s="23">
        <v>2.5875909090909092E-2</v>
      </c>
      <c r="C1780" s="23">
        <v>3.0863430420711973E-2</v>
      </c>
      <c r="D1780" s="23">
        <v>3.5437460317460319E-2</v>
      </c>
      <c r="E1780" s="23">
        <v>3.9745515370705239E-2</v>
      </c>
      <c r="F1780" s="22">
        <f t="shared" si="81"/>
        <v>1</v>
      </c>
      <c r="G1780" s="22">
        <f t="shared" si="82"/>
        <v>2016</v>
      </c>
      <c r="H1780" s="25"/>
    </row>
    <row r="1781" spans="1:8" x14ac:dyDescent="0.35">
      <c r="A1781" s="24">
        <v>42377</v>
      </c>
      <c r="B1781" s="23">
        <v>2.6041726190476192E-2</v>
      </c>
      <c r="C1781" s="23">
        <v>3.0935885167464112E-2</v>
      </c>
      <c r="D1781" s="23">
        <v>3.5417777777777777E-2</v>
      </c>
      <c r="E1781" s="23">
        <v>3.9220675105485228E-2</v>
      </c>
      <c r="F1781" s="22">
        <f t="shared" si="81"/>
        <v>1</v>
      </c>
      <c r="G1781" s="22">
        <f t="shared" si="82"/>
        <v>2016</v>
      </c>
      <c r="H1781" s="25"/>
    </row>
    <row r="1782" spans="1:8" x14ac:dyDescent="0.35">
      <c r="A1782" s="24">
        <v>42376</v>
      </c>
      <c r="B1782" s="23">
        <v>2.6353694581280788E-2</v>
      </c>
      <c r="C1782" s="23">
        <v>3.0933492822966504E-2</v>
      </c>
      <c r="D1782" s="23">
        <v>3.5412857142857142E-2</v>
      </c>
      <c r="E1782" s="23">
        <v>3.9218565400843876E-2</v>
      </c>
      <c r="F1782" s="22">
        <f t="shared" si="81"/>
        <v>1</v>
      </c>
      <c r="G1782" s="22">
        <f t="shared" si="82"/>
        <v>2016</v>
      </c>
      <c r="H1782" s="25"/>
    </row>
    <row r="1783" spans="1:8" x14ac:dyDescent="0.35">
      <c r="A1783" s="24">
        <v>42375</v>
      </c>
      <c r="B1783" s="23">
        <v>2.6292417582417581E-2</v>
      </c>
      <c r="C1783" s="23">
        <v>3.0931100478468896E-2</v>
      </c>
      <c r="D1783" s="23">
        <v>3.5407936507936506E-2</v>
      </c>
      <c r="E1783" s="23">
        <v>3.921645569620253E-2</v>
      </c>
      <c r="F1783" s="22">
        <f t="shared" si="81"/>
        <v>1</v>
      </c>
      <c r="G1783" s="22">
        <f t="shared" si="82"/>
        <v>2016</v>
      </c>
      <c r="H1783" s="25"/>
    </row>
    <row r="1784" spans="1:8" x14ac:dyDescent="0.35">
      <c r="A1784" s="24">
        <v>42374</v>
      </c>
      <c r="B1784" s="23">
        <v>2.6134642857142856E-2</v>
      </c>
      <c r="C1784" s="23">
        <v>3.0971690140845071E-2</v>
      </c>
      <c r="D1784" s="23">
        <v>3.5403015873015871E-2</v>
      </c>
      <c r="E1784" s="23">
        <v>3.9214345991561178E-2</v>
      </c>
      <c r="F1784" s="22">
        <f t="shared" si="81"/>
        <v>1</v>
      </c>
      <c r="G1784" s="22">
        <f t="shared" si="82"/>
        <v>2016</v>
      </c>
      <c r="H1784" s="25"/>
    </row>
    <row r="1785" spans="1:8" x14ac:dyDescent="0.35">
      <c r="A1785" s="24">
        <v>42373</v>
      </c>
      <c r="B1785" s="23">
        <v>2.6245357142857143E-2</v>
      </c>
      <c r="C1785" s="23">
        <v>3.0969593114241002E-2</v>
      </c>
      <c r="D1785" s="23">
        <v>3.5398095238095235E-2</v>
      </c>
      <c r="E1785" s="23">
        <v>3.9212236286919826E-2</v>
      </c>
      <c r="F1785" s="22">
        <f t="shared" si="81"/>
        <v>1</v>
      </c>
      <c r="G1785" s="22">
        <f t="shared" si="82"/>
        <v>2016</v>
      </c>
      <c r="H1785" s="25"/>
    </row>
    <row r="1786" spans="1:8" x14ac:dyDescent="0.35">
      <c r="A1786" s="24">
        <v>42369</v>
      </c>
      <c r="B1786" s="23">
        <v>2.6373544973544976E-2</v>
      </c>
      <c r="C1786" s="23">
        <v>3.0961205007824726E-2</v>
      </c>
      <c r="D1786" s="23">
        <v>3.5378412698412701E-2</v>
      </c>
      <c r="E1786" s="23">
        <v>3.9212929475587702E-2</v>
      </c>
      <c r="F1786" s="22">
        <f t="shared" si="81"/>
        <v>1</v>
      </c>
      <c r="G1786" s="22">
        <f t="shared" si="82"/>
        <v>2016</v>
      </c>
      <c r="H1786" s="25"/>
    </row>
    <row r="1787" spans="1:8" x14ac:dyDescent="0.35">
      <c r="A1787" s="24">
        <v>42368</v>
      </c>
      <c r="B1787" s="23">
        <v>2.6177834101382486E-2</v>
      </c>
      <c r="C1787" s="23">
        <v>3.094032863849765E-2</v>
      </c>
      <c r="D1787" s="23">
        <v>3.5319523809523808E-2</v>
      </c>
      <c r="E1787" s="23">
        <v>3.9210825798673903E-2</v>
      </c>
      <c r="F1787" s="22">
        <f t="shared" si="81"/>
        <v>12</v>
      </c>
      <c r="G1787" s="22">
        <f t="shared" si="82"/>
        <v>2015</v>
      </c>
      <c r="H1787" s="25"/>
    </row>
    <row r="1788" spans="1:8" x14ac:dyDescent="0.35">
      <c r="A1788" s="24">
        <v>42367</v>
      </c>
      <c r="B1788" s="23">
        <v>2.6175433526011562E-2</v>
      </c>
      <c r="C1788" s="23">
        <v>3.093829420970266E-2</v>
      </c>
      <c r="D1788" s="23">
        <v>3.5319761904761902E-2</v>
      </c>
      <c r="E1788" s="23">
        <v>3.9208722121760096E-2</v>
      </c>
      <c r="F1788" s="22">
        <f t="shared" si="81"/>
        <v>12</v>
      </c>
      <c r="G1788" s="22">
        <f t="shared" si="82"/>
        <v>2015</v>
      </c>
      <c r="H1788" s="25"/>
    </row>
    <row r="1789" spans="1:8" x14ac:dyDescent="0.35">
      <c r="A1789" s="24">
        <v>42366</v>
      </c>
      <c r="B1789" s="23">
        <v>2.6168208092485549E-2</v>
      </c>
      <c r="C1789" s="23">
        <v>3.0305939004815409E-2</v>
      </c>
      <c r="D1789" s="23">
        <v>3.4739900990099007E-2</v>
      </c>
      <c r="E1789" s="23">
        <v>3.9079597189695552E-2</v>
      </c>
      <c r="F1789" s="22">
        <f t="shared" si="81"/>
        <v>12</v>
      </c>
      <c r="G1789" s="22">
        <f t="shared" si="82"/>
        <v>2015</v>
      </c>
      <c r="H1789" s="25"/>
    </row>
    <row r="1790" spans="1:8" x14ac:dyDescent="0.35">
      <c r="A1790" s="24">
        <v>42361</v>
      </c>
      <c r="B1790" s="23">
        <v>2.6001224489795919E-2</v>
      </c>
      <c r="C1790" s="23">
        <v>3.0314516129032257E-2</v>
      </c>
      <c r="D1790" s="23">
        <v>3.484963492063492E-2</v>
      </c>
      <c r="E1790" s="23">
        <v>3.9186594333936106E-2</v>
      </c>
      <c r="F1790" s="22">
        <f t="shared" si="81"/>
        <v>12</v>
      </c>
      <c r="G1790" s="22">
        <f t="shared" si="82"/>
        <v>2015</v>
      </c>
      <c r="H1790" s="25"/>
    </row>
    <row r="1791" spans="1:8" x14ac:dyDescent="0.35">
      <c r="A1791" s="24">
        <v>42360</v>
      </c>
      <c r="B1791" s="23">
        <v>2.6030000000000001E-2</v>
      </c>
      <c r="C1791" s="23">
        <v>2.9665719910011247E-2</v>
      </c>
      <c r="D1791" s="23">
        <v>3.4116137566137572E-2</v>
      </c>
      <c r="E1791" s="23">
        <v>3.9202712477396019E-2</v>
      </c>
      <c r="F1791" s="22">
        <f t="shared" si="81"/>
        <v>12</v>
      </c>
      <c r="G1791" s="22">
        <f t="shared" si="82"/>
        <v>2015</v>
      </c>
      <c r="H1791" s="25"/>
    </row>
    <row r="1792" spans="1:8" x14ac:dyDescent="0.35">
      <c r="A1792" s="24">
        <v>42359</v>
      </c>
      <c r="B1792" s="23">
        <v>2.6019999999999998E-2</v>
      </c>
      <c r="C1792" s="23">
        <v>2.9731772751183588E-2</v>
      </c>
      <c r="D1792" s="23">
        <v>3.4880645161290323E-2</v>
      </c>
      <c r="E1792" s="23">
        <v>3.9200470162748642E-2</v>
      </c>
      <c r="F1792" s="22">
        <f t="shared" si="81"/>
        <v>12</v>
      </c>
      <c r="G1792" s="22">
        <f t="shared" si="82"/>
        <v>2015</v>
      </c>
      <c r="H1792" s="25"/>
    </row>
    <row r="1793" spans="1:8" x14ac:dyDescent="0.35">
      <c r="A1793" s="24">
        <v>42356</v>
      </c>
      <c r="B1793" s="23">
        <v>2.5996632653061222E-2</v>
      </c>
      <c r="C1793" s="23">
        <v>3.0663529411764704E-2</v>
      </c>
      <c r="D1793" s="23">
        <v>3.4873514431239393E-2</v>
      </c>
      <c r="E1793" s="23">
        <v>3.9193743218806504E-2</v>
      </c>
      <c r="F1793" s="22">
        <f t="shared" si="81"/>
        <v>12</v>
      </c>
      <c r="G1793" s="22">
        <f t="shared" si="82"/>
        <v>2015</v>
      </c>
      <c r="H1793" s="25"/>
    </row>
    <row r="1794" spans="1:8" x14ac:dyDescent="0.35">
      <c r="A1794" s="24">
        <v>42355</v>
      </c>
      <c r="B1794" s="23">
        <v>2.5931818181818181E-2</v>
      </c>
      <c r="C1794" s="23">
        <v>3.0745430759412891E-2</v>
      </c>
      <c r="D1794" s="23">
        <v>3.4882222222222224E-2</v>
      </c>
      <c r="E1794" s="23">
        <v>3.9191500904159127E-2</v>
      </c>
      <c r="F1794" s="22">
        <f t="shared" si="81"/>
        <v>12</v>
      </c>
      <c r="G1794" s="22">
        <f t="shared" si="82"/>
        <v>2015</v>
      </c>
      <c r="H1794" s="25"/>
    </row>
    <row r="1795" spans="1:8" x14ac:dyDescent="0.35">
      <c r="A1795" s="24">
        <v>42354</v>
      </c>
      <c r="B1795" s="23">
        <v>2.5925649350649348E-2</v>
      </c>
      <c r="C1795" s="23">
        <v>3.0765311244979918E-2</v>
      </c>
      <c r="D1795" s="23">
        <v>3.5456706281833617E-2</v>
      </c>
      <c r="E1795" s="23">
        <v>3.9485370705244119E-2</v>
      </c>
      <c r="F1795" s="22">
        <f t="shared" si="81"/>
        <v>12</v>
      </c>
      <c r="G1795" s="22">
        <f t="shared" si="82"/>
        <v>2015</v>
      </c>
      <c r="H1795" s="25"/>
    </row>
    <row r="1796" spans="1:8" x14ac:dyDescent="0.35">
      <c r="A1796" s="24">
        <v>42353</v>
      </c>
      <c r="B1796" s="23">
        <v>2.5917402597402595E-2</v>
      </c>
      <c r="C1796" s="23">
        <v>3.0762725903614459E-2</v>
      </c>
      <c r="D1796" s="23">
        <v>3.5456700232378E-2</v>
      </c>
      <c r="E1796" s="23">
        <v>3.9838649789029533E-2</v>
      </c>
      <c r="F1796" s="22">
        <f t="shared" si="81"/>
        <v>12</v>
      </c>
      <c r="G1796" s="22">
        <f t="shared" si="82"/>
        <v>2015</v>
      </c>
      <c r="H1796" s="25"/>
    </row>
    <row r="1797" spans="1:8" x14ac:dyDescent="0.35">
      <c r="A1797" s="24">
        <v>42352</v>
      </c>
      <c r="B1797" s="23">
        <v>2.6271964285714284E-2</v>
      </c>
      <c r="C1797" s="23">
        <v>3.1193663003663004E-2</v>
      </c>
      <c r="D1797" s="23">
        <v>3.5951683168316831E-2</v>
      </c>
      <c r="E1797" s="23">
        <v>3.9836160337552745E-2</v>
      </c>
      <c r="F1797" s="22">
        <f t="shared" si="81"/>
        <v>12</v>
      </c>
      <c r="G1797" s="22">
        <f t="shared" si="82"/>
        <v>2015</v>
      </c>
      <c r="H1797" s="25"/>
    </row>
    <row r="1798" spans="1:8" x14ac:dyDescent="0.35">
      <c r="A1798" s="24">
        <v>42349</v>
      </c>
      <c r="B1798" s="23">
        <v>2.6341428571428571E-2</v>
      </c>
      <c r="C1798" s="23">
        <v>3.1185311355311357E-2</v>
      </c>
      <c r="D1798" s="23">
        <v>3.5401732673267329E-2</v>
      </c>
      <c r="E1798" s="23">
        <v>4.0272814948764314E-2</v>
      </c>
      <c r="F1798" s="22">
        <f t="shared" si="81"/>
        <v>12</v>
      </c>
      <c r="G1798" s="22">
        <f t="shared" si="82"/>
        <v>2015</v>
      </c>
      <c r="H1798" s="25"/>
    </row>
    <row r="1799" spans="1:8" x14ac:dyDescent="0.35">
      <c r="A1799" s="24">
        <v>42348</v>
      </c>
      <c r="B1799" s="23">
        <v>2.63E-2</v>
      </c>
      <c r="C1799" s="23">
        <v>3.113535457348407E-2</v>
      </c>
      <c r="D1799" s="23">
        <v>3.5459604957397362E-2</v>
      </c>
      <c r="E1799" s="23">
        <v>3.9923311475409833E-2</v>
      </c>
      <c r="F1799" s="22">
        <f t="shared" si="81"/>
        <v>12</v>
      </c>
      <c r="G1799" s="22">
        <f t="shared" si="82"/>
        <v>2015</v>
      </c>
      <c r="H1799" s="25"/>
    </row>
    <row r="1800" spans="1:8" x14ac:dyDescent="0.35">
      <c r="A1800" s="24">
        <v>42347</v>
      </c>
      <c r="B1800" s="23">
        <v>2.5982974504249291E-2</v>
      </c>
      <c r="C1800" s="23">
        <v>3.1178823529411766E-2</v>
      </c>
      <c r="D1800" s="23">
        <v>3.5470232031692132E-2</v>
      </c>
      <c r="E1800" s="23">
        <v>4.0268414707655215E-2</v>
      </c>
      <c r="F1800" s="22">
        <f t="shared" si="81"/>
        <v>12</v>
      </c>
      <c r="G1800" s="22">
        <f t="shared" si="82"/>
        <v>2015</v>
      </c>
      <c r="H1800" s="25"/>
    </row>
    <row r="1801" spans="1:8" x14ac:dyDescent="0.35">
      <c r="A1801" s="24">
        <v>42346</v>
      </c>
      <c r="B1801" s="23">
        <v>2.5976600566572236E-2</v>
      </c>
      <c r="C1801" s="23">
        <v>3.1175642343268244E-2</v>
      </c>
      <c r="D1801" s="23">
        <v>3.6123174603174608E-2</v>
      </c>
      <c r="E1801" s="23">
        <v>4.0266214587100661E-2</v>
      </c>
      <c r="F1801" s="22">
        <f t="shared" si="81"/>
        <v>12</v>
      </c>
      <c r="G1801" s="22">
        <f t="shared" si="82"/>
        <v>2015</v>
      </c>
      <c r="H1801" s="25"/>
    </row>
    <row r="1802" spans="1:8" x14ac:dyDescent="0.35">
      <c r="A1802" s="24">
        <v>42345</v>
      </c>
      <c r="B1802" s="23">
        <v>2.5970226628895181E-2</v>
      </c>
      <c r="C1802" s="23">
        <v>3.1249640287769782E-2</v>
      </c>
      <c r="D1802" s="23">
        <v>3.6197346002621228E-2</v>
      </c>
      <c r="E1802" s="23">
        <v>4.0542314647377939E-2</v>
      </c>
      <c r="F1802" s="22">
        <f t="shared" si="81"/>
        <v>12</v>
      </c>
      <c r="G1802" s="22">
        <f t="shared" si="82"/>
        <v>2015</v>
      </c>
      <c r="H1802" s="25"/>
    </row>
    <row r="1803" spans="1:8" x14ac:dyDescent="0.35">
      <c r="A1803" s="24">
        <v>42342</v>
      </c>
      <c r="B1803" s="23">
        <v>2.6064645892351277E-2</v>
      </c>
      <c r="C1803" s="23">
        <v>3.133511819116136E-2</v>
      </c>
      <c r="D1803" s="23">
        <v>3.6190091743119261E-2</v>
      </c>
      <c r="E1803" s="23">
        <v>4.0536256781193492E-2</v>
      </c>
      <c r="F1803" s="22">
        <f t="shared" si="81"/>
        <v>12</v>
      </c>
      <c r="G1803" s="22">
        <f t="shared" si="82"/>
        <v>2015</v>
      </c>
      <c r="H1803" s="25"/>
    </row>
    <row r="1804" spans="1:8" x14ac:dyDescent="0.35">
      <c r="A1804" s="24">
        <v>42341</v>
      </c>
      <c r="B1804" s="23">
        <v>2.6476551724137931E-2</v>
      </c>
      <c r="C1804" s="23">
        <v>3.1357986501687286E-2</v>
      </c>
      <c r="D1804" s="23">
        <v>3.618767365661861E-2</v>
      </c>
      <c r="E1804" s="23">
        <v>4.0499276672694394E-2</v>
      </c>
      <c r="F1804" s="22">
        <f t="shared" si="81"/>
        <v>12</v>
      </c>
      <c r="G1804" s="22">
        <f t="shared" si="82"/>
        <v>2015</v>
      </c>
      <c r="H1804" s="25"/>
    </row>
    <row r="1805" spans="1:8" x14ac:dyDescent="0.35">
      <c r="A1805" s="24">
        <v>42340</v>
      </c>
      <c r="B1805" s="23">
        <v>2.6331891891891893E-2</v>
      </c>
      <c r="C1805" s="23">
        <v>3.1422517985611506E-2</v>
      </c>
      <c r="D1805" s="23">
        <v>3.6185255570117952E-2</v>
      </c>
      <c r="E1805" s="23">
        <v>4.0497558770343584E-2</v>
      </c>
      <c r="F1805" s="22">
        <f t="shared" si="81"/>
        <v>12</v>
      </c>
      <c r="G1805" s="22">
        <f t="shared" si="82"/>
        <v>2015</v>
      </c>
      <c r="H1805" s="25"/>
    </row>
    <row r="1806" spans="1:8" x14ac:dyDescent="0.35">
      <c r="A1806" s="24">
        <v>42339</v>
      </c>
      <c r="B1806" s="23">
        <v>2.6046543909348442E-2</v>
      </c>
      <c r="C1806" s="23">
        <v>3.1424224049331963E-2</v>
      </c>
      <c r="D1806" s="23">
        <v>3.6182837483617294E-2</v>
      </c>
      <c r="E1806" s="23">
        <v>4.0495840867992766E-2</v>
      </c>
      <c r="F1806" s="22">
        <f t="shared" ref="F1806:F1869" si="83">MONTH(A1805)</f>
        <v>12</v>
      </c>
      <c r="G1806" s="22">
        <f t="shared" ref="G1806:G1869" si="84">YEAR(A1805)</f>
        <v>2015</v>
      </c>
      <c r="H1806" s="25"/>
    </row>
    <row r="1807" spans="1:8" x14ac:dyDescent="0.35">
      <c r="A1807" s="24">
        <v>42338</v>
      </c>
      <c r="B1807" s="23">
        <v>2.6062987012987014E-2</v>
      </c>
      <c r="C1807" s="23">
        <v>3.1315494505494507E-2</v>
      </c>
      <c r="D1807" s="23">
        <v>3.6180419397116644E-2</v>
      </c>
      <c r="E1807" s="23">
        <v>4.0494122965641956E-2</v>
      </c>
      <c r="F1807" s="22">
        <f t="shared" si="83"/>
        <v>12</v>
      </c>
      <c r="G1807" s="22">
        <f t="shared" si="84"/>
        <v>2015</v>
      </c>
      <c r="H1807" s="25"/>
    </row>
    <row r="1808" spans="1:8" x14ac:dyDescent="0.35">
      <c r="A1808" s="24">
        <v>42335</v>
      </c>
      <c r="B1808" s="23">
        <v>2.64E-2</v>
      </c>
      <c r="C1808" s="23">
        <v>3.1555673175745119E-2</v>
      </c>
      <c r="D1808" s="23">
        <v>3.6225740740740746E-2</v>
      </c>
      <c r="E1808" s="23">
        <v>4.0488969258589518E-2</v>
      </c>
      <c r="F1808" s="22">
        <f t="shared" si="83"/>
        <v>11</v>
      </c>
      <c r="G1808" s="22">
        <f t="shared" si="84"/>
        <v>2015</v>
      </c>
      <c r="H1808" s="25"/>
    </row>
    <row r="1809" spans="1:8" x14ac:dyDescent="0.35">
      <c r="A1809" s="24">
        <v>42334</v>
      </c>
      <c r="B1809" s="23">
        <v>2.5986373937677051E-2</v>
      </c>
      <c r="C1809" s="23">
        <v>3.1324945054945055E-2</v>
      </c>
      <c r="D1809" s="23">
        <v>3.6186015727391871E-2</v>
      </c>
      <c r="E1809" s="23">
        <v>3.9993302026693031E-2</v>
      </c>
      <c r="F1809" s="22">
        <f t="shared" si="83"/>
        <v>11</v>
      </c>
      <c r="G1809" s="22">
        <f t="shared" si="84"/>
        <v>2015</v>
      </c>
      <c r="H1809" s="25"/>
    </row>
    <row r="1810" spans="1:8" x14ac:dyDescent="0.35">
      <c r="A1810" s="24">
        <v>42333</v>
      </c>
      <c r="B1810" s="23">
        <v>2.5972922077922077E-2</v>
      </c>
      <c r="C1810" s="23">
        <v>3.1322307692307691E-2</v>
      </c>
      <c r="D1810" s="23">
        <v>3.6183912188728698E-2</v>
      </c>
      <c r="E1810" s="23">
        <v>3.9991265447355415E-2</v>
      </c>
      <c r="F1810" s="22">
        <f t="shared" si="83"/>
        <v>11</v>
      </c>
      <c r="G1810" s="22">
        <f t="shared" si="84"/>
        <v>2015</v>
      </c>
      <c r="H1810" s="25"/>
    </row>
    <row r="1811" spans="1:8" x14ac:dyDescent="0.35">
      <c r="A1811" s="24">
        <v>42332</v>
      </c>
      <c r="B1811" s="23">
        <v>2.596762987012987E-2</v>
      </c>
      <c r="C1811" s="23">
        <v>3.1319670329670327E-2</v>
      </c>
      <c r="D1811" s="23">
        <v>3.6181808650065532E-2</v>
      </c>
      <c r="E1811" s="23">
        <v>3.9989228868017798E-2</v>
      </c>
      <c r="F1811" s="22">
        <f t="shared" si="83"/>
        <v>11</v>
      </c>
      <c r="G1811" s="22">
        <f t="shared" si="84"/>
        <v>2015</v>
      </c>
      <c r="H1811" s="25"/>
    </row>
    <row r="1812" spans="1:8" x14ac:dyDescent="0.35">
      <c r="A1812" s="24">
        <v>42331</v>
      </c>
      <c r="B1812" s="23">
        <v>2.6140489795918369E-2</v>
      </c>
      <c r="C1812" s="23">
        <v>3.1340659340659341E-2</v>
      </c>
      <c r="D1812" s="23">
        <v>3.5427612259444047E-2</v>
      </c>
      <c r="E1812" s="23">
        <v>3.9987192288680182E-2</v>
      </c>
      <c r="F1812" s="22">
        <f t="shared" si="83"/>
        <v>11</v>
      </c>
      <c r="G1812" s="22">
        <f t="shared" si="84"/>
        <v>2015</v>
      </c>
      <c r="H1812" s="25"/>
    </row>
    <row r="1813" spans="1:8" x14ac:dyDescent="0.35">
      <c r="A1813" s="24">
        <v>42328</v>
      </c>
      <c r="B1813" s="23">
        <v>2.6105714285714284E-2</v>
      </c>
      <c r="C1813" s="23">
        <v>3.1332417582417581E-2</v>
      </c>
      <c r="D1813" s="23">
        <v>3.5419636493228795E-2</v>
      </c>
      <c r="E1813" s="23">
        <v>3.9981082550667325E-2</v>
      </c>
      <c r="F1813" s="22">
        <f t="shared" si="83"/>
        <v>11</v>
      </c>
      <c r="G1813" s="22">
        <f t="shared" si="84"/>
        <v>2015</v>
      </c>
      <c r="H1813" s="25"/>
    </row>
    <row r="1814" spans="1:8" x14ac:dyDescent="0.35">
      <c r="A1814" s="24">
        <v>42327</v>
      </c>
      <c r="B1814" s="23">
        <v>2.6099610389610388E-2</v>
      </c>
      <c r="C1814" s="23">
        <v>3.1455179856115109E-2</v>
      </c>
      <c r="D1814" s="23">
        <v>3.5416977904490374E-2</v>
      </c>
      <c r="E1814" s="23">
        <v>3.9979045971329709E-2</v>
      </c>
      <c r="F1814" s="22">
        <f t="shared" si="83"/>
        <v>11</v>
      </c>
      <c r="G1814" s="22">
        <f t="shared" si="84"/>
        <v>2015</v>
      </c>
      <c r="H1814" s="25"/>
    </row>
    <row r="1815" spans="1:8" x14ac:dyDescent="0.35">
      <c r="A1815" s="24">
        <v>42325</v>
      </c>
      <c r="B1815" s="23">
        <v>2.6089805194805193E-2</v>
      </c>
      <c r="C1815" s="23">
        <v>3.1474275436793424E-2</v>
      </c>
      <c r="D1815" s="23">
        <v>3.5847777777777777E-2</v>
      </c>
      <c r="E1815" s="23">
        <v>4.0490584689572034E-2</v>
      </c>
      <c r="F1815" s="22">
        <f t="shared" si="83"/>
        <v>11</v>
      </c>
      <c r="G1815" s="22">
        <f t="shared" si="84"/>
        <v>2015</v>
      </c>
      <c r="H1815" s="25"/>
    </row>
    <row r="1816" spans="1:8" x14ac:dyDescent="0.35">
      <c r="A1816" s="24">
        <v>42324</v>
      </c>
      <c r="B1816" s="23">
        <v>2.6004489795918365E-2</v>
      </c>
      <c r="C1816" s="23">
        <v>3.147128468653649E-2</v>
      </c>
      <c r="D1816" s="23">
        <v>3.5845185185185188E-2</v>
      </c>
      <c r="E1816" s="23">
        <v>4.048887884267631E-2</v>
      </c>
      <c r="F1816" s="22">
        <f t="shared" si="83"/>
        <v>11</v>
      </c>
      <c r="G1816" s="22">
        <f t="shared" si="84"/>
        <v>2015</v>
      </c>
      <c r="H1816" s="25"/>
    </row>
    <row r="1817" spans="1:8" x14ac:dyDescent="0.35">
      <c r="A1817" s="24">
        <v>42321</v>
      </c>
      <c r="B1817" s="23">
        <v>2.6478571428571428E-2</v>
      </c>
      <c r="C1817" s="23">
        <v>3.1456844583987439E-2</v>
      </c>
      <c r="D1817" s="23">
        <v>3.5836555555555552E-2</v>
      </c>
      <c r="E1817" s="23">
        <v>4.0474339963833636E-2</v>
      </c>
      <c r="F1817" s="22">
        <f t="shared" si="83"/>
        <v>11</v>
      </c>
      <c r="G1817" s="22">
        <f t="shared" si="84"/>
        <v>2015</v>
      </c>
      <c r="H1817" s="25"/>
    </row>
    <row r="1818" spans="1:8" x14ac:dyDescent="0.35">
      <c r="A1818" s="24">
        <v>42320</v>
      </c>
      <c r="B1818" s="23">
        <v>2.646785714285714E-2</v>
      </c>
      <c r="C1818" s="23">
        <v>3.145375196232339E-2</v>
      </c>
      <c r="D1818" s="23">
        <v>3.564528178243774E-2</v>
      </c>
      <c r="E1818" s="23">
        <v>3.9957058823529415E-2</v>
      </c>
      <c r="F1818" s="22">
        <f t="shared" si="83"/>
        <v>11</v>
      </c>
      <c r="G1818" s="22">
        <f t="shared" si="84"/>
        <v>2015</v>
      </c>
      <c r="H1818" s="25"/>
    </row>
    <row r="1819" spans="1:8" x14ac:dyDescent="0.35">
      <c r="A1819" s="24">
        <v>42319</v>
      </c>
      <c r="B1819" s="23">
        <v>2.6504285714285716E-2</v>
      </c>
      <c r="C1819" s="23">
        <v>3.145065934065934E-2</v>
      </c>
      <c r="D1819" s="23">
        <v>3.5673392857142855E-2</v>
      </c>
      <c r="E1819" s="23">
        <v>4.0470916214587101E-2</v>
      </c>
      <c r="F1819" s="22">
        <f t="shared" si="83"/>
        <v>11</v>
      </c>
      <c r="G1819" s="22">
        <f t="shared" si="84"/>
        <v>2015</v>
      </c>
      <c r="H1819" s="25"/>
    </row>
    <row r="1820" spans="1:8" x14ac:dyDescent="0.35">
      <c r="A1820" s="24">
        <v>42318</v>
      </c>
      <c r="B1820" s="23">
        <v>2.6492857142857144E-2</v>
      </c>
      <c r="C1820" s="23">
        <v>3.144756671899529E-2</v>
      </c>
      <c r="D1820" s="23">
        <v>3.5670714285714285E-2</v>
      </c>
      <c r="E1820" s="23">
        <v>4.046920433996383E-2</v>
      </c>
      <c r="F1820" s="22">
        <f t="shared" si="83"/>
        <v>11</v>
      </c>
      <c r="G1820" s="22">
        <f t="shared" si="84"/>
        <v>2015</v>
      </c>
      <c r="H1820" s="25"/>
    </row>
    <row r="1821" spans="1:8" x14ac:dyDescent="0.35">
      <c r="A1821" s="24">
        <v>42317</v>
      </c>
      <c r="B1821" s="23">
        <v>2.6481428571428572E-2</v>
      </c>
      <c r="C1821" s="23">
        <v>3.1185934065934066E-2</v>
      </c>
      <c r="D1821" s="23">
        <v>3.5577499999999998E-2</v>
      </c>
      <c r="E1821" s="23">
        <v>3.993544241225902E-2</v>
      </c>
      <c r="F1821" s="22">
        <f t="shared" si="83"/>
        <v>11</v>
      </c>
      <c r="G1821" s="22">
        <f t="shared" si="84"/>
        <v>2015</v>
      </c>
      <c r="H1821" s="25"/>
    </row>
    <row r="1822" spans="1:8" x14ac:dyDescent="0.35">
      <c r="A1822" s="24">
        <v>42313</v>
      </c>
      <c r="B1822" s="23">
        <v>2.6089285714285714E-2</v>
      </c>
      <c r="C1822" s="23">
        <v>3.1092024665981502E-2</v>
      </c>
      <c r="D1822" s="23">
        <v>3.5560181236673774E-2</v>
      </c>
      <c r="E1822" s="23">
        <v>3.9927236777063765E-2</v>
      </c>
      <c r="F1822" s="22">
        <f t="shared" si="83"/>
        <v>11</v>
      </c>
      <c r="G1822" s="22">
        <f t="shared" si="84"/>
        <v>2015</v>
      </c>
      <c r="H1822" s="25"/>
    </row>
    <row r="1823" spans="1:8" x14ac:dyDescent="0.35">
      <c r="A1823" s="24">
        <v>42312</v>
      </c>
      <c r="B1823" s="23">
        <v>2.6116071428571429E-2</v>
      </c>
      <c r="C1823" s="23">
        <v>3.1169780219780219E-2</v>
      </c>
      <c r="D1823" s="23">
        <v>3.6019541284403669E-2</v>
      </c>
      <c r="E1823" s="23">
        <v>4.0370079863091844E-2</v>
      </c>
      <c r="F1823" s="22">
        <f t="shared" si="83"/>
        <v>11</v>
      </c>
      <c r="G1823" s="22">
        <f t="shared" si="84"/>
        <v>2015</v>
      </c>
      <c r="H1823" s="25"/>
    </row>
    <row r="1824" spans="1:8" x14ac:dyDescent="0.35">
      <c r="A1824" s="24">
        <v>42311</v>
      </c>
      <c r="B1824" s="23">
        <v>2.6388285714285711E-2</v>
      </c>
      <c r="C1824" s="23">
        <v>3.1167346938775511E-2</v>
      </c>
      <c r="D1824" s="23">
        <v>3.6018312169312172E-2</v>
      </c>
      <c r="E1824" s="23">
        <v>4.0409813140446046E-2</v>
      </c>
      <c r="F1824" s="22">
        <f t="shared" si="83"/>
        <v>11</v>
      </c>
      <c r="G1824" s="22">
        <f t="shared" si="84"/>
        <v>2015</v>
      </c>
      <c r="H1824" s="25"/>
    </row>
    <row r="1825" spans="1:8" x14ac:dyDescent="0.35">
      <c r="A1825" s="24">
        <v>42310</v>
      </c>
      <c r="B1825" s="23">
        <v>2.6163740458015266E-2</v>
      </c>
      <c r="C1825" s="23">
        <v>3.1378434065934067E-2</v>
      </c>
      <c r="D1825" s="23">
        <v>3.6015079365079368E-2</v>
      </c>
      <c r="E1825" s="23">
        <v>4.0398583484026522E-2</v>
      </c>
      <c r="F1825" s="22">
        <f t="shared" si="83"/>
        <v>11</v>
      </c>
      <c r="G1825" s="22">
        <f t="shared" si="84"/>
        <v>2015</v>
      </c>
      <c r="H1825" s="25"/>
    </row>
    <row r="1826" spans="1:8" x14ac:dyDescent="0.35">
      <c r="A1826" s="24">
        <v>42307</v>
      </c>
      <c r="B1826" s="23">
        <v>2.6262653061224491E-2</v>
      </c>
      <c r="C1826" s="23">
        <v>3.1377728674203492E-2</v>
      </c>
      <c r="D1826" s="23">
        <v>3.6011666666666664E-2</v>
      </c>
      <c r="E1826" s="23">
        <v>4.0440867992766728E-2</v>
      </c>
      <c r="F1826" s="22">
        <f t="shared" si="83"/>
        <v>11</v>
      </c>
      <c r="G1826" s="22">
        <f t="shared" si="84"/>
        <v>2015</v>
      </c>
      <c r="H1826" s="25"/>
    </row>
    <row r="1827" spans="1:8" x14ac:dyDescent="0.35">
      <c r="A1827" s="24">
        <v>42306</v>
      </c>
      <c r="B1827" s="23">
        <v>2.6205000000000003E-2</v>
      </c>
      <c r="C1827" s="23">
        <v>3.1335286372613562E-2</v>
      </c>
      <c r="D1827" s="23">
        <v>3.5533473132372213E-2</v>
      </c>
      <c r="E1827" s="23">
        <v>3.9741270390509148E-2</v>
      </c>
      <c r="F1827" s="22">
        <f t="shared" si="83"/>
        <v>10</v>
      </c>
      <c r="G1827" s="22">
        <f t="shared" si="84"/>
        <v>2015</v>
      </c>
      <c r="H1827" s="25"/>
    </row>
    <row r="1828" spans="1:8" x14ac:dyDescent="0.35">
      <c r="A1828" s="24">
        <v>42305</v>
      </c>
      <c r="B1828" s="23">
        <v>2.6168359788359789E-2</v>
      </c>
      <c r="C1828" s="23">
        <v>3.1380337078651684E-2</v>
      </c>
      <c r="D1828" s="23">
        <v>3.5947411533420709E-2</v>
      </c>
      <c r="E1828" s="23">
        <v>3.9739110232328227E-2</v>
      </c>
      <c r="F1828" s="22">
        <f t="shared" si="83"/>
        <v>10</v>
      </c>
      <c r="G1828" s="22">
        <f t="shared" si="84"/>
        <v>2015</v>
      </c>
      <c r="H1828" s="25"/>
    </row>
    <row r="1829" spans="1:8" x14ac:dyDescent="0.35">
      <c r="A1829" s="24">
        <v>42304</v>
      </c>
      <c r="B1829" s="23">
        <v>2.6129365079365079E-2</v>
      </c>
      <c r="C1829" s="23">
        <v>3.1277252747252751E-2</v>
      </c>
      <c r="D1829" s="23">
        <v>3.594724770642202E-2</v>
      </c>
      <c r="E1829" s="23">
        <v>3.9752570439940682E-2</v>
      </c>
      <c r="F1829" s="22">
        <f t="shared" si="83"/>
        <v>10</v>
      </c>
      <c r="G1829" s="22">
        <f t="shared" si="84"/>
        <v>2015</v>
      </c>
      <c r="H1829" s="25"/>
    </row>
    <row r="1830" spans="1:8" x14ac:dyDescent="0.35">
      <c r="A1830" s="24">
        <v>42303</v>
      </c>
      <c r="B1830" s="23">
        <v>2.5536641604010025E-2</v>
      </c>
      <c r="C1830" s="23">
        <v>3.1276043956043956E-2</v>
      </c>
      <c r="D1830" s="23">
        <v>3.582736566186108E-2</v>
      </c>
      <c r="E1830" s="23">
        <v>3.9750420168067228E-2</v>
      </c>
      <c r="F1830" s="22">
        <f t="shared" si="83"/>
        <v>10</v>
      </c>
      <c r="G1830" s="22">
        <f t="shared" si="84"/>
        <v>2015</v>
      </c>
      <c r="H1830" s="25"/>
    </row>
    <row r="1831" spans="1:8" x14ac:dyDescent="0.35">
      <c r="A1831" s="24">
        <v>42300</v>
      </c>
      <c r="B1831" s="23">
        <v>2.6246547619047621E-2</v>
      </c>
      <c r="C1831" s="23">
        <v>3.1395816674792784E-2</v>
      </c>
      <c r="D1831" s="23">
        <v>3.5820917431192666E-2</v>
      </c>
      <c r="E1831" s="23">
        <v>3.974396935244686E-2</v>
      </c>
      <c r="F1831" s="22">
        <f t="shared" si="83"/>
        <v>10</v>
      </c>
      <c r="G1831" s="22">
        <f t="shared" si="84"/>
        <v>2015</v>
      </c>
      <c r="H1831" s="25"/>
    </row>
    <row r="1832" spans="1:8" x14ac:dyDescent="0.35">
      <c r="A1832" s="24">
        <v>42299</v>
      </c>
      <c r="B1832" s="23">
        <v>2.6273809523809522E-2</v>
      </c>
      <c r="C1832" s="23">
        <v>3.1389809848854214E-2</v>
      </c>
      <c r="D1832" s="23">
        <v>3.5800589777195281E-2</v>
      </c>
      <c r="E1832" s="23">
        <v>3.9752644587246665E-2</v>
      </c>
      <c r="F1832" s="22">
        <f t="shared" si="83"/>
        <v>10</v>
      </c>
      <c r="G1832" s="22">
        <f t="shared" si="84"/>
        <v>2015</v>
      </c>
      <c r="H1832" s="25"/>
    </row>
    <row r="1833" spans="1:8" x14ac:dyDescent="0.35">
      <c r="A1833" s="24">
        <v>42298</v>
      </c>
      <c r="B1833" s="23">
        <v>2.6132848837209302E-2</v>
      </c>
      <c r="C1833" s="23">
        <v>3.1515984251968505E-2</v>
      </c>
      <c r="D1833" s="23">
        <v>3.5816618610747052E-2</v>
      </c>
      <c r="E1833" s="23">
        <v>3.9739668808699953E-2</v>
      </c>
      <c r="F1833" s="22">
        <f t="shared" si="83"/>
        <v>10</v>
      </c>
      <c r="G1833" s="22">
        <f t="shared" si="84"/>
        <v>2015</v>
      </c>
      <c r="H1833" s="25"/>
    </row>
    <row r="1834" spans="1:8" x14ac:dyDescent="0.35">
      <c r="A1834" s="24">
        <v>42297</v>
      </c>
      <c r="B1834" s="23">
        <v>2.6133968253968253E-2</v>
      </c>
      <c r="C1834" s="23">
        <v>3.1466141732283466E-2</v>
      </c>
      <c r="D1834" s="23">
        <v>3.5851989417989422E-2</v>
      </c>
      <c r="E1834" s="23">
        <v>4.0232368896925857E-2</v>
      </c>
      <c r="F1834" s="22">
        <f t="shared" si="83"/>
        <v>10</v>
      </c>
      <c r="G1834" s="22">
        <f t="shared" si="84"/>
        <v>2015</v>
      </c>
      <c r="H1834" s="25"/>
    </row>
    <row r="1835" spans="1:8" x14ac:dyDescent="0.35">
      <c r="A1835" s="24">
        <v>42296</v>
      </c>
      <c r="B1835" s="23">
        <v>2.6140026455026454E-2</v>
      </c>
      <c r="C1835" s="23">
        <v>3.1601840659340664E-2</v>
      </c>
      <c r="D1835" s="23">
        <v>3.5849566137566138E-2</v>
      </c>
      <c r="E1835" s="23">
        <v>4.0230530440024108E-2</v>
      </c>
      <c r="F1835" s="22">
        <f t="shared" si="83"/>
        <v>10</v>
      </c>
      <c r="G1835" s="22">
        <f t="shared" si="84"/>
        <v>2015</v>
      </c>
      <c r="H1835" s="25"/>
    </row>
    <row r="1836" spans="1:8" x14ac:dyDescent="0.35">
      <c r="A1836" s="24">
        <v>42293</v>
      </c>
      <c r="B1836" s="23">
        <v>2.632E-2</v>
      </c>
      <c r="C1836" s="23">
        <v>3.155169853768279E-2</v>
      </c>
      <c r="D1836" s="23">
        <v>3.5842296296296296E-2</v>
      </c>
      <c r="E1836" s="23">
        <v>4.0225015069318866E-2</v>
      </c>
      <c r="F1836" s="22">
        <f t="shared" si="83"/>
        <v>10</v>
      </c>
      <c r="G1836" s="22">
        <f t="shared" si="84"/>
        <v>2015</v>
      </c>
      <c r="H1836" s="25"/>
    </row>
    <row r="1837" spans="1:8" x14ac:dyDescent="0.35">
      <c r="A1837" s="24">
        <v>42291</v>
      </c>
      <c r="B1837" s="23">
        <v>2.631E-2</v>
      </c>
      <c r="C1837" s="23">
        <v>3.1608201438848925E-2</v>
      </c>
      <c r="D1837" s="23">
        <v>3.5837449735449736E-2</v>
      </c>
      <c r="E1837" s="23">
        <v>4.0221338155515367E-2</v>
      </c>
      <c r="F1837" s="22">
        <f t="shared" si="83"/>
        <v>10</v>
      </c>
      <c r="G1837" s="22">
        <f t="shared" si="84"/>
        <v>2015</v>
      </c>
      <c r="H1837" s="25"/>
    </row>
    <row r="1838" spans="1:8" x14ac:dyDescent="0.35">
      <c r="A1838" s="24">
        <v>42290</v>
      </c>
      <c r="B1838" s="23">
        <v>2.6305000000000002E-2</v>
      </c>
      <c r="C1838" s="23">
        <v>3.1605159301130524E-2</v>
      </c>
      <c r="D1838" s="23">
        <v>3.583502645502646E-2</v>
      </c>
      <c r="E1838" s="23">
        <v>4.0219499698613617E-2</v>
      </c>
      <c r="F1838" s="22">
        <f t="shared" si="83"/>
        <v>10</v>
      </c>
      <c r="G1838" s="22">
        <f t="shared" si="84"/>
        <v>2015</v>
      </c>
      <c r="H1838" s="25"/>
    </row>
    <row r="1839" spans="1:8" x14ac:dyDescent="0.35">
      <c r="A1839" s="24">
        <v>42289</v>
      </c>
      <c r="B1839" s="23">
        <v>2.63E-2</v>
      </c>
      <c r="C1839" s="23">
        <v>3.1666321709786276E-2</v>
      </c>
      <c r="D1839" s="23">
        <v>3.5832603174603177E-2</v>
      </c>
      <c r="E1839" s="23">
        <v>4.0217661241711875E-2</v>
      </c>
      <c r="F1839" s="22">
        <f t="shared" si="83"/>
        <v>10</v>
      </c>
      <c r="G1839" s="22">
        <f t="shared" si="84"/>
        <v>2015</v>
      </c>
      <c r="H1839" s="25"/>
    </row>
    <row r="1840" spans="1:8" x14ac:dyDescent="0.35">
      <c r="A1840" s="24">
        <v>42286</v>
      </c>
      <c r="B1840" s="23">
        <v>2.6269805194805197E-2</v>
      </c>
      <c r="C1840" s="23">
        <v>3.1659505061867266E-2</v>
      </c>
      <c r="D1840" s="23">
        <v>3.5825333333333334E-2</v>
      </c>
      <c r="E1840" s="23">
        <v>4.0212145871006626E-2</v>
      </c>
      <c r="F1840" s="22">
        <f t="shared" si="83"/>
        <v>10</v>
      </c>
      <c r="G1840" s="22">
        <f t="shared" si="84"/>
        <v>2015</v>
      </c>
      <c r="H1840" s="25"/>
    </row>
    <row r="1841" spans="1:8" x14ac:dyDescent="0.35">
      <c r="A1841" s="24">
        <v>42285</v>
      </c>
      <c r="B1841" s="23">
        <v>2.6256613756613759E-2</v>
      </c>
      <c r="C1841" s="23">
        <v>3.16644578313253E-2</v>
      </c>
      <c r="D1841" s="23">
        <v>3.582145089285714E-2</v>
      </c>
      <c r="E1841" s="23">
        <v>4.022368815592204E-2</v>
      </c>
      <c r="F1841" s="22">
        <f t="shared" si="83"/>
        <v>10</v>
      </c>
      <c r="G1841" s="22">
        <f t="shared" si="84"/>
        <v>2015</v>
      </c>
      <c r="H1841" s="25"/>
    </row>
    <row r="1842" spans="1:8" x14ac:dyDescent="0.35">
      <c r="A1842" s="24">
        <v>42284</v>
      </c>
      <c r="B1842" s="23">
        <v>2.6399579831932772E-2</v>
      </c>
      <c r="C1842" s="23">
        <v>3.1662349397590363E-2</v>
      </c>
      <c r="D1842" s="23">
        <v>3.6072772486772486E-2</v>
      </c>
      <c r="E1842" s="23">
        <v>4.0214159132007231E-2</v>
      </c>
      <c r="F1842" s="22">
        <f t="shared" si="83"/>
        <v>10</v>
      </c>
      <c r="G1842" s="22">
        <f t="shared" si="84"/>
        <v>2015</v>
      </c>
      <c r="H1842" s="25"/>
    </row>
    <row r="1843" spans="1:8" x14ac:dyDescent="0.35">
      <c r="A1843" s="24">
        <v>42283</v>
      </c>
      <c r="B1843" s="23">
        <v>2.6395210084033612E-2</v>
      </c>
      <c r="C1843" s="23">
        <v>3.1660240963855425E-2</v>
      </c>
      <c r="D1843" s="23">
        <v>3.6070492063492068E-2</v>
      </c>
      <c r="E1843" s="23">
        <v>4.0212224231464734E-2</v>
      </c>
      <c r="F1843" s="22">
        <f t="shared" si="83"/>
        <v>10</v>
      </c>
      <c r="G1843" s="22">
        <f t="shared" si="84"/>
        <v>2015</v>
      </c>
      <c r="H1843" s="25"/>
    </row>
    <row r="1844" spans="1:8" x14ac:dyDescent="0.35">
      <c r="A1844" s="24">
        <v>42282</v>
      </c>
      <c r="B1844" s="23">
        <v>2.6464285714285714E-2</v>
      </c>
      <c r="C1844" s="23">
        <v>3.1658132530120481E-2</v>
      </c>
      <c r="D1844" s="23">
        <v>3.6068211640211643E-2</v>
      </c>
      <c r="E1844" s="23">
        <v>4.0210289330922237E-2</v>
      </c>
      <c r="F1844" s="22">
        <f t="shared" si="83"/>
        <v>10</v>
      </c>
      <c r="G1844" s="22">
        <f t="shared" si="84"/>
        <v>2015</v>
      </c>
      <c r="H1844" s="25"/>
    </row>
    <row r="1845" spans="1:8" x14ac:dyDescent="0.35">
      <c r="A1845" s="24">
        <v>42279</v>
      </c>
      <c r="B1845" s="23">
        <v>2.6448351648351649E-2</v>
      </c>
      <c r="C1845" s="23">
        <v>3.1875624296962883E-2</v>
      </c>
      <c r="D1845" s="23">
        <v>3.6070740740740737E-2</v>
      </c>
      <c r="E1845" s="23">
        <v>4.0204484629294754E-2</v>
      </c>
      <c r="F1845" s="22">
        <f t="shared" si="83"/>
        <v>10</v>
      </c>
      <c r="G1845" s="22">
        <f t="shared" si="84"/>
        <v>2015</v>
      </c>
      <c r="H1845" s="25"/>
    </row>
    <row r="1846" spans="1:8" x14ac:dyDescent="0.35">
      <c r="A1846" s="24">
        <v>42278</v>
      </c>
      <c r="B1846" s="23">
        <v>2.6381007025761124E-2</v>
      </c>
      <c r="C1846" s="23">
        <v>3.1651189358372453E-2</v>
      </c>
      <c r="D1846" s="23">
        <v>3.5693439153439151E-2</v>
      </c>
      <c r="E1846" s="23">
        <v>4.0202549728752257E-2</v>
      </c>
      <c r="F1846" s="22">
        <f t="shared" si="83"/>
        <v>10</v>
      </c>
      <c r="G1846" s="22">
        <f t="shared" si="84"/>
        <v>2015</v>
      </c>
      <c r="H1846" s="25"/>
    </row>
    <row r="1847" spans="1:8" x14ac:dyDescent="0.35">
      <c r="A1847" s="24">
        <v>42277</v>
      </c>
      <c r="B1847" s="23">
        <v>2.6267261904761904E-2</v>
      </c>
      <c r="C1847" s="23">
        <v>3.1692603025560769E-2</v>
      </c>
      <c r="D1847" s="23">
        <v>3.6091349934469198E-2</v>
      </c>
      <c r="E1847" s="23">
        <v>4.0588077154912597E-2</v>
      </c>
      <c r="F1847" s="22">
        <f t="shared" si="83"/>
        <v>10</v>
      </c>
      <c r="G1847" s="22">
        <f t="shared" si="84"/>
        <v>2015</v>
      </c>
      <c r="H1847" s="25"/>
    </row>
    <row r="1848" spans="1:8" x14ac:dyDescent="0.35">
      <c r="A1848" s="24">
        <v>42276</v>
      </c>
      <c r="B1848" s="23">
        <v>2.6311785714285715E-2</v>
      </c>
      <c r="C1848" s="23">
        <v>3.1690198226395405E-2</v>
      </c>
      <c r="D1848" s="23">
        <v>3.6088859764089119E-2</v>
      </c>
      <c r="E1848" s="23">
        <v>4.057684407796102E-2</v>
      </c>
      <c r="F1848" s="22">
        <f t="shared" si="83"/>
        <v>9</v>
      </c>
      <c r="G1848" s="22">
        <f t="shared" si="84"/>
        <v>2015</v>
      </c>
      <c r="H1848" s="25"/>
    </row>
    <row r="1849" spans="1:8" x14ac:dyDescent="0.35">
      <c r="A1849" s="24">
        <v>42275</v>
      </c>
      <c r="B1849" s="23">
        <v>2.6132910052910054E-2</v>
      </c>
      <c r="C1849" s="23">
        <v>3.1644600938967135E-2</v>
      </c>
      <c r="D1849" s="23">
        <v>3.5716513761467894E-2</v>
      </c>
      <c r="E1849" s="23">
        <v>4.0575337331334331E-2</v>
      </c>
      <c r="F1849" s="22">
        <f t="shared" si="83"/>
        <v>9</v>
      </c>
      <c r="G1849" s="22">
        <f t="shared" si="84"/>
        <v>2015</v>
      </c>
      <c r="H1849" s="25"/>
    </row>
    <row r="1850" spans="1:8" x14ac:dyDescent="0.35">
      <c r="A1850" s="24">
        <v>42270</v>
      </c>
      <c r="B1850" s="23">
        <v>2.6166679389312976E-2</v>
      </c>
      <c r="C1850" s="23">
        <v>3.163362023995827E-2</v>
      </c>
      <c r="D1850" s="23">
        <v>3.5656559766763851E-2</v>
      </c>
      <c r="E1850" s="23">
        <v>4.0567803598200898E-2</v>
      </c>
      <c r="F1850" s="22">
        <f t="shared" si="83"/>
        <v>9</v>
      </c>
      <c r="G1850" s="22">
        <f t="shared" si="84"/>
        <v>2015</v>
      </c>
      <c r="H1850" s="25"/>
    </row>
    <row r="1851" spans="1:8" x14ac:dyDescent="0.35">
      <c r="A1851" s="24">
        <v>42269</v>
      </c>
      <c r="B1851" s="23">
        <v>2.6160992366412214E-2</v>
      </c>
      <c r="C1851" s="23">
        <v>3.1631424100156492E-2</v>
      </c>
      <c r="D1851" s="23">
        <v>3.5654227405247811E-2</v>
      </c>
      <c r="E1851" s="23">
        <v>4.0566296851574216E-2</v>
      </c>
      <c r="F1851" s="22">
        <f t="shared" si="83"/>
        <v>9</v>
      </c>
      <c r="G1851" s="22">
        <f t="shared" si="84"/>
        <v>2015</v>
      </c>
      <c r="H1851" s="25"/>
    </row>
    <row r="1852" spans="1:8" x14ac:dyDescent="0.35">
      <c r="A1852" s="24">
        <v>42268</v>
      </c>
      <c r="B1852" s="23">
        <v>2.5987698412698414E-2</v>
      </c>
      <c r="C1852" s="23">
        <v>3.1620271257172664E-2</v>
      </c>
      <c r="D1852" s="23">
        <v>3.5651895043731778E-2</v>
      </c>
      <c r="E1852" s="23">
        <v>4.0564790104947526E-2</v>
      </c>
      <c r="F1852" s="22">
        <f t="shared" si="83"/>
        <v>9</v>
      </c>
      <c r="G1852" s="22">
        <f t="shared" si="84"/>
        <v>2015</v>
      </c>
      <c r="H1852" s="25"/>
    </row>
    <row r="1853" spans="1:8" x14ac:dyDescent="0.35">
      <c r="A1853" s="24">
        <v>42265</v>
      </c>
      <c r="B1853" s="23">
        <v>2.6103684210526317E-2</v>
      </c>
      <c r="C1853" s="23">
        <v>3.1604694835680749E-2</v>
      </c>
      <c r="D1853" s="23">
        <v>3.5644897959183672E-2</v>
      </c>
      <c r="E1853" s="23">
        <v>4.0560269865067465E-2</v>
      </c>
      <c r="F1853" s="22">
        <f t="shared" si="83"/>
        <v>9</v>
      </c>
      <c r="G1853" s="22">
        <f t="shared" si="84"/>
        <v>2015</v>
      </c>
      <c r="H1853" s="25"/>
    </row>
    <row r="1854" spans="1:8" x14ac:dyDescent="0.35">
      <c r="A1854" s="24">
        <v>42264</v>
      </c>
      <c r="B1854" s="23">
        <v>2.6144411027568922E-2</v>
      </c>
      <c r="C1854" s="23">
        <v>3.181861642294713E-2</v>
      </c>
      <c r="D1854" s="23">
        <v>3.5642565597667639E-2</v>
      </c>
      <c r="E1854" s="23">
        <v>4.0558763118440783E-2</v>
      </c>
      <c r="F1854" s="22">
        <f t="shared" si="83"/>
        <v>9</v>
      </c>
      <c r="G1854" s="22">
        <f t="shared" si="84"/>
        <v>2015</v>
      </c>
      <c r="H1854" s="25"/>
    </row>
    <row r="1855" spans="1:8" x14ac:dyDescent="0.35">
      <c r="A1855" s="24">
        <v>42263</v>
      </c>
      <c r="B1855" s="23">
        <v>2.6102380952380953E-2</v>
      </c>
      <c r="C1855" s="23">
        <v>3.1806850393700792E-2</v>
      </c>
      <c r="D1855" s="23">
        <v>3.5640233236151606E-2</v>
      </c>
      <c r="E1855" s="23">
        <v>4.0557256371814093E-2</v>
      </c>
      <c r="F1855" s="22">
        <f t="shared" si="83"/>
        <v>9</v>
      </c>
      <c r="G1855" s="22">
        <f t="shared" si="84"/>
        <v>2015</v>
      </c>
      <c r="H1855" s="25"/>
    </row>
    <row r="1856" spans="1:8" x14ac:dyDescent="0.35">
      <c r="A1856" s="24">
        <v>42262</v>
      </c>
      <c r="B1856" s="23">
        <v>2.6097142857142857E-2</v>
      </c>
      <c r="C1856" s="23">
        <v>3.1911361079865017E-2</v>
      </c>
      <c r="D1856" s="23">
        <v>3.5637900874635565E-2</v>
      </c>
      <c r="E1856" s="23">
        <v>4.0555749625187404E-2</v>
      </c>
      <c r="F1856" s="22">
        <f t="shared" si="83"/>
        <v>9</v>
      </c>
      <c r="G1856" s="22">
        <f t="shared" si="84"/>
        <v>2015</v>
      </c>
      <c r="H1856" s="25"/>
    </row>
    <row r="1857" spans="1:8" x14ac:dyDescent="0.35">
      <c r="A1857" s="24">
        <v>42261</v>
      </c>
      <c r="B1857" s="23">
        <v>2.6090129870129868E-2</v>
      </c>
      <c r="C1857" s="23">
        <v>3.190933633295838E-2</v>
      </c>
      <c r="D1857" s="23">
        <v>3.5635568513119532E-2</v>
      </c>
      <c r="E1857" s="23">
        <v>4.0554242878560721E-2</v>
      </c>
      <c r="F1857" s="22">
        <f t="shared" si="83"/>
        <v>9</v>
      </c>
      <c r="G1857" s="22">
        <f t="shared" si="84"/>
        <v>2015</v>
      </c>
      <c r="H1857" s="25"/>
    </row>
    <row r="1858" spans="1:8" x14ac:dyDescent="0.35">
      <c r="A1858" s="24">
        <v>42258</v>
      </c>
      <c r="B1858" s="23">
        <v>2.609030303030303E-2</v>
      </c>
      <c r="C1858" s="23">
        <v>3.1149491706795079E-2</v>
      </c>
      <c r="D1858" s="23">
        <v>3.5628571428571426E-2</v>
      </c>
      <c r="E1858" s="23">
        <v>4.031868080094228E-2</v>
      </c>
      <c r="F1858" s="22">
        <f t="shared" si="83"/>
        <v>9</v>
      </c>
      <c r="G1858" s="22">
        <f t="shared" si="84"/>
        <v>2015</v>
      </c>
      <c r="H1858" s="25"/>
    </row>
    <row r="1859" spans="1:8" x14ac:dyDescent="0.35">
      <c r="A1859" s="24">
        <v>42257</v>
      </c>
      <c r="B1859" s="23">
        <v>2.6057460317460319E-2</v>
      </c>
      <c r="C1859" s="23">
        <v>3.1147030497592296E-2</v>
      </c>
      <c r="D1859" s="23">
        <v>3.5626239067055393E-2</v>
      </c>
      <c r="E1859" s="23">
        <v>4.0255653710247349E-2</v>
      </c>
      <c r="F1859" s="22">
        <f t="shared" si="83"/>
        <v>9</v>
      </c>
      <c r="G1859" s="22">
        <f t="shared" si="84"/>
        <v>2015</v>
      </c>
      <c r="H1859" s="25"/>
    </row>
    <row r="1860" spans="1:8" x14ac:dyDescent="0.35">
      <c r="A1860" s="24">
        <v>42256</v>
      </c>
      <c r="B1860" s="23">
        <v>2.6133214285714287E-2</v>
      </c>
      <c r="C1860" s="23">
        <v>3.1405302226935314E-2</v>
      </c>
      <c r="D1860" s="23">
        <v>3.562390670553936E-2</v>
      </c>
      <c r="E1860" s="23">
        <v>4.0556476761619185E-2</v>
      </c>
      <c r="F1860" s="22">
        <f t="shared" si="83"/>
        <v>9</v>
      </c>
      <c r="G1860" s="22">
        <f t="shared" si="84"/>
        <v>2015</v>
      </c>
      <c r="H1860" s="25"/>
    </row>
    <row r="1861" spans="1:8" x14ac:dyDescent="0.35">
      <c r="A1861" s="24">
        <v>42255</v>
      </c>
      <c r="B1861" s="23">
        <v>2.6406249999999999E-2</v>
      </c>
      <c r="C1861" s="23">
        <v>3.1897226890756303E-2</v>
      </c>
      <c r="D1861" s="23">
        <v>3.5948950437317786E-2</v>
      </c>
      <c r="E1861" s="23">
        <v>4.0554977511244372E-2</v>
      </c>
      <c r="F1861" s="22">
        <f t="shared" si="83"/>
        <v>9</v>
      </c>
      <c r="G1861" s="22">
        <f t="shared" si="84"/>
        <v>2015</v>
      </c>
      <c r="H1861" s="25"/>
    </row>
    <row r="1862" spans="1:8" x14ac:dyDescent="0.35">
      <c r="A1862" s="24">
        <v>42254</v>
      </c>
      <c r="B1862" s="23">
        <v>2.6403125E-2</v>
      </c>
      <c r="C1862" s="23">
        <v>3.1824939374601145E-2</v>
      </c>
      <c r="D1862" s="23">
        <v>3.594717201166181E-2</v>
      </c>
      <c r="E1862" s="23">
        <v>4.0127491166077736E-2</v>
      </c>
      <c r="F1862" s="22">
        <f t="shared" si="83"/>
        <v>9</v>
      </c>
      <c r="G1862" s="22">
        <f t="shared" si="84"/>
        <v>2015</v>
      </c>
      <c r="H1862" s="25"/>
    </row>
    <row r="1863" spans="1:8" x14ac:dyDescent="0.35">
      <c r="A1863" s="24">
        <v>42251</v>
      </c>
      <c r="B1863" s="23">
        <v>2.6388633879781419E-2</v>
      </c>
      <c r="C1863" s="23">
        <v>3.1818085513720479E-2</v>
      </c>
      <c r="D1863" s="23">
        <v>3.5941836734693873E-2</v>
      </c>
      <c r="E1863" s="23">
        <v>4.0122014134275616E-2</v>
      </c>
      <c r="F1863" s="22">
        <f t="shared" si="83"/>
        <v>9</v>
      </c>
      <c r="G1863" s="22">
        <f t="shared" si="84"/>
        <v>2015</v>
      </c>
      <c r="H1863" s="25"/>
    </row>
    <row r="1864" spans="1:8" x14ac:dyDescent="0.35">
      <c r="A1864" s="24">
        <v>42250</v>
      </c>
      <c r="B1864" s="23">
        <v>2.6425000000000001E-2</v>
      </c>
      <c r="C1864" s="23">
        <v>3.1659143798024147E-2</v>
      </c>
      <c r="D1864" s="23">
        <v>3.5983498542274055E-2</v>
      </c>
      <c r="E1864" s="23">
        <v>4.0120188457008245E-2</v>
      </c>
      <c r="F1864" s="22">
        <f t="shared" si="83"/>
        <v>9</v>
      </c>
      <c r="G1864" s="22">
        <f t="shared" si="84"/>
        <v>2015</v>
      </c>
      <c r="H1864" s="25"/>
    </row>
    <row r="1865" spans="1:8" x14ac:dyDescent="0.35">
      <c r="A1865" s="24">
        <v>42249</v>
      </c>
      <c r="B1865" s="23">
        <v>2.6416984126984129E-2</v>
      </c>
      <c r="C1865" s="23">
        <v>3.1738976377952755E-2</v>
      </c>
      <c r="D1865" s="23">
        <v>3.5981793002915451E-2</v>
      </c>
      <c r="E1865" s="23">
        <v>4.0118362779740874E-2</v>
      </c>
      <c r="F1865" s="22">
        <f t="shared" si="83"/>
        <v>9</v>
      </c>
      <c r="G1865" s="22">
        <f t="shared" si="84"/>
        <v>2015</v>
      </c>
      <c r="H1865" s="25"/>
    </row>
    <row r="1866" spans="1:8" x14ac:dyDescent="0.35">
      <c r="A1866" s="24">
        <v>42248</v>
      </c>
      <c r="B1866" s="23">
        <v>2.6408333333333336E-2</v>
      </c>
      <c r="C1866" s="23">
        <v>3.173661979752531E-2</v>
      </c>
      <c r="D1866" s="23">
        <v>3.5980087463556853E-2</v>
      </c>
      <c r="E1866" s="23">
        <v>4.0116537102473496E-2</v>
      </c>
      <c r="F1866" s="22">
        <f t="shared" si="83"/>
        <v>9</v>
      </c>
      <c r="G1866" s="22">
        <f t="shared" si="84"/>
        <v>2015</v>
      </c>
      <c r="H1866" s="25"/>
    </row>
    <row r="1867" spans="1:8" x14ac:dyDescent="0.35">
      <c r="A1867" s="24">
        <v>42247</v>
      </c>
      <c r="B1867" s="23">
        <v>2.64E-2</v>
      </c>
      <c r="C1867" s="23">
        <v>3.1734263217097866E-2</v>
      </c>
      <c r="D1867" s="23">
        <v>3.5978381924198249E-2</v>
      </c>
      <c r="E1867" s="23">
        <v>4.0114711425206125E-2</v>
      </c>
      <c r="F1867" s="22">
        <f t="shared" si="83"/>
        <v>9</v>
      </c>
      <c r="G1867" s="22">
        <f t="shared" si="84"/>
        <v>2015</v>
      </c>
      <c r="H1867" s="25"/>
    </row>
    <row r="1868" spans="1:8" x14ac:dyDescent="0.35">
      <c r="A1868" s="24">
        <v>42244</v>
      </c>
      <c r="B1868" s="23">
        <v>2.6388928571428574E-2</v>
      </c>
      <c r="C1868" s="23">
        <v>3.183511248593926E-2</v>
      </c>
      <c r="D1868" s="23">
        <v>3.5982040816326527E-2</v>
      </c>
      <c r="E1868" s="23">
        <v>4.0109234393404004E-2</v>
      </c>
      <c r="F1868" s="22">
        <f t="shared" si="83"/>
        <v>8</v>
      </c>
      <c r="G1868" s="22">
        <f t="shared" si="84"/>
        <v>2015</v>
      </c>
      <c r="H1868" s="25"/>
    </row>
    <row r="1869" spans="1:8" x14ac:dyDescent="0.35">
      <c r="A1869" s="24">
        <v>42243</v>
      </c>
      <c r="B1869" s="23">
        <v>2.6259523809523809E-2</v>
      </c>
      <c r="C1869" s="23">
        <v>3.1142471910112362E-2</v>
      </c>
      <c r="D1869" s="23">
        <v>3.5980349854227406E-2</v>
      </c>
      <c r="E1869" s="23">
        <v>4.0107408716136633E-2</v>
      </c>
      <c r="F1869" s="22">
        <f t="shared" si="83"/>
        <v>8</v>
      </c>
      <c r="G1869" s="22">
        <f t="shared" si="84"/>
        <v>2015</v>
      </c>
      <c r="H1869" s="25"/>
    </row>
    <row r="1870" spans="1:8" x14ac:dyDescent="0.35">
      <c r="A1870" s="24">
        <v>42242</v>
      </c>
      <c r="B1870" s="23">
        <v>2.6135714285714286E-2</v>
      </c>
      <c r="C1870" s="23">
        <v>3.1419550561797752E-2</v>
      </c>
      <c r="D1870" s="23">
        <v>3.6035431400282883E-2</v>
      </c>
      <c r="E1870" s="23">
        <v>4.0105583038869255E-2</v>
      </c>
      <c r="F1870" s="22">
        <f t="shared" ref="F1870:F1933" si="85">MONTH(A1869)</f>
        <v>8</v>
      </c>
      <c r="G1870" s="22">
        <f t="shared" ref="G1870:G1933" si="86">YEAR(A1869)</f>
        <v>2015</v>
      </c>
      <c r="H1870" s="25"/>
    </row>
    <row r="1871" spans="1:8" x14ac:dyDescent="0.35">
      <c r="A1871" s="24">
        <v>42241</v>
      </c>
      <c r="B1871" s="23">
        <v>2.6147107438016529E-2</v>
      </c>
      <c r="C1871" s="23">
        <v>3.1230390583199572E-2</v>
      </c>
      <c r="D1871" s="23">
        <v>3.6033048090523337E-2</v>
      </c>
      <c r="E1871" s="23">
        <v>4.0103757361601884E-2</v>
      </c>
      <c r="F1871" s="22">
        <f t="shared" si="85"/>
        <v>8</v>
      </c>
      <c r="G1871" s="22">
        <f t="shared" si="86"/>
        <v>2015</v>
      </c>
      <c r="H1871" s="25"/>
    </row>
    <row r="1872" spans="1:8" x14ac:dyDescent="0.35">
      <c r="A1872" s="24">
        <v>42240</v>
      </c>
      <c r="B1872" s="23">
        <v>2.6091915584415582E-2</v>
      </c>
      <c r="C1872" s="23">
        <v>3.1218459069020866E-2</v>
      </c>
      <c r="D1872" s="23">
        <v>3.5898585572842999E-2</v>
      </c>
      <c r="E1872" s="23">
        <v>4.0101931684334513E-2</v>
      </c>
      <c r="F1872" s="22">
        <f t="shared" si="85"/>
        <v>8</v>
      </c>
      <c r="G1872" s="22">
        <f t="shared" si="86"/>
        <v>2015</v>
      </c>
      <c r="H1872" s="25"/>
    </row>
    <row r="1873" spans="1:8" x14ac:dyDescent="0.35">
      <c r="A1873" s="24">
        <v>42235</v>
      </c>
      <c r="B1873" s="23">
        <v>2.6049213483146066E-2</v>
      </c>
      <c r="C1873" s="23">
        <v>3.1205617977528091E-2</v>
      </c>
      <c r="D1873" s="23">
        <v>3.588617397454031E-2</v>
      </c>
      <c r="E1873" s="23">
        <v>4.0097731092436972E-2</v>
      </c>
      <c r="F1873" s="22">
        <f t="shared" si="85"/>
        <v>8</v>
      </c>
      <c r="G1873" s="22">
        <f t="shared" si="86"/>
        <v>2015</v>
      </c>
      <c r="H1873" s="25"/>
    </row>
    <row r="1874" spans="1:8" x14ac:dyDescent="0.35">
      <c r="A1874" s="24">
        <v>42234</v>
      </c>
      <c r="B1874" s="23">
        <v>2.5898034682080927E-2</v>
      </c>
      <c r="C1874" s="23">
        <v>3.1615270197966824E-2</v>
      </c>
      <c r="D1874" s="23">
        <v>3.5883691654879778E-2</v>
      </c>
      <c r="E1874" s="23">
        <v>4.0095892239248643E-2</v>
      </c>
      <c r="F1874" s="22">
        <f t="shared" si="85"/>
        <v>8</v>
      </c>
      <c r="G1874" s="22">
        <f t="shared" si="86"/>
        <v>2015</v>
      </c>
      <c r="H1874" s="25"/>
    </row>
    <row r="1875" spans="1:8" x14ac:dyDescent="0.35">
      <c r="A1875" s="24">
        <v>42233</v>
      </c>
      <c r="B1875" s="23">
        <v>2.5954778325123152E-2</v>
      </c>
      <c r="C1875" s="23">
        <v>3.1788053993250846E-2</v>
      </c>
      <c r="D1875" s="23">
        <v>3.5881209335219238E-2</v>
      </c>
      <c r="E1875" s="23">
        <v>4.0098655737704922E-2</v>
      </c>
      <c r="F1875" s="22">
        <f t="shared" si="85"/>
        <v>8</v>
      </c>
      <c r="G1875" s="22">
        <f t="shared" si="86"/>
        <v>2015</v>
      </c>
      <c r="H1875" s="25"/>
    </row>
    <row r="1876" spans="1:8" x14ac:dyDescent="0.35">
      <c r="A1876" s="24">
        <v>42229</v>
      </c>
      <c r="B1876" s="23">
        <v>2.6362857142857143E-2</v>
      </c>
      <c r="C1876" s="23">
        <v>3.1149771341463413E-2</v>
      </c>
      <c r="D1876" s="23">
        <v>3.5596190476190476E-2</v>
      </c>
      <c r="E1876" s="23">
        <v>4.0516317058468955E-2</v>
      </c>
      <c r="F1876" s="22">
        <f t="shared" si="85"/>
        <v>8</v>
      </c>
      <c r="G1876" s="22">
        <f t="shared" si="86"/>
        <v>2015</v>
      </c>
      <c r="H1876" s="25"/>
    </row>
    <row r="1877" spans="1:8" x14ac:dyDescent="0.35">
      <c r="A1877" s="24">
        <v>42228</v>
      </c>
      <c r="B1877" s="23">
        <v>2.6258095238095237E-2</v>
      </c>
      <c r="C1877" s="23">
        <v>3.1679251968503935E-2</v>
      </c>
      <c r="D1877" s="23">
        <v>3.5969100529100524E-2</v>
      </c>
      <c r="E1877" s="23">
        <v>4.0504755877034358E-2</v>
      </c>
      <c r="F1877" s="22">
        <f t="shared" si="85"/>
        <v>8</v>
      </c>
      <c r="G1877" s="22">
        <f t="shared" si="86"/>
        <v>2015</v>
      </c>
      <c r="H1877" s="25"/>
    </row>
    <row r="1878" spans="1:8" x14ac:dyDescent="0.35">
      <c r="A1878" s="24">
        <v>42227</v>
      </c>
      <c r="B1878" s="23">
        <v>2.6247619047619047E-2</v>
      </c>
      <c r="C1878" s="23">
        <v>3.1676906636670416E-2</v>
      </c>
      <c r="D1878" s="23">
        <v>3.5966613756613752E-2</v>
      </c>
      <c r="E1878" s="23">
        <v>4.0502893553223389E-2</v>
      </c>
      <c r="F1878" s="22">
        <f t="shared" si="85"/>
        <v>8</v>
      </c>
      <c r="G1878" s="22">
        <f t="shared" si="86"/>
        <v>2015</v>
      </c>
      <c r="H1878" s="25"/>
    </row>
    <row r="1879" spans="1:8" x14ac:dyDescent="0.35">
      <c r="A1879" s="24">
        <v>42226</v>
      </c>
      <c r="B1879" s="23">
        <v>2.6237142857142855E-2</v>
      </c>
      <c r="C1879" s="23">
        <v>3.1335309734513275E-2</v>
      </c>
      <c r="D1879" s="23">
        <v>3.5954497878359262E-2</v>
      </c>
      <c r="E1879" s="23">
        <v>3.9984939226519335E-2</v>
      </c>
      <c r="F1879" s="22">
        <f t="shared" si="85"/>
        <v>8</v>
      </c>
      <c r="G1879" s="22">
        <f t="shared" si="86"/>
        <v>2015</v>
      </c>
      <c r="H1879" s="25"/>
    </row>
    <row r="1880" spans="1:8" x14ac:dyDescent="0.35">
      <c r="A1880" s="24">
        <v>42223</v>
      </c>
      <c r="B1880" s="23">
        <v>2.6205714285714284E-2</v>
      </c>
      <c r="C1880" s="23">
        <v>3.1329734513274338E-2</v>
      </c>
      <c r="D1880" s="23">
        <v>3.5928571428571428E-2</v>
      </c>
      <c r="E1880" s="23">
        <v>3.9986955503512882E-2</v>
      </c>
      <c r="F1880" s="22">
        <f t="shared" si="85"/>
        <v>8</v>
      </c>
      <c r="G1880" s="22">
        <f t="shared" si="86"/>
        <v>2015</v>
      </c>
      <c r="H1880" s="25"/>
    </row>
    <row r="1881" spans="1:8" x14ac:dyDescent="0.35">
      <c r="A1881" s="24">
        <v>42222</v>
      </c>
      <c r="B1881" s="23">
        <v>2.6256499999999999E-2</v>
      </c>
      <c r="C1881" s="23">
        <v>3.1327876106194689E-2</v>
      </c>
      <c r="D1881" s="23">
        <v>3.5562682215743442E-2</v>
      </c>
      <c r="E1881" s="23">
        <v>3.9985105386416864E-2</v>
      </c>
      <c r="F1881" s="22">
        <f t="shared" si="85"/>
        <v>8</v>
      </c>
      <c r="G1881" s="22">
        <f t="shared" si="86"/>
        <v>2015</v>
      </c>
      <c r="H1881" s="25"/>
    </row>
    <row r="1882" spans="1:8" x14ac:dyDescent="0.35">
      <c r="A1882" s="24">
        <v>42221</v>
      </c>
      <c r="B1882" s="23">
        <v>2.6247999999999997E-2</v>
      </c>
      <c r="C1882" s="23">
        <v>3.1335354330708665E-2</v>
      </c>
      <c r="D1882" s="23">
        <v>3.5915379008746355E-2</v>
      </c>
      <c r="E1882" s="23">
        <v>3.9983255269320839E-2</v>
      </c>
      <c r="F1882" s="22">
        <f t="shared" si="85"/>
        <v>8</v>
      </c>
      <c r="G1882" s="22">
        <f t="shared" si="86"/>
        <v>2015</v>
      </c>
      <c r="H1882" s="25"/>
    </row>
    <row r="1883" spans="1:8" x14ac:dyDescent="0.35">
      <c r="A1883" s="24">
        <v>42220</v>
      </c>
      <c r="B1883" s="23">
        <v>2.6239499999999999E-2</v>
      </c>
      <c r="C1883" s="23">
        <v>3.1233560179977502E-2</v>
      </c>
      <c r="D1883" s="23">
        <v>3.591332361516035E-2</v>
      </c>
      <c r="E1883" s="23">
        <v>3.9981405152224821E-2</v>
      </c>
      <c r="F1883" s="22">
        <f t="shared" si="85"/>
        <v>8</v>
      </c>
      <c r="G1883" s="22">
        <f t="shared" si="86"/>
        <v>2015</v>
      </c>
      <c r="H1883" s="25"/>
    </row>
    <row r="1884" spans="1:8" x14ac:dyDescent="0.35">
      <c r="A1884" s="24">
        <v>42219</v>
      </c>
      <c r="B1884" s="23">
        <v>2.6327647058823532E-2</v>
      </c>
      <c r="C1884" s="23">
        <v>3.1360101237345332E-2</v>
      </c>
      <c r="D1884" s="23">
        <v>3.5911268221574345E-2</v>
      </c>
      <c r="E1884" s="23">
        <v>3.9979555035128803E-2</v>
      </c>
      <c r="F1884" s="22">
        <f t="shared" si="85"/>
        <v>8</v>
      </c>
      <c r="G1884" s="22">
        <f t="shared" si="86"/>
        <v>2015</v>
      </c>
      <c r="H1884" s="25"/>
    </row>
    <row r="1885" spans="1:8" x14ac:dyDescent="0.35">
      <c r="A1885" s="24">
        <v>42216</v>
      </c>
      <c r="B1885" s="23">
        <v>2.6299411764705884E-2</v>
      </c>
      <c r="C1885" s="23">
        <v>3.1348577052868386E-2</v>
      </c>
      <c r="D1885" s="23">
        <v>3.5859183673469387E-2</v>
      </c>
      <c r="E1885" s="23">
        <v>3.9974004683840748E-2</v>
      </c>
      <c r="F1885" s="22">
        <f t="shared" si="85"/>
        <v>8</v>
      </c>
      <c r="G1885" s="22">
        <f t="shared" si="86"/>
        <v>2015</v>
      </c>
      <c r="H1885" s="25"/>
    </row>
    <row r="1886" spans="1:8" x14ac:dyDescent="0.35">
      <c r="A1886" s="24">
        <v>42214</v>
      </c>
      <c r="B1886" s="23">
        <v>2.5806800000000001E-2</v>
      </c>
      <c r="C1886" s="23">
        <v>3.081370786516854E-2</v>
      </c>
      <c r="D1886" s="23">
        <v>3.5873352769679297E-2</v>
      </c>
      <c r="E1886" s="23">
        <v>3.9970304449648712E-2</v>
      </c>
      <c r="F1886" s="22">
        <f t="shared" si="85"/>
        <v>7</v>
      </c>
      <c r="G1886" s="22">
        <f t="shared" si="86"/>
        <v>2015</v>
      </c>
      <c r="H1886" s="25"/>
    </row>
    <row r="1887" spans="1:8" x14ac:dyDescent="0.35">
      <c r="A1887" s="24">
        <v>42213</v>
      </c>
      <c r="B1887" s="23">
        <v>2.6089417989417992E-2</v>
      </c>
      <c r="C1887" s="23">
        <v>3.1115725534308209E-2</v>
      </c>
      <c r="D1887" s="23">
        <v>3.5871253644314871E-2</v>
      </c>
      <c r="E1887" s="23">
        <v>3.9968454332552694E-2</v>
      </c>
      <c r="F1887" s="22">
        <f t="shared" si="85"/>
        <v>7</v>
      </c>
      <c r="G1887" s="22">
        <f t="shared" si="86"/>
        <v>2015</v>
      </c>
      <c r="H1887" s="25"/>
    </row>
    <row r="1888" spans="1:8" x14ac:dyDescent="0.35">
      <c r="A1888" s="24">
        <v>42212</v>
      </c>
      <c r="B1888" s="23">
        <v>2.5896714285714283E-2</v>
      </c>
      <c r="C1888" s="23">
        <v>3.1110995500562427E-2</v>
      </c>
      <c r="D1888" s="23">
        <v>3.5176005830903787E-2</v>
      </c>
      <c r="E1888" s="23">
        <v>3.9966604215456676E-2</v>
      </c>
      <c r="F1888" s="22">
        <f t="shared" si="85"/>
        <v>7</v>
      </c>
      <c r="G1888" s="22">
        <f t="shared" si="86"/>
        <v>2015</v>
      </c>
      <c r="H1888" s="25"/>
    </row>
    <row r="1889" spans="1:8" x14ac:dyDescent="0.35">
      <c r="A1889" s="24">
        <v>42209</v>
      </c>
      <c r="B1889" s="23">
        <v>2.6066137566137567E-2</v>
      </c>
      <c r="C1889" s="23">
        <v>3.0819438202247189E-2</v>
      </c>
      <c r="D1889" s="23">
        <v>3.5166428571428571E-2</v>
      </c>
      <c r="E1889" s="23">
        <v>3.9961053864168615E-2</v>
      </c>
      <c r="F1889" s="22">
        <f t="shared" si="85"/>
        <v>7</v>
      </c>
      <c r="G1889" s="22">
        <f t="shared" si="86"/>
        <v>2015</v>
      </c>
      <c r="H1889" s="25"/>
    </row>
    <row r="1890" spans="1:8" x14ac:dyDescent="0.35">
      <c r="A1890" s="24">
        <v>42208</v>
      </c>
      <c r="B1890" s="23">
        <v>2.587220779220779E-2</v>
      </c>
      <c r="C1890" s="23">
        <v>3.1202137232845893E-2</v>
      </c>
      <c r="D1890" s="23">
        <v>3.5153935860058314E-2</v>
      </c>
      <c r="E1890" s="23">
        <v>3.9961353629976583E-2</v>
      </c>
      <c r="F1890" s="22">
        <f t="shared" si="85"/>
        <v>7</v>
      </c>
      <c r="G1890" s="22">
        <f t="shared" si="86"/>
        <v>2015</v>
      </c>
      <c r="H1890" s="25"/>
    </row>
    <row r="1891" spans="1:8" x14ac:dyDescent="0.35">
      <c r="A1891" s="24">
        <v>42207</v>
      </c>
      <c r="B1891" s="23">
        <v>2.5680252100840337E-2</v>
      </c>
      <c r="C1891" s="23">
        <v>3.1200000000000002E-2</v>
      </c>
      <c r="D1891" s="23">
        <v>3.5150728862973768E-2</v>
      </c>
      <c r="E1891" s="23">
        <v>4.0587815126050419E-2</v>
      </c>
      <c r="F1891" s="22">
        <f t="shared" si="85"/>
        <v>7</v>
      </c>
      <c r="G1891" s="22">
        <f t="shared" si="86"/>
        <v>2015</v>
      </c>
      <c r="H1891" s="25"/>
    </row>
    <row r="1892" spans="1:8" x14ac:dyDescent="0.35">
      <c r="A1892" s="24">
        <v>42206</v>
      </c>
      <c r="B1892" s="23">
        <v>2.5868319327731093E-2</v>
      </c>
      <c r="C1892" s="23">
        <v>3.1376600566572238E-2</v>
      </c>
      <c r="D1892" s="23">
        <v>3.5147521865889216E-2</v>
      </c>
      <c r="E1892" s="23">
        <v>4.058491596638656E-2</v>
      </c>
      <c r="F1892" s="22">
        <f t="shared" si="85"/>
        <v>7</v>
      </c>
      <c r="G1892" s="22">
        <f t="shared" si="86"/>
        <v>2015</v>
      </c>
      <c r="H1892" s="25"/>
    </row>
    <row r="1893" spans="1:8" x14ac:dyDescent="0.35">
      <c r="A1893" s="24">
        <v>42205</v>
      </c>
      <c r="B1893" s="23">
        <v>2.5916218487394959E-2</v>
      </c>
      <c r="C1893" s="23">
        <v>3.1393218142548591E-2</v>
      </c>
      <c r="D1893" s="23">
        <v>3.514431486880467E-2</v>
      </c>
      <c r="E1893" s="23">
        <v>4.0573023255813953E-2</v>
      </c>
      <c r="F1893" s="22">
        <f t="shared" si="85"/>
        <v>7</v>
      </c>
      <c r="G1893" s="22">
        <f t="shared" si="86"/>
        <v>2015</v>
      </c>
      <c r="H1893" s="25"/>
    </row>
    <row r="1894" spans="1:8" x14ac:dyDescent="0.35">
      <c r="A1894" s="24">
        <v>42201</v>
      </c>
      <c r="B1894" s="23">
        <v>2.5770308641975308E-2</v>
      </c>
      <c r="C1894" s="23">
        <v>3.118191546281434E-2</v>
      </c>
      <c r="D1894" s="23">
        <v>3.5131486880466474E-2</v>
      </c>
      <c r="E1894" s="23">
        <v>3.9923189695550351E-2</v>
      </c>
      <c r="F1894" s="22">
        <f t="shared" si="85"/>
        <v>7</v>
      </c>
      <c r="G1894" s="22">
        <f t="shared" si="86"/>
        <v>2015</v>
      </c>
      <c r="H1894" s="25"/>
    </row>
    <row r="1895" spans="1:8" x14ac:dyDescent="0.35">
      <c r="A1895" s="24">
        <v>42200</v>
      </c>
      <c r="B1895" s="23">
        <v>2.57658024691358E-2</v>
      </c>
      <c r="C1895" s="23">
        <v>3.1179775280898877E-2</v>
      </c>
      <c r="D1895" s="23">
        <v>3.5128279883381928E-2</v>
      </c>
      <c r="E1895" s="23">
        <v>3.9921302107728339E-2</v>
      </c>
      <c r="F1895" s="22">
        <f t="shared" si="85"/>
        <v>7</v>
      </c>
      <c r="G1895" s="22">
        <f t="shared" si="86"/>
        <v>2015</v>
      </c>
      <c r="H1895" s="25"/>
    </row>
    <row r="1896" spans="1:8" x14ac:dyDescent="0.35">
      <c r="A1896" s="24">
        <v>42199</v>
      </c>
      <c r="B1896" s="23">
        <v>2.6008148148148148E-2</v>
      </c>
      <c r="C1896" s="23">
        <v>3.1192337063857802E-2</v>
      </c>
      <c r="D1896" s="23">
        <v>3.5526293436293439E-2</v>
      </c>
      <c r="E1896" s="23">
        <v>3.9919414519906327E-2</v>
      </c>
      <c r="F1896" s="22">
        <f t="shared" si="85"/>
        <v>7</v>
      </c>
      <c r="G1896" s="22">
        <f t="shared" si="86"/>
        <v>2015</v>
      </c>
      <c r="H1896" s="25"/>
    </row>
    <row r="1897" spans="1:8" x14ac:dyDescent="0.35">
      <c r="A1897" s="24">
        <v>42198</v>
      </c>
      <c r="B1897" s="23">
        <v>2.6001728395061728E-2</v>
      </c>
      <c r="C1897" s="23">
        <v>3.1190019749835419E-2</v>
      </c>
      <c r="D1897" s="23">
        <v>3.5523706563706563E-2</v>
      </c>
      <c r="E1897" s="23">
        <v>3.9917526932084307E-2</v>
      </c>
      <c r="F1897" s="22">
        <f t="shared" si="85"/>
        <v>7</v>
      </c>
      <c r="G1897" s="22">
        <f t="shared" si="86"/>
        <v>2015</v>
      </c>
      <c r="H1897" s="25"/>
    </row>
    <row r="1898" spans="1:8" x14ac:dyDescent="0.35">
      <c r="A1898" s="24">
        <v>42195</v>
      </c>
      <c r="B1898" s="23">
        <v>2.5987037037037038E-2</v>
      </c>
      <c r="C1898" s="23">
        <v>3.1224107965766953E-2</v>
      </c>
      <c r="D1898" s="23">
        <v>3.5553648648648649E-2</v>
      </c>
      <c r="E1898" s="23">
        <v>3.991186416861827E-2</v>
      </c>
      <c r="F1898" s="22">
        <f t="shared" si="85"/>
        <v>7</v>
      </c>
      <c r="G1898" s="22">
        <f t="shared" si="86"/>
        <v>2015</v>
      </c>
      <c r="H1898" s="25"/>
    </row>
    <row r="1899" spans="1:8" x14ac:dyDescent="0.35">
      <c r="A1899" s="24">
        <v>42194</v>
      </c>
      <c r="B1899" s="23">
        <v>2.5664751552795032E-2</v>
      </c>
      <c r="C1899" s="23">
        <v>3.1221958266452649E-2</v>
      </c>
      <c r="D1899" s="23">
        <v>3.5555700934579437E-2</v>
      </c>
      <c r="E1899" s="23">
        <v>3.9909976580796251E-2</v>
      </c>
      <c r="F1899" s="22">
        <f t="shared" si="85"/>
        <v>7</v>
      </c>
      <c r="G1899" s="22">
        <f t="shared" si="86"/>
        <v>2015</v>
      </c>
      <c r="H1899" s="25"/>
    </row>
    <row r="1900" spans="1:8" x14ac:dyDescent="0.35">
      <c r="A1900" s="24">
        <v>42193</v>
      </c>
      <c r="B1900" s="23">
        <v>2.5667763975155279E-2</v>
      </c>
      <c r="C1900" s="23">
        <v>3.1460749063670412E-2</v>
      </c>
      <c r="D1900" s="23">
        <v>3.597401869158879E-2</v>
      </c>
      <c r="E1900" s="23">
        <v>3.9908088992974239E-2</v>
      </c>
      <c r="F1900" s="22">
        <f t="shared" si="85"/>
        <v>7</v>
      </c>
      <c r="G1900" s="22">
        <f t="shared" si="86"/>
        <v>2015</v>
      </c>
      <c r="H1900" s="25"/>
    </row>
    <row r="1901" spans="1:8" x14ac:dyDescent="0.35">
      <c r="A1901" s="24">
        <v>42192</v>
      </c>
      <c r="B1901" s="23">
        <v>2.5681764705882352E-2</v>
      </c>
      <c r="C1901" s="23">
        <v>3.145827180310326E-2</v>
      </c>
      <c r="D1901" s="23">
        <v>3.5971775700934579E-2</v>
      </c>
      <c r="E1901" s="23">
        <v>3.9906201405152227E-2</v>
      </c>
      <c r="F1901" s="22">
        <f t="shared" si="85"/>
        <v>7</v>
      </c>
      <c r="G1901" s="22">
        <f t="shared" si="86"/>
        <v>2015</v>
      </c>
      <c r="H1901" s="25"/>
    </row>
    <row r="1902" spans="1:8" x14ac:dyDescent="0.35">
      <c r="A1902" s="24">
        <v>42191</v>
      </c>
      <c r="B1902" s="23">
        <v>2.567705882352941E-2</v>
      </c>
      <c r="C1902" s="23">
        <v>3.1474991974317815E-2</v>
      </c>
      <c r="D1902" s="23">
        <v>3.5969532710280375E-2</v>
      </c>
      <c r="E1902" s="23">
        <v>3.9904313817330214E-2</v>
      </c>
      <c r="F1902" s="22">
        <f t="shared" si="85"/>
        <v>7</v>
      </c>
      <c r="G1902" s="22">
        <f t="shared" si="86"/>
        <v>2015</v>
      </c>
      <c r="H1902" s="25"/>
    </row>
    <row r="1903" spans="1:8" x14ac:dyDescent="0.35">
      <c r="A1903" s="24">
        <v>42188</v>
      </c>
      <c r="B1903" s="23">
        <v>2.5580571428571428E-2</v>
      </c>
      <c r="C1903" s="23">
        <v>3.0768343627175745E-2</v>
      </c>
      <c r="D1903" s="23">
        <v>3.5971495327102802E-2</v>
      </c>
      <c r="E1903" s="23">
        <v>3.9906594847775173E-2</v>
      </c>
      <c r="F1903" s="22">
        <f t="shared" si="85"/>
        <v>7</v>
      </c>
      <c r="G1903" s="22">
        <f t="shared" si="86"/>
        <v>2015</v>
      </c>
      <c r="H1903" s="25"/>
    </row>
    <row r="1904" spans="1:8" x14ac:dyDescent="0.35">
      <c r="A1904" s="24">
        <v>42187</v>
      </c>
      <c r="B1904" s="23">
        <v>2.5716813186813188E-2</v>
      </c>
      <c r="C1904" s="23">
        <v>3.0844456879526003E-2</v>
      </c>
      <c r="D1904" s="23">
        <v>3.5969299065420561E-2</v>
      </c>
      <c r="E1904" s="23">
        <v>3.9904711943793907E-2</v>
      </c>
      <c r="F1904" s="22">
        <f t="shared" si="85"/>
        <v>7</v>
      </c>
      <c r="G1904" s="22">
        <f t="shared" si="86"/>
        <v>2015</v>
      </c>
      <c r="H1904" s="25"/>
    </row>
    <row r="1905" spans="1:8" x14ac:dyDescent="0.35">
      <c r="A1905" s="24">
        <v>42186</v>
      </c>
      <c r="B1905" s="23">
        <v>2.5582095238095237E-2</v>
      </c>
      <c r="C1905" s="23">
        <v>3.0957955477445814E-2</v>
      </c>
      <c r="D1905" s="23">
        <v>3.596710280373832E-2</v>
      </c>
      <c r="E1905" s="23">
        <v>4.0080903981264633E-2</v>
      </c>
      <c r="F1905" s="22">
        <f t="shared" si="85"/>
        <v>7</v>
      </c>
      <c r="G1905" s="22">
        <f t="shared" si="86"/>
        <v>2015</v>
      </c>
      <c r="H1905" s="25"/>
    </row>
    <row r="1906" spans="1:8" x14ac:dyDescent="0.35">
      <c r="A1906" s="24">
        <v>42185</v>
      </c>
      <c r="B1906" s="23">
        <v>2.5575619047619048E-2</v>
      </c>
      <c r="C1906" s="23">
        <v>3.0953925014645577E-2</v>
      </c>
      <c r="D1906" s="23">
        <v>3.5964906542056072E-2</v>
      </c>
      <c r="E1906" s="23">
        <v>3.999488524590164E-2</v>
      </c>
      <c r="F1906" s="22">
        <f t="shared" si="85"/>
        <v>7</v>
      </c>
      <c r="G1906" s="22">
        <f t="shared" si="86"/>
        <v>2015</v>
      </c>
      <c r="H1906" s="25"/>
    </row>
    <row r="1907" spans="1:8" x14ac:dyDescent="0.35">
      <c r="A1907" s="24">
        <v>42184</v>
      </c>
      <c r="B1907" s="23">
        <v>2.5569142857142856E-2</v>
      </c>
      <c r="C1907" s="23">
        <v>3.124106227106227E-2</v>
      </c>
      <c r="D1907" s="23">
        <v>3.6198085106382977E-2</v>
      </c>
      <c r="E1907" s="23">
        <v>4.054983193277311E-2</v>
      </c>
      <c r="F1907" s="22">
        <f t="shared" si="85"/>
        <v>6</v>
      </c>
      <c r="G1907" s="22">
        <f t="shared" si="86"/>
        <v>2015</v>
      </c>
      <c r="H1907" s="25"/>
    </row>
    <row r="1908" spans="1:8" x14ac:dyDescent="0.35">
      <c r="A1908" s="24">
        <v>42181</v>
      </c>
      <c r="B1908" s="23">
        <v>2.5484571428571426E-2</v>
      </c>
      <c r="C1908" s="23">
        <v>3.1006096115865703E-2</v>
      </c>
      <c r="D1908" s="23">
        <v>3.6195212765957448E-2</v>
      </c>
      <c r="E1908" s="23">
        <v>4.0474793875147227E-2</v>
      </c>
      <c r="F1908" s="22">
        <f t="shared" si="85"/>
        <v>6</v>
      </c>
      <c r="G1908" s="22">
        <f t="shared" si="86"/>
        <v>2015</v>
      </c>
      <c r="H1908" s="25"/>
    </row>
    <row r="1909" spans="1:8" x14ac:dyDescent="0.35">
      <c r="A1909" s="24">
        <v>42180</v>
      </c>
      <c r="B1909" s="23">
        <v>2.5689882352941177E-2</v>
      </c>
      <c r="C1909" s="23">
        <v>3.1097692307692309E-2</v>
      </c>
      <c r="D1909" s="23">
        <v>3.5890467289719626E-2</v>
      </c>
      <c r="E1909" s="23">
        <v>4.0472997644287398E-2</v>
      </c>
      <c r="F1909" s="22">
        <f t="shared" si="85"/>
        <v>6</v>
      </c>
      <c r="G1909" s="22">
        <f t="shared" si="86"/>
        <v>2015</v>
      </c>
      <c r="H1909" s="25"/>
    </row>
    <row r="1910" spans="1:8" x14ac:dyDescent="0.35">
      <c r="A1910" s="24">
        <v>42179</v>
      </c>
      <c r="B1910" s="23">
        <v>2.5501030927835053E-2</v>
      </c>
      <c r="C1910" s="23">
        <v>3.0960276497695852E-2</v>
      </c>
      <c r="D1910" s="23">
        <v>3.6186382978723404E-2</v>
      </c>
      <c r="E1910" s="23">
        <v>4.0376495304003959E-2</v>
      </c>
      <c r="F1910" s="22">
        <f t="shared" si="85"/>
        <v>6</v>
      </c>
      <c r="G1910" s="22">
        <f t="shared" si="86"/>
        <v>2015</v>
      </c>
      <c r="H1910" s="25"/>
    </row>
    <row r="1911" spans="1:8" x14ac:dyDescent="0.35">
      <c r="A1911" s="24">
        <v>42178</v>
      </c>
      <c r="B1911" s="23">
        <v>2.5488479381443298E-2</v>
      </c>
      <c r="C1911" s="23">
        <v>3.0956938775510204E-2</v>
      </c>
      <c r="D1911" s="23">
        <v>3.591289719626168E-2</v>
      </c>
      <c r="E1911" s="23">
        <v>4.0310729281767953E-2</v>
      </c>
      <c r="F1911" s="22">
        <f t="shared" si="85"/>
        <v>6</v>
      </c>
      <c r="G1911" s="22">
        <f t="shared" si="86"/>
        <v>2015</v>
      </c>
      <c r="H1911" s="25"/>
    </row>
    <row r="1912" spans="1:8" x14ac:dyDescent="0.35">
      <c r="A1912" s="24">
        <v>42177</v>
      </c>
      <c r="B1912" s="23">
        <v>2.5485714285714285E-2</v>
      </c>
      <c r="C1912" s="23">
        <v>3.1049585253456219E-2</v>
      </c>
      <c r="D1912" s="23">
        <v>3.5910514018691587E-2</v>
      </c>
      <c r="E1912" s="23">
        <v>4.0308419889502761E-2</v>
      </c>
      <c r="F1912" s="22">
        <f t="shared" si="85"/>
        <v>6</v>
      </c>
      <c r="G1912" s="22">
        <f t="shared" si="86"/>
        <v>2015</v>
      </c>
      <c r="H1912" s="25"/>
    </row>
    <row r="1913" spans="1:8" x14ac:dyDescent="0.35">
      <c r="A1913" s="24">
        <v>42174</v>
      </c>
      <c r="B1913" s="23">
        <v>2.5584571428571429E-2</v>
      </c>
      <c r="C1913" s="23">
        <v>3.1039769585253455E-2</v>
      </c>
      <c r="D1913" s="23">
        <v>3.5903364485981311E-2</v>
      </c>
      <c r="E1913" s="23">
        <v>4.0237338044758542E-2</v>
      </c>
      <c r="F1913" s="22">
        <f t="shared" si="85"/>
        <v>6</v>
      </c>
      <c r="G1913" s="22">
        <f t="shared" si="86"/>
        <v>2015</v>
      </c>
      <c r="H1913" s="25"/>
    </row>
    <row r="1914" spans="1:8" x14ac:dyDescent="0.35">
      <c r="A1914" s="24">
        <v>42173</v>
      </c>
      <c r="B1914" s="23">
        <v>2.5729809523809523E-2</v>
      </c>
      <c r="C1914" s="23">
        <v>3.1127884615384616E-2</v>
      </c>
      <c r="D1914" s="23">
        <v>3.5900981308411212E-2</v>
      </c>
      <c r="E1914" s="23">
        <v>4.0234982332155479E-2</v>
      </c>
      <c r="F1914" s="22">
        <f t="shared" si="85"/>
        <v>6</v>
      </c>
      <c r="G1914" s="22">
        <f t="shared" si="86"/>
        <v>2015</v>
      </c>
      <c r="H1914" s="25"/>
    </row>
    <row r="1915" spans="1:8" x14ac:dyDescent="0.35">
      <c r="A1915" s="24">
        <v>42172</v>
      </c>
      <c r="B1915" s="23">
        <v>2.5820676691729324E-2</v>
      </c>
      <c r="C1915" s="23">
        <v>3.1845684647302905E-2</v>
      </c>
      <c r="D1915" s="23">
        <v>3.6470955816050497E-2</v>
      </c>
      <c r="E1915" s="23">
        <v>4.05083803986711E-2</v>
      </c>
      <c r="F1915" s="22">
        <f t="shared" si="85"/>
        <v>6</v>
      </c>
      <c r="G1915" s="22">
        <f t="shared" si="86"/>
        <v>2015</v>
      </c>
      <c r="H1915" s="25"/>
    </row>
    <row r="1916" spans="1:8" x14ac:dyDescent="0.35">
      <c r="A1916" s="24">
        <v>42171</v>
      </c>
      <c r="B1916" s="23">
        <v>2.5816240601503757E-2</v>
      </c>
      <c r="C1916" s="23">
        <v>3.1842904564315357E-2</v>
      </c>
      <c r="D1916" s="23">
        <v>3.6424677248677248E-2</v>
      </c>
      <c r="E1916" s="23">
        <v>4.0518857142857148E-2</v>
      </c>
      <c r="F1916" s="22">
        <f t="shared" si="85"/>
        <v>6</v>
      </c>
      <c r="G1916" s="22">
        <f t="shared" si="86"/>
        <v>2015</v>
      </c>
      <c r="H1916" s="25"/>
    </row>
    <row r="1917" spans="1:8" x14ac:dyDescent="0.35">
      <c r="A1917" s="24">
        <v>42170</v>
      </c>
      <c r="B1917" s="23">
        <v>2.6169548872180454E-2</v>
      </c>
      <c r="C1917" s="23">
        <v>3.1840124481327801E-2</v>
      </c>
      <c r="D1917" s="23">
        <v>3.6133968253968259E-2</v>
      </c>
      <c r="E1917" s="23">
        <v>4.0508174603174608E-2</v>
      </c>
      <c r="F1917" s="22">
        <f t="shared" si="85"/>
        <v>6</v>
      </c>
      <c r="G1917" s="22">
        <f t="shared" si="86"/>
        <v>2015</v>
      </c>
      <c r="H1917" s="25"/>
    </row>
    <row r="1918" spans="1:8" x14ac:dyDescent="0.35">
      <c r="A1918" s="24">
        <v>42167</v>
      </c>
      <c r="B1918" s="23">
        <v>2.5974999999999998E-2</v>
      </c>
      <c r="C1918" s="23">
        <v>3.1159969287469287E-2</v>
      </c>
      <c r="D1918" s="23">
        <v>3.6128811881188119E-2</v>
      </c>
      <c r="E1918" s="23">
        <v>4.0770106007067132E-2</v>
      </c>
      <c r="F1918" s="22">
        <f t="shared" si="85"/>
        <v>6</v>
      </c>
      <c r="G1918" s="22">
        <f t="shared" si="86"/>
        <v>2015</v>
      </c>
      <c r="H1918" s="25"/>
    </row>
    <row r="1919" spans="1:8" x14ac:dyDescent="0.35">
      <c r="A1919" s="24">
        <v>42166</v>
      </c>
      <c r="B1919" s="23">
        <v>2.6032197802197801E-2</v>
      </c>
      <c r="C1919" s="23">
        <v>3.1156707616707618E-2</v>
      </c>
      <c r="D1919" s="23">
        <v>3.6126124469589821E-2</v>
      </c>
      <c r="E1919" s="23">
        <v>4.0768144876325088E-2</v>
      </c>
      <c r="F1919" s="22">
        <f t="shared" si="85"/>
        <v>6</v>
      </c>
      <c r="G1919" s="22">
        <f t="shared" si="86"/>
        <v>2015</v>
      </c>
      <c r="H1919" s="25"/>
    </row>
    <row r="1920" spans="1:8" x14ac:dyDescent="0.35">
      <c r="A1920" s="24">
        <v>42165</v>
      </c>
      <c r="B1920" s="23">
        <v>2.5763978494623654E-2</v>
      </c>
      <c r="C1920" s="23">
        <v>3.167225806451613E-2</v>
      </c>
      <c r="D1920" s="23">
        <v>3.6411243386243387E-2</v>
      </c>
      <c r="E1920" s="23">
        <v>4.0515079365079365E-2</v>
      </c>
      <c r="F1920" s="22">
        <f t="shared" si="85"/>
        <v>6</v>
      </c>
      <c r="G1920" s="22">
        <f t="shared" si="86"/>
        <v>2015</v>
      </c>
      <c r="H1920" s="25"/>
    </row>
    <row r="1921" spans="1:8" x14ac:dyDescent="0.35">
      <c r="A1921" s="24">
        <v>42164</v>
      </c>
      <c r="B1921" s="23">
        <v>2.6024285714285715E-2</v>
      </c>
      <c r="C1921" s="23">
        <v>3.1669354838709682E-2</v>
      </c>
      <c r="D1921" s="23">
        <v>3.640899470899471E-2</v>
      </c>
      <c r="E1921" s="23">
        <v>4.0512830687830688E-2</v>
      </c>
      <c r="F1921" s="22">
        <f t="shared" si="85"/>
        <v>6</v>
      </c>
      <c r="G1921" s="22">
        <f t="shared" si="86"/>
        <v>2015</v>
      </c>
      <c r="H1921" s="25"/>
    </row>
    <row r="1922" spans="1:8" x14ac:dyDescent="0.35">
      <c r="A1922" s="24">
        <v>42163</v>
      </c>
      <c r="B1922" s="23">
        <v>2.5988571428571427E-2</v>
      </c>
      <c r="C1922" s="23">
        <v>3.2218815009874911E-2</v>
      </c>
      <c r="D1922" s="23">
        <v>3.6407425742574259E-2</v>
      </c>
      <c r="E1922" s="23">
        <v>4.072342541436464E-2</v>
      </c>
      <c r="F1922" s="22">
        <f t="shared" si="85"/>
        <v>6</v>
      </c>
      <c r="G1922" s="22">
        <f t="shared" si="86"/>
        <v>2015</v>
      </c>
      <c r="H1922" s="25"/>
    </row>
    <row r="1923" spans="1:8" x14ac:dyDescent="0.35">
      <c r="A1923" s="24">
        <v>42160</v>
      </c>
      <c r="B1923" s="23">
        <v>2.5907733050847457E-2</v>
      </c>
      <c r="C1923" s="23">
        <v>3.2211231073074387E-2</v>
      </c>
      <c r="D1923" s="23">
        <v>3.6400000000000002E-2</v>
      </c>
      <c r="E1923" s="23">
        <v>4.071745856353591E-2</v>
      </c>
      <c r="F1923" s="22">
        <f t="shared" si="85"/>
        <v>6</v>
      </c>
      <c r="G1923" s="22">
        <f t="shared" si="86"/>
        <v>2015</v>
      </c>
      <c r="H1923" s="25"/>
    </row>
    <row r="1924" spans="1:8" x14ac:dyDescent="0.35">
      <c r="A1924" s="24">
        <v>42159</v>
      </c>
      <c r="B1924" s="23">
        <v>2.6299248120300753E-2</v>
      </c>
      <c r="C1924" s="23">
        <v>3.2233614219881496E-2</v>
      </c>
      <c r="D1924" s="23">
        <v>3.6401200000000002E-2</v>
      </c>
      <c r="E1924" s="23">
        <v>4.0715469613259669E-2</v>
      </c>
      <c r="F1924" s="22">
        <f t="shared" si="85"/>
        <v>6</v>
      </c>
      <c r="G1924" s="22">
        <f t="shared" si="86"/>
        <v>2015</v>
      </c>
      <c r="H1924" s="25"/>
    </row>
    <row r="1925" spans="1:8" x14ac:dyDescent="0.35">
      <c r="A1925" s="24">
        <v>42158</v>
      </c>
      <c r="B1925" s="23">
        <v>2.6292857142857142E-2</v>
      </c>
      <c r="C1925" s="23">
        <v>3.227048071548351E-2</v>
      </c>
      <c r="D1925" s="23">
        <v>3.66808E-2</v>
      </c>
      <c r="E1925" s="23">
        <v>4.0713480662983421E-2</v>
      </c>
      <c r="F1925" s="22">
        <f t="shared" si="85"/>
        <v>6</v>
      </c>
      <c r="G1925" s="22">
        <f t="shared" si="86"/>
        <v>2015</v>
      </c>
      <c r="H1925" s="25"/>
    </row>
    <row r="1926" spans="1:8" x14ac:dyDescent="0.35">
      <c r="A1926" s="24">
        <v>42157</v>
      </c>
      <c r="B1926" s="23">
        <v>2.6286466165413535E-2</v>
      </c>
      <c r="C1926" s="23">
        <v>3.2266545556176633E-2</v>
      </c>
      <c r="D1926" s="23">
        <v>3.6661371428571427E-2</v>
      </c>
      <c r="E1926" s="23">
        <v>4.1183988950276237E-2</v>
      </c>
      <c r="F1926" s="22">
        <f t="shared" si="85"/>
        <v>6</v>
      </c>
      <c r="G1926" s="22">
        <f t="shared" si="86"/>
        <v>2015</v>
      </c>
      <c r="H1926" s="25"/>
    </row>
    <row r="1927" spans="1:8" x14ac:dyDescent="0.35">
      <c r="A1927" s="24">
        <v>42156</v>
      </c>
      <c r="B1927" s="23">
        <v>2.635195918367347E-2</v>
      </c>
      <c r="C1927" s="23">
        <v>3.2377982112912242E-2</v>
      </c>
      <c r="D1927" s="23">
        <v>3.6661828571428572E-2</v>
      </c>
      <c r="E1927" s="23">
        <v>4.1182337016574581E-2</v>
      </c>
      <c r="F1927" s="22">
        <f t="shared" si="85"/>
        <v>6</v>
      </c>
      <c r="G1927" s="22">
        <f t="shared" si="86"/>
        <v>2015</v>
      </c>
      <c r="H1927" s="25"/>
    </row>
    <row r="1928" spans="1:8" x14ac:dyDescent="0.35">
      <c r="A1928" s="24">
        <v>42153</v>
      </c>
      <c r="B1928" s="23">
        <v>2.6233333333333334E-2</v>
      </c>
      <c r="C1928" s="23">
        <v>3.2548216880939077E-2</v>
      </c>
      <c r="D1928" s="23">
        <v>3.6633800000000001E-2</v>
      </c>
      <c r="E1928" s="23">
        <v>4.1177381215469613E-2</v>
      </c>
      <c r="F1928" s="22">
        <f t="shared" si="85"/>
        <v>6</v>
      </c>
      <c r="G1928" s="22">
        <f t="shared" si="86"/>
        <v>2015</v>
      </c>
      <c r="H1928" s="25"/>
    </row>
    <row r="1929" spans="1:8" x14ac:dyDescent="0.35">
      <c r="A1929" s="24">
        <v>42152</v>
      </c>
      <c r="B1929" s="23">
        <v>2.643982683982684E-2</v>
      </c>
      <c r="C1929" s="23">
        <v>3.2544712129681387E-2</v>
      </c>
      <c r="D1929" s="23">
        <v>3.6634342857142857E-2</v>
      </c>
      <c r="E1929" s="23">
        <v>4.1096996466431092E-2</v>
      </c>
      <c r="F1929" s="22">
        <f t="shared" si="85"/>
        <v>5</v>
      </c>
      <c r="G1929" s="22">
        <f t="shared" si="86"/>
        <v>2015</v>
      </c>
      <c r="H1929" s="25"/>
    </row>
    <row r="1930" spans="1:8" x14ac:dyDescent="0.35">
      <c r="A1930" s="24">
        <v>42151</v>
      </c>
      <c r="B1930" s="23">
        <v>2.6432900432900433E-2</v>
      </c>
      <c r="C1930" s="23">
        <v>3.2687004608294934E-2</v>
      </c>
      <c r="D1930" s="23">
        <v>3.6634371428571434E-2</v>
      </c>
      <c r="E1930" s="23">
        <v>4.1095288574793873E-2</v>
      </c>
      <c r="F1930" s="22">
        <f t="shared" si="85"/>
        <v>5</v>
      </c>
      <c r="G1930" s="22">
        <f t="shared" si="86"/>
        <v>2015</v>
      </c>
      <c r="H1930" s="25"/>
    </row>
    <row r="1931" spans="1:8" x14ac:dyDescent="0.35">
      <c r="A1931" s="24">
        <v>42150</v>
      </c>
      <c r="B1931" s="23">
        <v>2.6342988929889299E-2</v>
      </c>
      <c r="C1931" s="23">
        <v>3.2684233048057933E-2</v>
      </c>
      <c r="D1931" s="23">
        <v>3.6634857142857143E-2</v>
      </c>
      <c r="E1931" s="23">
        <v>4.1093580683156654E-2</v>
      </c>
      <c r="F1931" s="22">
        <f t="shared" si="85"/>
        <v>5</v>
      </c>
      <c r="G1931" s="22">
        <f t="shared" si="86"/>
        <v>2015</v>
      </c>
      <c r="H1931" s="25"/>
    </row>
    <row r="1932" spans="1:8" x14ac:dyDescent="0.35">
      <c r="A1932" s="24">
        <v>42149</v>
      </c>
      <c r="B1932" s="23">
        <v>2.6150255102040817E-2</v>
      </c>
      <c r="C1932" s="23">
        <v>3.2681461487820938E-2</v>
      </c>
      <c r="D1932" s="23">
        <v>3.6783638996138998E-2</v>
      </c>
      <c r="E1932" s="23">
        <v>4.1091872791519435E-2</v>
      </c>
      <c r="F1932" s="22">
        <f t="shared" si="85"/>
        <v>5</v>
      </c>
      <c r="G1932" s="22">
        <f t="shared" si="86"/>
        <v>2015</v>
      </c>
      <c r="H1932" s="25"/>
    </row>
    <row r="1933" spans="1:8" x14ac:dyDescent="0.35">
      <c r="A1933" s="24">
        <v>42146</v>
      </c>
      <c r="B1933" s="23">
        <v>2.6937012987012988E-2</v>
      </c>
      <c r="C1933" s="23">
        <v>3.2335626102292771E-2</v>
      </c>
      <c r="D1933" s="23">
        <v>3.6783783783783781E-2</v>
      </c>
      <c r="E1933" s="23">
        <v>4.1086749116607771E-2</v>
      </c>
      <c r="F1933" s="22">
        <f t="shared" si="85"/>
        <v>5</v>
      </c>
      <c r="G1933" s="22">
        <f t="shared" si="86"/>
        <v>2015</v>
      </c>
      <c r="H1933" s="25"/>
    </row>
    <row r="1934" spans="1:8" x14ac:dyDescent="0.35">
      <c r="A1934" s="24">
        <v>42145</v>
      </c>
      <c r="B1934" s="23">
        <v>2.6935064935064937E-2</v>
      </c>
      <c r="C1934" s="23">
        <v>3.2684010989010991E-2</v>
      </c>
      <c r="D1934" s="23">
        <v>3.6783832046332045E-2</v>
      </c>
      <c r="E1934" s="23">
        <v>4.1085041224970552E-2</v>
      </c>
      <c r="F1934" s="22">
        <f t="shared" ref="F1934:F1997" si="87">MONTH(A1933)</f>
        <v>5</v>
      </c>
      <c r="G1934" s="22">
        <f t="shared" ref="G1934:G1997" si="88">YEAR(A1933)</f>
        <v>2015</v>
      </c>
      <c r="H1934" s="25"/>
    </row>
    <row r="1935" spans="1:8" x14ac:dyDescent="0.35">
      <c r="A1935" s="24">
        <v>42144</v>
      </c>
      <c r="B1935" s="23">
        <v>2.6984999999999999E-2</v>
      </c>
      <c r="C1935" s="23">
        <v>3.2667357746478873E-2</v>
      </c>
      <c r="D1935" s="23">
        <v>3.6858000000000002E-2</v>
      </c>
      <c r="E1935" s="23">
        <v>4.0826428571428576E-2</v>
      </c>
      <c r="F1935" s="22">
        <f t="shared" si="87"/>
        <v>5</v>
      </c>
      <c r="G1935" s="22">
        <f t="shared" si="88"/>
        <v>2015</v>
      </c>
      <c r="H1935" s="25"/>
    </row>
    <row r="1936" spans="1:8" x14ac:dyDescent="0.35">
      <c r="A1936" s="24">
        <v>42143</v>
      </c>
      <c r="B1936" s="23">
        <v>2.6980000000000001E-2</v>
      </c>
      <c r="C1936" s="23">
        <v>3.2625560563380278E-2</v>
      </c>
      <c r="D1936" s="23">
        <v>3.6858153846153846E-2</v>
      </c>
      <c r="E1936" s="23">
        <v>4.0824285714285716E-2</v>
      </c>
      <c r="F1936" s="22">
        <f t="shared" si="87"/>
        <v>5</v>
      </c>
      <c r="G1936" s="22">
        <f t="shared" si="88"/>
        <v>2015</v>
      </c>
      <c r="H1936" s="25"/>
    </row>
    <row r="1937" spans="1:8" x14ac:dyDescent="0.35">
      <c r="A1937" s="24">
        <v>42142</v>
      </c>
      <c r="B1937" s="23">
        <v>2.7114285714285716E-2</v>
      </c>
      <c r="C1937" s="23">
        <v>3.2634979253112033E-2</v>
      </c>
      <c r="D1937" s="23">
        <v>3.6831544401544403E-2</v>
      </c>
      <c r="E1937" s="23">
        <v>4.0822142857142855E-2</v>
      </c>
      <c r="F1937" s="22">
        <f t="shared" si="87"/>
        <v>5</v>
      </c>
      <c r="G1937" s="22">
        <f t="shared" si="88"/>
        <v>2015</v>
      </c>
      <c r="H1937" s="25"/>
    </row>
    <row r="1938" spans="1:8" x14ac:dyDescent="0.35">
      <c r="A1938" s="24">
        <v>42139</v>
      </c>
      <c r="B1938" s="23">
        <v>2.7071428571428573E-2</v>
      </c>
      <c r="C1938" s="23">
        <v>3.2665691562932225E-2</v>
      </c>
      <c r="D1938" s="23">
        <v>3.6831891891891892E-2</v>
      </c>
      <c r="E1938" s="23">
        <v>4.0924263839811542E-2</v>
      </c>
      <c r="F1938" s="22">
        <f t="shared" si="87"/>
        <v>5</v>
      </c>
      <c r="G1938" s="22">
        <f t="shared" si="88"/>
        <v>2015</v>
      </c>
      <c r="H1938" s="25"/>
    </row>
    <row r="1939" spans="1:8" x14ac:dyDescent="0.35">
      <c r="A1939" s="24">
        <v>42138</v>
      </c>
      <c r="B1939" s="23">
        <v>2.6954945054945056E-2</v>
      </c>
      <c r="C1939" s="23">
        <v>3.2908209920920202E-2</v>
      </c>
      <c r="D1939" s="23">
        <v>3.6832007722007724E-2</v>
      </c>
      <c r="E1939" s="23">
        <v>4.0922449941107185E-2</v>
      </c>
      <c r="F1939" s="22">
        <f t="shared" si="87"/>
        <v>5</v>
      </c>
      <c r="G1939" s="22">
        <f t="shared" si="88"/>
        <v>2015</v>
      </c>
      <c r="H1939" s="25"/>
    </row>
    <row r="1940" spans="1:8" x14ac:dyDescent="0.35">
      <c r="A1940" s="24">
        <v>42137</v>
      </c>
      <c r="B1940" s="23">
        <v>2.6757142857142858E-2</v>
      </c>
      <c r="C1940" s="23">
        <v>3.2665161290322584E-2</v>
      </c>
      <c r="D1940" s="23">
        <v>3.6647345559845557E-2</v>
      </c>
      <c r="E1940" s="23">
        <v>4.0689368770764123E-2</v>
      </c>
      <c r="F1940" s="22">
        <f t="shared" si="87"/>
        <v>5</v>
      </c>
      <c r="G1940" s="22">
        <f t="shared" si="88"/>
        <v>2015</v>
      </c>
      <c r="H1940" s="25"/>
    </row>
    <row r="1941" spans="1:8" x14ac:dyDescent="0.35">
      <c r="A1941" s="24">
        <v>42136</v>
      </c>
      <c r="B1941" s="23">
        <v>2.702857142857143E-2</v>
      </c>
      <c r="C1941" s="23">
        <v>3.2662534562211985E-2</v>
      </c>
      <c r="D1941" s="23">
        <v>3.6647200772200773E-2</v>
      </c>
      <c r="E1941" s="23">
        <v>4.0685838870431895E-2</v>
      </c>
      <c r="F1941" s="22">
        <f t="shared" si="87"/>
        <v>5</v>
      </c>
      <c r="G1941" s="22">
        <f t="shared" si="88"/>
        <v>2015</v>
      </c>
      <c r="H1941" s="25"/>
    </row>
    <row r="1942" spans="1:8" x14ac:dyDescent="0.35">
      <c r="A1942" s="24">
        <v>42135</v>
      </c>
      <c r="B1942" s="23">
        <v>2.7050549450549449E-2</v>
      </c>
      <c r="C1942" s="23">
        <v>3.2773076923076926E-2</v>
      </c>
      <c r="D1942" s="23">
        <v>3.6647055984555983E-2</v>
      </c>
      <c r="E1942" s="23">
        <v>4.113977900552486E-2</v>
      </c>
      <c r="F1942" s="22">
        <f t="shared" si="87"/>
        <v>5</v>
      </c>
      <c r="G1942" s="22">
        <f t="shared" si="88"/>
        <v>2015</v>
      </c>
      <c r="H1942" s="25"/>
    </row>
    <row r="1943" spans="1:8" x14ac:dyDescent="0.35">
      <c r="A1943" s="24">
        <v>42132</v>
      </c>
      <c r="B1943" s="23">
        <v>2.6728991596638656E-2</v>
      </c>
      <c r="C1943" s="23">
        <v>3.276153846153846E-2</v>
      </c>
      <c r="D1943" s="23">
        <v>3.664662162162162E-2</v>
      </c>
      <c r="E1943" s="23">
        <v>4.1134806629834257E-2</v>
      </c>
      <c r="F1943" s="22">
        <f t="shared" si="87"/>
        <v>5</v>
      </c>
      <c r="G1943" s="22">
        <f t="shared" si="88"/>
        <v>2015</v>
      </c>
      <c r="H1943" s="25"/>
    </row>
    <row r="1944" spans="1:8" x14ac:dyDescent="0.35">
      <c r="A1944" s="24">
        <v>42131</v>
      </c>
      <c r="B1944" s="23">
        <v>2.6724369747899161E-2</v>
      </c>
      <c r="C1944" s="23">
        <v>3.2757692307692307E-2</v>
      </c>
      <c r="D1944" s="23">
        <v>3.6646476833976836E-2</v>
      </c>
      <c r="E1944" s="23">
        <v>4.1229328621908132E-2</v>
      </c>
      <c r="F1944" s="22">
        <f t="shared" si="87"/>
        <v>5</v>
      </c>
      <c r="G1944" s="22">
        <f t="shared" si="88"/>
        <v>2015</v>
      </c>
      <c r="H1944" s="25"/>
    </row>
    <row r="1945" spans="1:8" x14ac:dyDescent="0.35">
      <c r="A1945" s="24">
        <v>42130</v>
      </c>
      <c r="B1945" s="23">
        <v>2.6719747899159665E-2</v>
      </c>
      <c r="C1945" s="23">
        <v>3.2970046082949303E-2</v>
      </c>
      <c r="D1945" s="23">
        <v>3.6369884169884174E-2</v>
      </c>
      <c r="E1945" s="23">
        <v>4.0420939226519341E-2</v>
      </c>
      <c r="F1945" s="22">
        <f t="shared" si="87"/>
        <v>5</v>
      </c>
      <c r="G1945" s="22">
        <f t="shared" si="88"/>
        <v>2015</v>
      </c>
      <c r="H1945" s="25"/>
    </row>
    <row r="1946" spans="1:8" x14ac:dyDescent="0.35">
      <c r="A1946" s="24">
        <v>42129</v>
      </c>
      <c r="B1946" s="23">
        <v>2.6715126050420167E-2</v>
      </c>
      <c r="C1946" s="23">
        <v>3.2967899934167211E-2</v>
      </c>
      <c r="D1946" s="23">
        <v>3.6369353281853284E-2</v>
      </c>
      <c r="E1946" s="23">
        <v>4.1975677267373376E-2</v>
      </c>
      <c r="F1946" s="22">
        <f t="shared" si="87"/>
        <v>5</v>
      </c>
      <c r="G1946" s="22">
        <f t="shared" si="88"/>
        <v>2015</v>
      </c>
      <c r="H1946" s="25"/>
    </row>
    <row r="1947" spans="1:8" x14ac:dyDescent="0.35">
      <c r="A1947" s="24">
        <v>42128</v>
      </c>
      <c r="B1947" s="23">
        <v>2.6919298701298701E-2</v>
      </c>
      <c r="C1947" s="23">
        <v>3.2965753785385118E-2</v>
      </c>
      <c r="D1947" s="23">
        <v>3.6368822393822393E-2</v>
      </c>
      <c r="E1947" s="23">
        <v>4.1974611307420494E-2</v>
      </c>
      <c r="F1947" s="22">
        <f t="shared" si="87"/>
        <v>5</v>
      </c>
      <c r="G1947" s="22">
        <f t="shared" si="88"/>
        <v>2015</v>
      </c>
      <c r="H1947" s="25"/>
    </row>
    <row r="1948" spans="1:8" x14ac:dyDescent="0.35">
      <c r="A1948" s="24">
        <v>42124</v>
      </c>
      <c r="B1948" s="23">
        <v>2.7017488789237668E-2</v>
      </c>
      <c r="C1948" s="23">
        <v>3.2526373626373624E-2</v>
      </c>
      <c r="D1948" s="23">
        <v>3.6366698841698845E-2</v>
      </c>
      <c r="E1948" s="23">
        <v>4.197034746760895E-2</v>
      </c>
      <c r="F1948" s="22">
        <f t="shared" si="87"/>
        <v>5</v>
      </c>
      <c r="G1948" s="22">
        <f t="shared" si="88"/>
        <v>2015</v>
      </c>
      <c r="H1948" s="25"/>
    </row>
    <row r="1949" spans="1:8" x14ac:dyDescent="0.35">
      <c r="A1949" s="24">
        <v>42123</v>
      </c>
      <c r="B1949" s="23">
        <v>2.6587912087912086E-2</v>
      </c>
      <c r="C1949" s="23">
        <v>3.2523076923076918E-2</v>
      </c>
      <c r="D1949" s="23">
        <v>3.6366167953667955E-2</v>
      </c>
      <c r="E1949" s="23">
        <v>4.1402661955241463E-2</v>
      </c>
      <c r="F1949" s="22">
        <f t="shared" si="87"/>
        <v>4</v>
      </c>
      <c r="G1949" s="22">
        <f t="shared" si="88"/>
        <v>2015</v>
      </c>
      <c r="H1949" s="25"/>
    </row>
    <row r="1950" spans="1:8" x14ac:dyDescent="0.35">
      <c r="A1950" s="24">
        <v>42122</v>
      </c>
      <c r="B1950" s="23">
        <v>2.6565962732919255E-2</v>
      </c>
      <c r="C1950" s="23">
        <v>3.2375249853027629E-2</v>
      </c>
      <c r="D1950" s="23">
        <v>3.6365637065637064E-2</v>
      </c>
      <c r="E1950" s="23">
        <v>4.140966431095406E-2</v>
      </c>
      <c r="F1950" s="22">
        <f t="shared" si="87"/>
        <v>4</v>
      </c>
      <c r="G1950" s="22">
        <f t="shared" si="88"/>
        <v>2015</v>
      </c>
      <c r="H1950" s="25"/>
    </row>
    <row r="1951" spans="1:8" x14ac:dyDescent="0.35">
      <c r="A1951" s="24">
        <v>42121</v>
      </c>
      <c r="B1951" s="23">
        <v>2.700835164835165E-2</v>
      </c>
      <c r="C1951" s="23">
        <v>3.2372721928277483E-2</v>
      </c>
      <c r="D1951" s="23">
        <v>3.6365106177606181E-2</v>
      </c>
      <c r="E1951" s="23">
        <v>4.0603674911660774E-2</v>
      </c>
      <c r="F1951" s="22">
        <f t="shared" si="87"/>
        <v>4</v>
      </c>
      <c r="G1951" s="22">
        <f t="shared" si="88"/>
        <v>2015</v>
      </c>
      <c r="H1951" s="25"/>
    </row>
    <row r="1952" spans="1:8" x14ac:dyDescent="0.35">
      <c r="A1952" s="24">
        <v>42118</v>
      </c>
      <c r="B1952" s="23">
        <v>2.7235359116022102E-2</v>
      </c>
      <c r="C1952" s="23">
        <v>3.2365138154027043E-2</v>
      </c>
      <c r="D1952" s="23">
        <v>3.6363513513513517E-2</v>
      </c>
      <c r="E1952" s="23">
        <v>4.0597632508833921E-2</v>
      </c>
      <c r="F1952" s="22">
        <f t="shared" si="87"/>
        <v>4</v>
      </c>
      <c r="G1952" s="22">
        <f t="shared" si="88"/>
        <v>2015</v>
      </c>
      <c r="H1952" s="25"/>
    </row>
    <row r="1953" spans="1:8" x14ac:dyDescent="0.35">
      <c r="A1953" s="24">
        <v>42117</v>
      </c>
      <c r="B1953" s="23">
        <v>2.7228176795580112E-2</v>
      </c>
      <c r="C1953" s="23">
        <v>3.2375472527472526E-2</v>
      </c>
      <c r="D1953" s="23">
        <v>3.6362982625482626E-2</v>
      </c>
      <c r="E1953" s="23">
        <v>3.9831307420494698E-2</v>
      </c>
      <c r="F1953" s="22">
        <f t="shared" si="87"/>
        <v>4</v>
      </c>
      <c r="G1953" s="22">
        <f t="shared" si="88"/>
        <v>2015</v>
      </c>
      <c r="H1953" s="25"/>
    </row>
    <row r="1954" spans="1:8" x14ac:dyDescent="0.35">
      <c r="A1954" s="24">
        <v>42116</v>
      </c>
      <c r="B1954" s="23">
        <v>2.7063986013986012E-2</v>
      </c>
      <c r="C1954" s="23">
        <v>3.2914039566049776E-2</v>
      </c>
      <c r="D1954" s="23">
        <v>3.6144015444015444E-2</v>
      </c>
      <c r="E1954" s="23">
        <v>3.9089416961130739E-2</v>
      </c>
      <c r="F1954" s="22">
        <f t="shared" si="87"/>
        <v>4</v>
      </c>
      <c r="G1954" s="22">
        <f t="shared" si="88"/>
        <v>2015</v>
      </c>
      <c r="H1954" s="25"/>
    </row>
    <row r="1955" spans="1:8" x14ac:dyDescent="0.35">
      <c r="A1955" s="24">
        <v>42115</v>
      </c>
      <c r="B1955" s="23">
        <v>2.6492184873949581E-2</v>
      </c>
      <c r="C1955" s="23">
        <v>3.2077156549520772E-2</v>
      </c>
      <c r="D1955" s="23">
        <v>3.5413596024139155E-2</v>
      </c>
      <c r="E1955" s="23">
        <v>3.8337997644287393E-2</v>
      </c>
      <c r="F1955" s="22">
        <f t="shared" si="87"/>
        <v>4</v>
      </c>
      <c r="G1955" s="22">
        <f t="shared" si="88"/>
        <v>2015</v>
      </c>
      <c r="H1955" s="25"/>
    </row>
    <row r="1956" spans="1:8" x14ac:dyDescent="0.35">
      <c r="A1956" s="24">
        <v>42114</v>
      </c>
      <c r="B1956" s="23">
        <v>2.6756428571428573E-2</v>
      </c>
      <c r="C1956" s="23">
        <v>3.2991891891891896E-2</v>
      </c>
      <c r="D1956" s="23">
        <v>3.6121241305510969E-2</v>
      </c>
      <c r="E1956" s="23">
        <v>3.8334422850412248E-2</v>
      </c>
      <c r="F1956" s="22">
        <f t="shared" si="87"/>
        <v>4</v>
      </c>
      <c r="G1956" s="22">
        <f t="shared" si="88"/>
        <v>2015</v>
      </c>
      <c r="H1956" s="25"/>
    </row>
    <row r="1957" spans="1:8" x14ac:dyDescent="0.35">
      <c r="A1957" s="24">
        <v>42111</v>
      </c>
      <c r="B1957" s="23">
        <v>2.6916326530612246E-2</v>
      </c>
      <c r="C1957" s="23">
        <v>3.2725961995249409E-2</v>
      </c>
      <c r="D1957" s="23">
        <v>3.5986461769115442E-2</v>
      </c>
      <c r="E1957" s="23">
        <v>3.8323698468786804E-2</v>
      </c>
      <c r="F1957" s="22">
        <f t="shared" si="87"/>
        <v>4</v>
      </c>
      <c r="G1957" s="22">
        <f t="shared" si="88"/>
        <v>2015</v>
      </c>
      <c r="H1957" s="25"/>
    </row>
    <row r="1958" spans="1:8" x14ac:dyDescent="0.35">
      <c r="A1958" s="24">
        <v>42110</v>
      </c>
      <c r="B1958" s="23">
        <v>2.6841020408163264E-2</v>
      </c>
      <c r="C1958" s="23">
        <v>3.2886813186813184E-2</v>
      </c>
      <c r="D1958" s="23">
        <v>3.5178199608610565E-2</v>
      </c>
      <c r="E1958" s="23">
        <v>3.8320123674911659E-2</v>
      </c>
      <c r="F1958" s="22">
        <f t="shared" si="87"/>
        <v>4</v>
      </c>
      <c r="G1958" s="22">
        <f t="shared" si="88"/>
        <v>2015</v>
      </c>
      <c r="H1958" s="25"/>
    </row>
    <row r="1959" spans="1:8" x14ac:dyDescent="0.35">
      <c r="A1959" s="24">
        <v>42109</v>
      </c>
      <c r="B1959" s="23">
        <v>2.668342857142857E-2</v>
      </c>
      <c r="C1959" s="23">
        <v>3.288461538461538E-2</v>
      </c>
      <c r="D1959" s="23">
        <v>3.5176947162426614E-2</v>
      </c>
      <c r="E1959" s="23">
        <v>3.8316548881036513E-2</v>
      </c>
      <c r="F1959" s="22">
        <f t="shared" si="87"/>
        <v>4</v>
      </c>
      <c r="G1959" s="22">
        <f t="shared" si="88"/>
        <v>2015</v>
      </c>
      <c r="H1959" s="25"/>
    </row>
    <row r="1960" spans="1:8" x14ac:dyDescent="0.35">
      <c r="A1960" s="24">
        <v>42108</v>
      </c>
      <c r="B1960" s="23">
        <v>2.6664285714285713E-2</v>
      </c>
      <c r="C1960" s="23">
        <v>3.2882417582417584E-2</v>
      </c>
      <c r="D1960" s="23">
        <v>3.5175694716242663E-2</v>
      </c>
      <c r="E1960" s="23">
        <v>3.8329309392265191E-2</v>
      </c>
      <c r="F1960" s="22">
        <f t="shared" si="87"/>
        <v>4</v>
      </c>
      <c r="G1960" s="22">
        <f t="shared" si="88"/>
        <v>2015</v>
      </c>
      <c r="H1960" s="25"/>
    </row>
    <row r="1961" spans="1:8" x14ac:dyDescent="0.35">
      <c r="A1961" s="24">
        <v>42107</v>
      </c>
      <c r="B1961" s="23">
        <v>2.6395535714285712E-2</v>
      </c>
      <c r="C1961" s="23">
        <v>3.2996062271062269E-2</v>
      </c>
      <c r="D1961" s="23">
        <v>3.2537893687707639E-2</v>
      </c>
      <c r="E1961" s="23">
        <v>3.8147734806629835E-2</v>
      </c>
      <c r="F1961" s="22">
        <f t="shared" si="87"/>
        <v>4</v>
      </c>
      <c r="G1961" s="22">
        <f t="shared" si="88"/>
        <v>2015</v>
      </c>
      <c r="H1961" s="25"/>
    </row>
    <row r="1962" spans="1:8" x14ac:dyDescent="0.35">
      <c r="A1962" s="24">
        <v>42104</v>
      </c>
      <c r="B1962" s="23">
        <v>2.6259206349206348E-2</v>
      </c>
      <c r="C1962" s="23">
        <v>3.2989194139194135E-2</v>
      </c>
      <c r="D1962" s="23">
        <v>3.2540604651162791E-2</v>
      </c>
      <c r="E1962" s="23">
        <v>3.8138535911602212E-2</v>
      </c>
      <c r="F1962" s="22">
        <f t="shared" si="87"/>
        <v>4</v>
      </c>
      <c r="G1962" s="22">
        <f t="shared" si="88"/>
        <v>2015</v>
      </c>
      <c r="H1962" s="25"/>
    </row>
    <row r="1963" spans="1:8" x14ac:dyDescent="0.35">
      <c r="A1963" s="24">
        <v>42103</v>
      </c>
      <c r="B1963" s="23">
        <v>2.6544038461538463E-2</v>
      </c>
      <c r="C1963" s="23">
        <v>3.3154368932038832E-2</v>
      </c>
      <c r="D1963" s="23">
        <v>3.2537342192691027E-2</v>
      </c>
      <c r="E1963" s="23">
        <v>3.7959447513812153E-2</v>
      </c>
      <c r="F1963" s="22">
        <f t="shared" si="87"/>
        <v>4</v>
      </c>
      <c r="G1963" s="22">
        <f t="shared" si="88"/>
        <v>2015</v>
      </c>
      <c r="H1963" s="25"/>
    </row>
    <row r="1964" spans="1:8" x14ac:dyDescent="0.35">
      <c r="A1964" s="24">
        <v>42102</v>
      </c>
      <c r="B1964" s="23">
        <v>2.6536153846153845E-2</v>
      </c>
      <c r="C1964" s="23">
        <v>3.2242116040955629E-2</v>
      </c>
      <c r="D1964" s="23">
        <v>3.2482364700146267E-2</v>
      </c>
      <c r="E1964" s="23">
        <v>3.702574809805579E-2</v>
      </c>
      <c r="F1964" s="22">
        <f t="shared" si="87"/>
        <v>4</v>
      </c>
      <c r="G1964" s="22">
        <f t="shared" si="88"/>
        <v>2015</v>
      </c>
      <c r="H1964" s="25"/>
    </row>
    <row r="1965" spans="1:8" x14ac:dyDescent="0.35">
      <c r="A1965" s="24">
        <v>42101</v>
      </c>
      <c r="B1965" s="23">
        <v>2.6228749999999999E-2</v>
      </c>
      <c r="C1965" s="23">
        <v>3.2655494505494508E-2</v>
      </c>
      <c r="D1965" s="23">
        <v>3.2529594684385384E-2</v>
      </c>
      <c r="E1965" s="23">
        <v>3.7023181177796557E-2</v>
      </c>
      <c r="F1965" s="22">
        <f t="shared" si="87"/>
        <v>4</v>
      </c>
      <c r="G1965" s="22">
        <f t="shared" si="88"/>
        <v>2015</v>
      </c>
      <c r="H1965" s="25"/>
    </row>
    <row r="1966" spans="1:8" x14ac:dyDescent="0.35">
      <c r="A1966" s="24">
        <v>42100</v>
      </c>
      <c r="B1966" s="23">
        <v>2.6155079365079364E-2</v>
      </c>
      <c r="C1966" s="23">
        <v>3.2100793054903799E-2</v>
      </c>
      <c r="D1966" s="23">
        <v>3.2477611450023459E-2</v>
      </c>
      <c r="E1966" s="23">
        <v>3.7020614257537332E-2</v>
      </c>
      <c r="F1966" s="22">
        <f t="shared" si="87"/>
        <v>4</v>
      </c>
      <c r="G1966" s="22">
        <f t="shared" si="88"/>
        <v>2015</v>
      </c>
      <c r="H1966" s="25"/>
    </row>
    <row r="1967" spans="1:8" x14ac:dyDescent="0.35">
      <c r="A1967" s="24">
        <v>42097</v>
      </c>
      <c r="B1967" s="23">
        <v>2.6129841269841268E-2</v>
      </c>
      <c r="C1967" s="23">
        <v>3.1791421616358326E-2</v>
      </c>
      <c r="D1967" s="23">
        <v>3.2466689386562803E-2</v>
      </c>
      <c r="E1967" s="23">
        <v>3.7012913496759649E-2</v>
      </c>
      <c r="F1967" s="22">
        <f t="shared" si="87"/>
        <v>4</v>
      </c>
      <c r="G1967" s="22">
        <f t="shared" si="88"/>
        <v>2015</v>
      </c>
      <c r="H1967" s="25"/>
    </row>
    <row r="1968" spans="1:8" x14ac:dyDescent="0.35">
      <c r="A1968" s="24">
        <v>42096</v>
      </c>
      <c r="B1968" s="23">
        <v>2.636012658227848E-2</v>
      </c>
      <c r="C1968" s="23">
        <v>3.2268956606533401E-2</v>
      </c>
      <c r="D1968" s="23">
        <v>3.2482510970258408E-2</v>
      </c>
      <c r="E1968" s="23">
        <v>3.7010346576500423E-2</v>
      </c>
      <c r="F1968" s="22">
        <f t="shared" si="87"/>
        <v>4</v>
      </c>
      <c r="G1968" s="22">
        <f t="shared" si="88"/>
        <v>2015</v>
      </c>
      <c r="H1968" s="25"/>
    </row>
    <row r="1969" spans="1:8" x14ac:dyDescent="0.35">
      <c r="A1969" s="24">
        <v>42095</v>
      </c>
      <c r="B1969" s="23">
        <v>2.6037692307692307E-2</v>
      </c>
      <c r="C1969" s="23">
        <v>3.2006901408450708E-2</v>
      </c>
      <c r="D1969" s="23">
        <v>3.2473385498174231E-2</v>
      </c>
      <c r="E1969" s="23">
        <v>3.7007779656241191E-2</v>
      </c>
      <c r="F1969" s="22">
        <f t="shared" si="87"/>
        <v>4</v>
      </c>
      <c r="G1969" s="22">
        <f t="shared" si="88"/>
        <v>2015</v>
      </c>
      <c r="H1969" s="25"/>
    </row>
    <row r="1970" spans="1:8" x14ac:dyDescent="0.35">
      <c r="A1970" s="24">
        <v>42094</v>
      </c>
      <c r="B1970" s="23">
        <v>2.6142857142857145E-2</v>
      </c>
      <c r="C1970" s="23">
        <v>3.2006645800730309E-2</v>
      </c>
      <c r="D1970" s="23">
        <v>3.2473129890453832E-2</v>
      </c>
      <c r="E1970" s="23">
        <v>3.7005212735981965E-2</v>
      </c>
      <c r="F1970" s="22">
        <f t="shared" si="87"/>
        <v>4</v>
      </c>
      <c r="G1970" s="22">
        <f t="shared" si="88"/>
        <v>2015</v>
      </c>
      <c r="H1970" s="25"/>
    </row>
    <row r="1971" spans="1:8" x14ac:dyDescent="0.35">
      <c r="A1971" s="24">
        <v>42093</v>
      </c>
      <c r="B1971" s="23">
        <v>2.6053571428571429E-2</v>
      </c>
      <c r="C1971" s="23">
        <v>3.2006390193009909E-2</v>
      </c>
      <c r="D1971" s="23">
        <v>3.2472874282733433E-2</v>
      </c>
      <c r="E1971" s="23">
        <v>3.700264581572274E-2</v>
      </c>
      <c r="F1971" s="22">
        <f t="shared" si="87"/>
        <v>3</v>
      </c>
      <c r="G1971" s="22">
        <f t="shared" si="88"/>
        <v>2015</v>
      </c>
      <c r="H1971" s="25"/>
    </row>
    <row r="1972" spans="1:8" x14ac:dyDescent="0.35">
      <c r="A1972" s="24">
        <v>42090</v>
      </c>
      <c r="B1972" s="23">
        <v>2.606952380952381E-2</v>
      </c>
      <c r="C1972" s="23">
        <v>3.2037269624573379E-2</v>
      </c>
      <c r="D1972" s="23">
        <v>3.2473276450511943E-2</v>
      </c>
      <c r="E1972" s="23">
        <v>3.699494505494505E-2</v>
      </c>
      <c r="F1972" s="22">
        <f t="shared" si="87"/>
        <v>3</v>
      </c>
      <c r="G1972" s="22">
        <f t="shared" si="88"/>
        <v>2015</v>
      </c>
      <c r="H1972" s="25"/>
    </row>
    <row r="1973" spans="1:8" x14ac:dyDescent="0.35">
      <c r="A1973" s="24">
        <v>42089</v>
      </c>
      <c r="B1973" s="23">
        <v>2.6332044198895028E-2</v>
      </c>
      <c r="C1973" s="23">
        <v>3.1906463223787165E-2</v>
      </c>
      <c r="D1973" s="23">
        <v>3.2468148148148149E-2</v>
      </c>
      <c r="E1973" s="23">
        <v>3.6992378134685824E-2</v>
      </c>
      <c r="F1973" s="22">
        <f t="shared" si="87"/>
        <v>3</v>
      </c>
      <c r="G1973" s="22">
        <f t="shared" si="88"/>
        <v>2015</v>
      </c>
      <c r="H1973" s="25"/>
    </row>
    <row r="1974" spans="1:8" x14ac:dyDescent="0.35">
      <c r="A1974" s="24">
        <v>42088</v>
      </c>
      <c r="B1974" s="23">
        <v>2.6192105263157895E-2</v>
      </c>
      <c r="C1974" s="23">
        <v>3.1144069611780456E-2</v>
      </c>
      <c r="D1974" s="23">
        <v>3.24389156626506E-2</v>
      </c>
      <c r="E1974" s="23">
        <v>3.6644051845590303E-2</v>
      </c>
      <c r="F1974" s="22">
        <f t="shared" si="87"/>
        <v>3</v>
      </c>
      <c r="G1974" s="22">
        <f t="shared" si="88"/>
        <v>2015</v>
      </c>
      <c r="H1974" s="25"/>
    </row>
    <row r="1975" spans="1:8" x14ac:dyDescent="0.35">
      <c r="A1975" s="24">
        <v>42087</v>
      </c>
      <c r="B1975" s="23">
        <v>2.63E-2</v>
      </c>
      <c r="C1975" s="23">
        <v>3.0388461538461538E-2</v>
      </c>
      <c r="D1975" s="23">
        <v>3.2412273943285178E-2</v>
      </c>
      <c r="E1975" s="23">
        <v>3.6962382133995039E-2</v>
      </c>
      <c r="F1975" s="22">
        <f t="shared" si="87"/>
        <v>3</v>
      </c>
      <c r="G1975" s="22">
        <f t="shared" si="88"/>
        <v>2015</v>
      </c>
      <c r="H1975" s="25"/>
    </row>
    <row r="1976" spans="1:8" x14ac:dyDescent="0.35">
      <c r="A1976" s="24">
        <v>42086</v>
      </c>
      <c r="B1976" s="23">
        <v>2.5741477832512315E-2</v>
      </c>
      <c r="C1976" s="23">
        <v>3.0384615384615385E-2</v>
      </c>
      <c r="D1976" s="23">
        <v>3.2411209202782232E-2</v>
      </c>
      <c r="E1976" s="23">
        <v>3.6959829404466502E-2</v>
      </c>
      <c r="F1976" s="22">
        <f t="shared" si="87"/>
        <v>3</v>
      </c>
      <c r="G1976" s="22">
        <f t="shared" si="88"/>
        <v>2015</v>
      </c>
      <c r="H1976" s="25"/>
    </row>
    <row r="1977" spans="1:8" x14ac:dyDescent="0.35">
      <c r="A1977" s="24">
        <v>42083</v>
      </c>
      <c r="B1977" s="23">
        <v>2.6238571428571431E-2</v>
      </c>
      <c r="C1977" s="23">
        <v>3.0373076923076923E-2</v>
      </c>
      <c r="D1977" s="23">
        <v>3.2408014981273409E-2</v>
      </c>
      <c r="E1977" s="23">
        <v>3.6952171215880888E-2</v>
      </c>
      <c r="F1977" s="22">
        <f t="shared" si="87"/>
        <v>3</v>
      </c>
      <c r="G1977" s="22">
        <f t="shared" si="88"/>
        <v>2015</v>
      </c>
      <c r="H1977" s="25"/>
    </row>
    <row r="1978" spans="1:8" x14ac:dyDescent="0.35">
      <c r="A1978" s="24">
        <v>42082</v>
      </c>
      <c r="B1978" s="23">
        <v>2.6209523809523811E-2</v>
      </c>
      <c r="C1978" s="23">
        <v>3.036923076923077E-2</v>
      </c>
      <c r="D1978" s="23">
        <v>3.2406950240770463E-2</v>
      </c>
      <c r="E1978" s="23">
        <v>3.6949618486352358E-2</v>
      </c>
      <c r="F1978" s="22">
        <f t="shared" si="87"/>
        <v>3</v>
      </c>
      <c r="G1978" s="22">
        <f t="shared" si="88"/>
        <v>2015</v>
      </c>
      <c r="H1978" s="25"/>
    </row>
    <row r="1979" spans="1:8" x14ac:dyDescent="0.35">
      <c r="A1979" s="24">
        <v>42081</v>
      </c>
      <c r="B1979" s="23">
        <v>2.6053296703296702E-2</v>
      </c>
      <c r="C1979" s="23">
        <v>3.0365384615384614E-2</v>
      </c>
      <c r="D1979" s="23">
        <v>3.2401971428571423E-2</v>
      </c>
      <c r="E1979" s="23">
        <v>3.694706575682382E-2</v>
      </c>
      <c r="F1979" s="22">
        <f t="shared" si="87"/>
        <v>3</v>
      </c>
      <c r="G1979" s="22">
        <f t="shared" si="88"/>
        <v>2015</v>
      </c>
      <c r="H1979" s="25"/>
    </row>
    <row r="1980" spans="1:8" x14ac:dyDescent="0.35">
      <c r="A1980" s="24">
        <v>42080</v>
      </c>
      <c r="B1980" s="23">
        <v>2.5985714285714286E-2</v>
      </c>
      <c r="C1980" s="23">
        <v>3.0361538461538461E-2</v>
      </c>
      <c r="D1980" s="23">
        <v>3.2400857142857141E-2</v>
      </c>
      <c r="E1980" s="23">
        <v>3.6944513027295282E-2</v>
      </c>
      <c r="F1980" s="22">
        <f t="shared" si="87"/>
        <v>3</v>
      </c>
      <c r="G1980" s="22">
        <f t="shared" si="88"/>
        <v>2015</v>
      </c>
      <c r="H1980" s="25"/>
    </row>
    <row r="1981" spans="1:8" x14ac:dyDescent="0.35">
      <c r="A1981" s="24">
        <v>42079</v>
      </c>
      <c r="B1981" s="23">
        <v>2.6000634920634921E-2</v>
      </c>
      <c r="C1981" s="23">
        <v>3.0357692307692308E-2</v>
      </c>
      <c r="D1981" s="23">
        <v>3.2399742857142852E-2</v>
      </c>
      <c r="E1981" s="23">
        <v>3.761337123084528E-2</v>
      </c>
      <c r="F1981" s="22">
        <f t="shared" si="87"/>
        <v>3</v>
      </c>
      <c r="G1981" s="22">
        <f t="shared" si="88"/>
        <v>2015</v>
      </c>
      <c r="H1981" s="25"/>
    </row>
    <row r="1982" spans="1:8" x14ac:dyDescent="0.35">
      <c r="A1982" s="24">
        <v>42076</v>
      </c>
      <c r="B1982" s="23">
        <v>2.5890322580645161E-2</v>
      </c>
      <c r="C1982" s="23">
        <v>3.0175308641975308E-2</v>
      </c>
      <c r="D1982" s="23">
        <v>3.2396399999999999E-2</v>
      </c>
      <c r="E1982" s="23">
        <v>3.7606994562530895E-2</v>
      </c>
      <c r="F1982" s="22">
        <f t="shared" si="87"/>
        <v>3</v>
      </c>
      <c r="G1982" s="22">
        <f t="shared" si="88"/>
        <v>2015</v>
      </c>
      <c r="H1982" s="25"/>
    </row>
    <row r="1983" spans="1:8" x14ac:dyDescent="0.35">
      <c r="A1983" s="24">
        <v>42075</v>
      </c>
      <c r="B1983" s="23">
        <v>2.5687445887445887E-2</v>
      </c>
      <c r="C1983" s="23">
        <v>3.0174074074074072E-2</v>
      </c>
      <c r="D1983" s="23">
        <v>3.239528571428571E-2</v>
      </c>
      <c r="E1983" s="23">
        <v>3.7597408716136635E-2</v>
      </c>
      <c r="F1983" s="22">
        <f t="shared" si="87"/>
        <v>3</v>
      </c>
      <c r="G1983" s="22">
        <f t="shared" si="88"/>
        <v>2015</v>
      </c>
      <c r="H1983" s="25"/>
    </row>
    <row r="1984" spans="1:8" x14ac:dyDescent="0.35">
      <c r="A1984" s="24">
        <v>42074</v>
      </c>
      <c r="B1984" s="23">
        <v>2.5685281385281384E-2</v>
      </c>
      <c r="C1984" s="23">
        <v>3.0024285714285715E-2</v>
      </c>
      <c r="D1984" s="23">
        <v>3.2394171428571428E-2</v>
      </c>
      <c r="E1984" s="23">
        <v>3.7484819574888778E-2</v>
      </c>
      <c r="F1984" s="22">
        <f t="shared" si="87"/>
        <v>3</v>
      </c>
      <c r="G1984" s="22">
        <f t="shared" si="88"/>
        <v>2015</v>
      </c>
      <c r="H1984" s="25"/>
    </row>
    <row r="1985" spans="1:8" x14ac:dyDescent="0.35">
      <c r="A1985" s="24">
        <v>42073</v>
      </c>
      <c r="B1985" s="23">
        <v>2.5190098522167491E-2</v>
      </c>
      <c r="C1985" s="23">
        <v>3.0029633204633206E-2</v>
      </c>
      <c r="D1985" s="23">
        <v>3.2393057142857139E-2</v>
      </c>
      <c r="E1985" s="23">
        <v>3.7483247652001978E-2</v>
      </c>
      <c r="F1985" s="22">
        <f t="shared" si="87"/>
        <v>3</v>
      </c>
      <c r="G1985" s="22">
        <f t="shared" si="88"/>
        <v>2015</v>
      </c>
      <c r="H1985" s="25"/>
    </row>
    <row r="1986" spans="1:8" x14ac:dyDescent="0.35">
      <c r="A1986" s="24">
        <v>42072</v>
      </c>
      <c r="B1986" s="23">
        <v>2.5237165898617509E-2</v>
      </c>
      <c r="C1986" s="23">
        <v>2.9616213592233012E-2</v>
      </c>
      <c r="D1986" s="23">
        <v>3.2391942857142857E-2</v>
      </c>
      <c r="E1986" s="23">
        <v>3.7481675729115177E-2</v>
      </c>
      <c r="F1986" s="22">
        <f t="shared" si="87"/>
        <v>3</v>
      </c>
      <c r="G1986" s="22">
        <f t="shared" si="88"/>
        <v>2015</v>
      </c>
      <c r="H1986" s="25"/>
    </row>
    <row r="1987" spans="1:8" x14ac:dyDescent="0.35">
      <c r="A1987" s="24">
        <v>42069</v>
      </c>
      <c r="B1987" s="23">
        <v>2.5222442396313362E-2</v>
      </c>
      <c r="C1987" s="23">
        <v>2.9614285714285715E-2</v>
      </c>
      <c r="D1987" s="23">
        <v>3.2618000000000001E-2</v>
      </c>
      <c r="E1987" s="23">
        <v>3.7476959960454768E-2</v>
      </c>
      <c r="F1987" s="22">
        <f t="shared" si="87"/>
        <v>3</v>
      </c>
      <c r="G1987" s="22">
        <f t="shared" si="88"/>
        <v>2015</v>
      </c>
      <c r="H1987" s="25"/>
    </row>
    <row r="1988" spans="1:8" x14ac:dyDescent="0.35">
      <c r="A1988" s="24">
        <v>42068</v>
      </c>
      <c r="B1988" s="23">
        <v>2.5256153846153845E-2</v>
      </c>
      <c r="C1988" s="23">
        <v>2.9244209288653733E-2</v>
      </c>
      <c r="D1988" s="23">
        <v>3.2615999999999999E-2</v>
      </c>
      <c r="E1988" s="23">
        <v>3.7475388037567968E-2</v>
      </c>
      <c r="F1988" s="22">
        <f t="shared" si="87"/>
        <v>3</v>
      </c>
      <c r="G1988" s="22">
        <f t="shared" si="88"/>
        <v>2015</v>
      </c>
      <c r="H1988" s="25"/>
    </row>
    <row r="1989" spans="1:8" x14ac:dyDescent="0.35">
      <c r="A1989" s="24">
        <v>42067</v>
      </c>
      <c r="B1989" s="23">
        <v>2.5278571428571428E-2</v>
      </c>
      <c r="C1989" s="23">
        <v>2.9242386831275721E-2</v>
      </c>
      <c r="D1989" s="23">
        <v>3.2614000000000004E-2</v>
      </c>
      <c r="E1989" s="23">
        <v>3.7473816114681167E-2</v>
      </c>
      <c r="F1989" s="22">
        <f t="shared" si="87"/>
        <v>3</v>
      </c>
      <c r="G1989" s="22">
        <f t="shared" si="88"/>
        <v>2015</v>
      </c>
      <c r="H1989" s="25"/>
    </row>
    <row r="1990" spans="1:8" x14ac:dyDescent="0.35">
      <c r="A1990" s="24">
        <v>42066</v>
      </c>
      <c r="B1990" s="23">
        <v>2.5275714285714283E-2</v>
      </c>
      <c r="C1990" s="23">
        <v>2.9240564373897708E-2</v>
      </c>
      <c r="D1990" s="23">
        <v>3.2612000000000002E-2</v>
      </c>
      <c r="E1990" s="23">
        <v>3.7502532391048296E-2</v>
      </c>
      <c r="F1990" s="22">
        <f t="shared" si="87"/>
        <v>3</v>
      </c>
      <c r="G1990" s="22">
        <f t="shared" si="88"/>
        <v>2015</v>
      </c>
      <c r="H1990" s="25"/>
    </row>
    <row r="1991" spans="1:8" x14ac:dyDescent="0.35">
      <c r="A1991" s="24">
        <v>42065</v>
      </c>
      <c r="B1991" s="23">
        <v>2.5272857142857142E-2</v>
      </c>
      <c r="C1991" s="23">
        <v>2.9238741916519696E-2</v>
      </c>
      <c r="D1991" s="23">
        <v>3.261E-2</v>
      </c>
      <c r="E1991" s="23">
        <v>3.7500812720848056E-2</v>
      </c>
      <c r="F1991" s="22">
        <f t="shared" si="87"/>
        <v>3</v>
      </c>
      <c r="G1991" s="22">
        <f t="shared" si="88"/>
        <v>2015</v>
      </c>
      <c r="H1991" s="25"/>
    </row>
    <row r="1992" spans="1:8" x14ac:dyDescent="0.35">
      <c r="A1992" s="24">
        <v>42062</v>
      </c>
      <c r="B1992" s="23">
        <v>2.5286326530612243E-2</v>
      </c>
      <c r="C1992" s="23">
        <v>2.9233274544385658E-2</v>
      </c>
      <c r="D1992" s="23">
        <v>3.2208000000000001E-2</v>
      </c>
      <c r="E1992" s="23">
        <v>3.7495653710247351E-2</v>
      </c>
      <c r="F1992" s="22">
        <f t="shared" si="87"/>
        <v>3</v>
      </c>
      <c r="G1992" s="22">
        <f t="shared" si="88"/>
        <v>2015</v>
      </c>
      <c r="H1992" s="25"/>
    </row>
    <row r="1993" spans="1:8" x14ac:dyDescent="0.35">
      <c r="A1993" s="24">
        <v>42061</v>
      </c>
      <c r="B1993" s="23">
        <v>2.5132264808362368E-2</v>
      </c>
      <c r="C1993" s="23">
        <v>2.9231452087007642E-2</v>
      </c>
      <c r="D1993" s="23">
        <v>3.2099999999999997E-2</v>
      </c>
      <c r="E1993" s="23">
        <v>3.7493934040047118E-2</v>
      </c>
      <c r="F1993" s="22">
        <f t="shared" si="87"/>
        <v>2</v>
      </c>
      <c r="G1993" s="22">
        <f t="shared" si="88"/>
        <v>2015</v>
      </c>
      <c r="H1993" s="25"/>
    </row>
    <row r="1994" spans="1:8" x14ac:dyDescent="0.35">
      <c r="A1994" s="24">
        <v>42060</v>
      </c>
      <c r="B1994" s="23">
        <v>2.5131637630662021E-2</v>
      </c>
      <c r="C1994" s="23">
        <v>2.922962962962963E-2</v>
      </c>
      <c r="D1994" s="23">
        <v>3.2099999999999997E-2</v>
      </c>
      <c r="E1994" s="23">
        <v>3.7492214369846878E-2</v>
      </c>
      <c r="F1994" s="22">
        <f t="shared" si="87"/>
        <v>2</v>
      </c>
      <c r="G1994" s="22">
        <f t="shared" si="88"/>
        <v>2015</v>
      </c>
      <c r="H1994" s="25"/>
    </row>
    <row r="1995" spans="1:8" x14ac:dyDescent="0.35">
      <c r="A1995" s="24">
        <v>42059</v>
      </c>
      <c r="B1995" s="23">
        <v>2.5131010452961674E-2</v>
      </c>
      <c r="C1995" s="23">
        <v>2.9227807172251617E-2</v>
      </c>
      <c r="D1995" s="23">
        <v>3.2099999999999997E-2</v>
      </c>
      <c r="E1995" s="23">
        <v>3.7490494699646645E-2</v>
      </c>
      <c r="F1995" s="22">
        <f t="shared" si="87"/>
        <v>2</v>
      </c>
      <c r="G1995" s="22">
        <f t="shared" si="88"/>
        <v>2015</v>
      </c>
      <c r="H1995" s="25"/>
    </row>
    <row r="1996" spans="1:8" x14ac:dyDescent="0.35">
      <c r="A1996" s="24">
        <v>42058</v>
      </c>
      <c r="B1996" s="23">
        <v>2.4847619047619045E-2</v>
      </c>
      <c r="C1996" s="23">
        <v>2.9290881834215167E-2</v>
      </c>
      <c r="D1996" s="23">
        <v>3.2029142857142853E-2</v>
      </c>
      <c r="E1996" s="23">
        <v>3.7488775029446413E-2</v>
      </c>
      <c r="F1996" s="22">
        <f t="shared" si="87"/>
        <v>2</v>
      </c>
      <c r="G1996" s="22">
        <f t="shared" si="88"/>
        <v>2015</v>
      </c>
      <c r="H1996" s="25"/>
    </row>
    <row r="1997" spans="1:8" x14ac:dyDescent="0.35">
      <c r="A1997" s="24">
        <v>42055</v>
      </c>
      <c r="B1997" s="23">
        <v>2.4858285714285715E-2</v>
      </c>
      <c r="C1997" s="23">
        <v>2.928553791887125E-2</v>
      </c>
      <c r="D1997" s="23">
        <v>3.2030000000000003E-2</v>
      </c>
      <c r="E1997" s="23">
        <v>3.74836160188457E-2</v>
      </c>
      <c r="F1997" s="22">
        <f t="shared" si="87"/>
        <v>2</v>
      </c>
      <c r="G1997" s="22">
        <f t="shared" si="88"/>
        <v>2015</v>
      </c>
      <c r="H1997" s="25"/>
    </row>
    <row r="1998" spans="1:8" x14ac:dyDescent="0.35">
      <c r="A1998" s="24">
        <v>42054</v>
      </c>
      <c r="B1998" s="23">
        <v>2.4827936507936507E-2</v>
      </c>
      <c r="C1998" s="23">
        <v>2.9283756613756613E-2</v>
      </c>
      <c r="D1998" s="23">
        <v>3.2030285714285713E-2</v>
      </c>
      <c r="E1998" s="23">
        <v>3.7485306242638398E-2</v>
      </c>
      <c r="F1998" s="22">
        <f t="shared" ref="F1998:F2061" si="89">MONTH(A1997)</f>
        <v>2</v>
      </c>
      <c r="G1998" s="22">
        <f t="shared" ref="G1998:G2061" si="90">YEAR(A1997)</f>
        <v>2015</v>
      </c>
      <c r="H1998" s="25"/>
    </row>
    <row r="1999" spans="1:8" x14ac:dyDescent="0.35">
      <c r="A1999" s="24">
        <v>42053</v>
      </c>
      <c r="B1999" s="23">
        <v>2.4825396825396823E-2</v>
      </c>
      <c r="C1999" s="23">
        <v>2.9281975308641975E-2</v>
      </c>
      <c r="D1999" s="23">
        <v>3.2030571428571429E-2</v>
      </c>
      <c r="E1999" s="23">
        <v>3.7483568904593638E-2</v>
      </c>
      <c r="F1999" s="22">
        <f t="shared" si="89"/>
        <v>2</v>
      </c>
      <c r="G1999" s="22">
        <f t="shared" si="90"/>
        <v>2015</v>
      </c>
      <c r="H1999" s="25"/>
    </row>
    <row r="2000" spans="1:8" x14ac:dyDescent="0.35">
      <c r="A2000" s="24">
        <v>42052</v>
      </c>
      <c r="B2000" s="23">
        <v>2.4855665024630543E-2</v>
      </c>
      <c r="C2000" s="23">
        <v>2.9280887713109934E-2</v>
      </c>
      <c r="D2000" s="23">
        <v>3.2033942857142859E-2</v>
      </c>
      <c r="E2000" s="23">
        <v>3.7481831566548884E-2</v>
      </c>
      <c r="F2000" s="22">
        <f t="shared" si="89"/>
        <v>2</v>
      </c>
      <c r="G2000" s="22">
        <f t="shared" si="90"/>
        <v>2015</v>
      </c>
      <c r="H2000" s="25"/>
    </row>
    <row r="2001" spans="1:8" x14ac:dyDescent="0.35">
      <c r="A2001" s="24">
        <v>42051</v>
      </c>
      <c r="B2001" s="23">
        <v>2.5003626373626374E-2</v>
      </c>
      <c r="C2001" s="23">
        <v>2.9279100529100526E-2</v>
      </c>
      <c r="D2001" s="23">
        <v>3.2034257142857146E-2</v>
      </c>
      <c r="E2001" s="23">
        <v>3.7480094228504124E-2</v>
      </c>
      <c r="F2001" s="22">
        <f t="shared" si="89"/>
        <v>2</v>
      </c>
      <c r="G2001" s="22">
        <f t="shared" si="90"/>
        <v>2015</v>
      </c>
      <c r="H2001" s="25"/>
    </row>
    <row r="2002" spans="1:8" x14ac:dyDescent="0.35">
      <c r="A2002" s="24">
        <v>42048</v>
      </c>
      <c r="B2002" s="23">
        <v>2.5045161290322582E-2</v>
      </c>
      <c r="C2002" s="23">
        <v>2.9395026455026455E-2</v>
      </c>
      <c r="D2002" s="23">
        <v>3.20352E-2</v>
      </c>
      <c r="E2002" s="23">
        <v>3.7144784530386742E-2</v>
      </c>
      <c r="F2002" s="22">
        <f t="shared" si="89"/>
        <v>2</v>
      </c>
      <c r="G2002" s="22">
        <f t="shared" si="90"/>
        <v>2015</v>
      </c>
      <c r="H2002" s="25"/>
    </row>
    <row r="2003" spans="1:8" x14ac:dyDescent="0.35">
      <c r="A2003" s="24">
        <v>42047</v>
      </c>
      <c r="B2003" s="23">
        <v>2.5118487394957985E-2</v>
      </c>
      <c r="C2003" s="23">
        <v>2.939331569664903E-2</v>
      </c>
      <c r="D2003" s="23">
        <v>3.2035514285714287E-2</v>
      </c>
      <c r="E2003" s="23">
        <v>3.7277243816254413E-2</v>
      </c>
      <c r="F2003" s="22">
        <f t="shared" si="89"/>
        <v>2</v>
      </c>
      <c r="G2003" s="22">
        <f t="shared" si="90"/>
        <v>2015</v>
      </c>
      <c r="H2003" s="25"/>
    </row>
    <row r="2004" spans="1:8" x14ac:dyDescent="0.35">
      <c r="A2004" s="24">
        <v>42046</v>
      </c>
      <c r="B2004" s="23">
        <v>2.5116218487394957E-2</v>
      </c>
      <c r="C2004" s="23">
        <v>2.9204773662551441E-2</v>
      </c>
      <c r="D2004" s="23">
        <v>3.2035828571428573E-2</v>
      </c>
      <c r="E2004" s="23">
        <v>3.7275376914016486E-2</v>
      </c>
      <c r="F2004" s="22">
        <f t="shared" si="89"/>
        <v>2</v>
      </c>
      <c r="G2004" s="22">
        <f t="shared" si="90"/>
        <v>2015</v>
      </c>
      <c r="H2004" s="25"/>
    </row>
    <row r="2005" spans="1:8" x14ac:dyDescent="0.35">
      <c r="A2005" s="24">
        <v>42045</v>
      </c>
      <c r="B2005" s="23">
        <v>2.510357142857143E-2</v>
      </c>
      <c r="C2005" s="23">
        <v>2.9202945326278661E-2</v>
      </c>
      <c r="D2005" s="23">
        <v>3.203614285714286E-2</v>
      </c>
      <c r="E2005" s="23">
        <v>3.7844157832744404E-2</v>
      </c>
      <c r="F2005" s="22">
        <f t="shared" si="89"/>
        <v>2</v>
      </c>
      <c r="G2005" s="22">
        <f t="shared" si="90"/>
        <v>2015</v>
      </c>
      <c r="H2005" s="25"/>
    </row>
    <row r="2006" spans="1:8" x14ac:dyDescent="0.35">
      <c r="A2006" s="24">
        <v>42044</v>
      </c>
      <c r="B2006" s="23">
        <v>2.5452380952380952E-2</v>
      </c>
      <c r="C2006" s="23">
        <v>2.9555970149253732E-2</v>
      </c>
      <c r="D2006" s="23">
        <v>3.203645714285714E-2</v>
      </c>
      <c r="E2006" s="23">
        <v>3.7334098939929325E-2</v>
      </c>
      <c r="F2006" s="22">
        <f t="shared" si="89"/>
        <v>2</v>
      </c>
      <c r="G2006" s="22">
        <f t="shared" si="90"/>
        <v>2015</v>
      </c>
      <c r="H2006" s="25"/>
    </row>
    <row r="2007" spans="1:8" x14ac:dyDescent="0.35">
      <c r="A2007" s="24">
        <v>42041</v>
      </c>
      <c r="B2007" s="23">
        <v>2.5337362637362637E-2</v>
      </c>
      <c r="C2007" s="23">
        <v>2.962358208955224E-2</v>
      </c>
      <c r="D2007" s="23">
        <v>3.2037400000000001E-2</v>
      </c>
      <c r="E2007" s="23">
        <v>3.7328621908127205E-2</v>
      </c>
      <c r="F2007" s="22">
        <f t="shared" si="89"/>
        <v>2</v>
      </c>
      <c r="G2007" s="22">
        <f t="shared" si="90"/>
        <v>2015</v>
      </c>
      <c r="H2007" s="25"/>
    </row>
    <row r="2008" spans="1:8" x14ac:dyDescent="0.35">
      <c r="A2008" s="24">
        <v>42040</v>
      </c>
      <c r="B2008" s="23">
        <v>2.5216483516483517E-2</v>
      </c>
      <c r="C2008" s="23">
        <v>2.9621492537313433E-2</v>
      </c>
      <c r="D2008" s="23">
        <v>3.2037714285714287E-2</v>
      </c>
      <c r="E2008" s="23">
        <v>3.7326796230859834E-2</v>
      </c>
      <c r="F2008" s="22">
        <f t="shared" si="89"/>
        <v>2</v>
      </c>
      <c r="G2008" s="22">
        <f t="shared" si="90"/>
        <v>2015</v>
      </c>
      <c r="H2008" s="25"/>
    </row>
    <row r="2009" spans="1:8" x14ac:dyDescent="0.35">
      <c r="A2009" s="24">
        <v>42039</v>
      </c>
      <c r="B2009" s="23">
        <v>2.5223809523809527E-2</v>
      </c>
      <c r="C2009" s="23">
        <v>2.9282029177718834E-2</v>
      </c>
      <c r="D2009" s="23">
        <v>3.2038028571428574E-2</v>
      </c>
      <c r="E2009" s="23">
        <v>3.7324970553592463E-2</v>
      </c>
      <c r="F2009" s="22">
        <f t="shared" si="89"/>
        <v>2</v>
      </c>
      <c r="G2009" s="22">
        <f t="shared" si="90"/>
        <v>2015</v>
      </c>
      <c r="H2009" s="25"/>
    </row>
    <row r="2010" spans="1:8" x14ac:dyDescent="0.35">
      <c r="A2010" s="24">
        <v>42038</v>
      </c>
      <c r="B2010" s="23">
        <v>2.518095238095238E-2</v>
      </c>
      <c r="C2010" s="23">
        <v>2.9154243048403708E-2</v>
      </c>
      <c r="D2010" s="23">
        <v>3.2435714285714283E-2</v>
      </c>
      <c r="E2010" s="23">
        <v>3.7518074204946995E-2</v>
      </c>
      <c r="F2010" s="22">
        <f t="shared" si="89"/>
        <v>2</v>
      </c>
      <c r="G2010" s="22">
        <f t="shared" si="90"/>
        <v>2015</v>
      </c>
      <c r="H2010" s="25"/>
    </row>
    <row r="2011" spans="1:8" x14ac:dyDescent="0.35">
      <c r="A2011" s="24">
        <v>42037</v>
      </c>
      <c r="B2011" s="23">
        <v>2.5259999999999998E-2</v>
      </c>
      <c r="C2011" s="23">
        <v>2.95922810111699E-2</v>
      </c>
      <c r="D2011" s="23">
        <v>3.2434285714285714E-2</v>
      </c>
      <c r="E2011" s="23">
        <v>3.8330824499411068E-2</v>
      </c>
      <c r="F2011" s="22">
        <f t="shared" si="89"/>
        <v>2</v>
      </c>
      <c r="G2011" s="22">
        <f t="shared" si="90"/>
        <v>2015</v>
      </c>
      <c r="H2011" s="25"/>
    </row>
    <row r="2012" spans="1:8" x14ac:dyDescent="0.35">
      <c r="A2012" s="24">
        <v>42034</v>
      </c>
      <c r="B2012" s="23">
        <v>2.5520000000000001E-2</v>
      </c>
      <c r="C2012" s="23">
        <v>2.9642608483666504E-2</v>
      </c>
      <c r="D2012" s="23">
        <v>3.2427713310580204E-2</v>
      </c>
      <c r="E2012" s="23">
        <v>3.8326707891637217E-2</v>
      </c>
      <c r="F2012" s="22">
        <f t="shared" si="89"/>
        <v>2</v>
      </c>
      <c r="G2012" s="22">
        <f t="shared" si="90"/>
        <v>2015</v>
      </c>
      <c r="H2012" s="25"/>
    </row>
    <row r="2013" spans="1:8" x14ac:dyDescent="0.35">
      <c r="A2013" s="24">
        <v>42033</v>
      </c>
      <c r="B2013" s="23">
        <v>2.5515340909090911E-2</v>
      </c>
      <c r="C2013" s="23">
        <v>2.964108239882984E-2</v>
      </c>
      <c r="D2013" s="23">
        <v>3.2426187225743544E-2</v>
      </c>
      <c r="E2013" s="23">
        <v>3.8324299175500585E-2</v>
      </c>
      <c r="F2013" s="22">
        <f t="shared" si="89"/>
        <v>1</v>
      </c>
      <c r="G2013" s="22">
        <f t="shared" si="90"/>
        <v>2015</v>
      </c>
      <c r="H2013" s="25"/>
    </row>
    <row r="2014" spans="1:8" x14ac:dyDescent="0.35">
      <c r="A2014" s="24">
        <v>42032</v>
      </c>
      <c r="B2014" s="23">
        <v>2.5505106382978725E-2</v>
      </c>
      <c r="C2014" s="23">
        <v>2.9761358024691358E-2</v>
      </c>
      <c r="D2014" s="23">
        <v>3.3197828571428577E-2</v>
      </c>
      <c r="E2014" s="23">
        <v>3.8321890459363954E-2</v>
      </c>
      <c r="F2014" s="22">
        <f t="shared" si="89"/>
        <v>1</v>
      </c>
      <c r="G2014" s="22">
        <f t="shared" si="90"/>
        <v>2015</v>
      </c>
      <c r="H2014" s="25"/>
    </row>
    <row r="2015" spans="1:8" x14ac:dyDescent="0.35">
      <c r="A2015" s="24">
        <v>42031</v>
      </c>
      <c r="B2015" s="23">
        <v>2.5497659574468087E-2</v>
      </c>
      <c r="C2015" s="23">
        <v>2.975858906525573E-2</v>
      </c>
      <c r="D2015" s="23">
        <v>3.3202342857142859E-2</v>
      </c>
      <c r="E2015" s="23">
        <v>3.9300353356890458E-2</v>
      </c>
      <c r="F2015" s="22">
        <f t="shared" si="89"/>
        <v>1</v>
      </c>
      <c r="G2015" s="22">
        <f t="shared" si="90"/>
        <v>2015</v>
      </c>
      <c r="H2015" s="25"/>
    </row>
    <row r="2016" spans="1:8" x14ac:dyDescent="0.35">
      <c r="A2016" s="24">
        <v>42030</v>
      </c>
      <c r="B2016" s="23">
        <v>2.5490212765957448E-2</v>
      </c>
      <c r="C2016" s="23">
        <v>2.9755820105820105E-2</v>
      </c>
      <c r="D2016" s="23">
        <v>3.4407428571428568E-2</v>
      </c>
      <c r="E2016" s="23">
        <v>3.9298586572438163E-2</v>
      </c>
      <c r="F2016" s="22">
        <f t="shared" si="89"/>
        <v>1</v>
      </c>
      <c r="G2016" s="22">
        <f t="shared" si="90"/>
        <v>2015</v>
      </c>
      <c r="H2016" s="25"/>
    </row>
    <row r="2017" spans="1:8" x14ac:dyDescent="0.35">
      <c r="A2017" s="24">
        <v>42027</v>
      </c>
      <c r="B2017" s="23">
        <v>2.5227142857142858E-2</v>
      </c>
      <c r="C2017" s="23">
        <v>2.9747513227513227E-2</v>
      </c>
      <c r="D2017" s="23">
        <v>3.44046E-2</v>
      </c>
      <c r="E2017" s="23">
        <v>3.9293286219081271E-2</v>
      </c>
      <c r="F2017" s="22">
        <f t="shared" si="89"/>
        <v>1</v>
      </c>
      <c r="G2017" s="22">
        <f t="shared" si="90"/>
        <v>2015</v>
      </c>
      <c r="H2017" s="25"/>
    </row>
    <row r="2018" spans="1:8" x14ac:dyDescent="0.35">
      <c r="A2018" s="24">
        <v>42026</v>
      </c>
      <c r="B2018" s="23">
        <v>2.5252511210762333E-2</v>
      </c>
      <c r="C2018" s="23">
        <v>2.9754203409758963E-2</v>
      </c>
      <c r="D2018" s="23">
        <v>3.440365714285714E-2</v>
      </c>
      <c r="E2018" s="23">
        <v>3.9291519434628976E-2</v>
      </c>
      <c r="F2018" s="22">
        <f t="shared" si="89"/>
        <v>1</v>
      </c>
      <c r="G2018" s="22">
        <f t="shared" si="90"/>
        <v>2015</v>
      </c>
      <c r="H2018" s="25"/>
    </row>
    <row r="2019" spans="1:8" x14ac:dyDescent="0.35">
      <c r="A2019" s="24">
        <v>42025</v>
      </c>
      <c r="B2019" s="23">
        <v>2.5251479820627802E-2</v>
      </c>
      <c r="C2019" s="23">
        <v>2.9751440329218105E-2</v>
      </c>
      <c r="D2019" s="23">
        <v>3.4402714285714286E-2</v>
      </c>
      <c r="E2019" s="23">
        <v>3.9386336866902238E-2</v>
      </c>
      <c r="F2019" s="22">
        <f t="shared" si="89"/>
        <v>1</v>
      </c>
      <c r="G2019" s="22">
        <f t="shared" si="90"/>
        <v>2015</v>
      </c>
      <c r="H2019" s="25"/>
    </row>
    <row r="2020" spans="1:8" x14ac:dyDescent="0.35">
      <c r="A2020" s="24">
        <v>42024</v>
      </c>
      <c r="B2020" s="23">
        <v>2.5305909090909091E-2</v>
      </c>
      <c r="C2020" s="23">
        <v>2.9748677248677247E-2</v>
      </c>
      <c r="D2020" s="23">
        <v>3.4401771428571426E-2</v>
      </c>
      <c r="E2020" s="23">
        <v>3.9383981154299176E-2</v>
      </c>
      <c r="F2020" s="22">
        <f t="shared" si="89"/>
        <v>1</v>
      </c>
      <c r="G2020" s="22">
        <f t="shared" si="90"/>
        <v>2015</v>
      </c>
      <c r="H2020" s="25"/>
    </row>
    <row r="2021" spans="1:8" x14ac:dyDescent="0.35">
      <c r="A2021" s="24">
        <v>42023</v>
      </c>
      <c r="B2021" s="23">
        <v>2.5574761904761902E-2</v>
      </c>
      <c r="C2021" s="23">
        <v>2.992597295708407E-2</v>
      </c>
      <c r="D2021" s="23">
        <v>3.4400828571428572E-2</v>
      </c>
      <c r="E2021" s="23">
        <v>3.9381625441696114E-2</v>
      </c>
      <c r="F2021" s="22">
        <f t="shared" si="89"/>
        <v>1</v>
      </c>
      <c r="G2021" s="22">
        <f t="shared" si="90"/>
        <v>2015</v>
      </c>
      <c r="H2021" s="25"/>
    </row>
    <row r="2022" spans="1:8" x14ac:dyDescent="0.35">
      <c r="A2022" s="24">
        <v>42020</v>
      </c>
      <c r="B2022" s="23">
        <v>2.542760479041916E-2</v>
      </c>
      <c r="C2022" s="23">
        <v>2.9946502057613168E-2</v>
      </c>
      <c r="D2022" s="23">
        <v>3.4397999999999998E-2</v>
      </c>
      <c r="E2022" s="23">
        <v>3.9374558303886927E-2</v>
      </c>
      <c r="F2022" s="22">
        <f t="shared" si="89"/>
        <v>1</v>
      </c>
      <c r="G2022" s="22">
        <f t="shared" si="90"/>
        <v>2015</v>
      </c>
      <c r="H2022" s="25"/>
    </row>
    <row r="2023" spans="1:8" x14ac:dyDescent="0.35">
      <c r="A2023" s="24">
        <v>42019</v>
      </c>
      <c r="B2023" s="23">
        <v>2.563491935483871E-2</v>
      </c>
      <c r="C2023" s="23">
        <v>2.9943868312757201E-2</v>
      </c>
      <c r="D2023" s="23">
        <v>3.4397057142857144E-2</v>
      </c>
      <c r="E2023" s="23">
        <v>3.9372202591283864E-2</v>
      </c>
      <c r="F2023" s="22">
        <f t="shared" si="89"/>
        <v>1</v>
      </c>
      <c r="G2023" s="22">
        <f t="shared" si="90"/>
        <v>2015</v>
      </c>
      <c r="H2023" s="25"/>
    </row>
    <row r="2024" spans="1:8" x14ac:dyDescent="0.35">
      <c r="A2024" s="24">
        <v>42018</v>
      </c>
      <c r="B2024" s="23">
        <v>2.5664545454545454E-2</v>
      </c>
      <c r="C2024" s="23">
        <v>2.9941234567901234E-2</v>
      </c>
      <c r="D2024" s="23">
        <v>3.4396114285714284E-2</v>
      </c>
      <c r="E2024" s="23">
        <v>3.9369846878680802E-2</v>
      </c>
      <c r="F2024" s="22">
        <f t="shared" si="89"/>
        <v>1</v>
      </c>
      <c r="G2024" s="22">
        <f t="shared" si="90"/>
        <v>2015</v>
      </c>
      <c r="H2024" s="25"/>
    </row>
    <row r="2025" spans="1:8" x14ac:dyDescent="0.35">
      <c r="A2025" s="24">
        <v>42017</v>
      </c>
      <c r="B2025" s="23">
        <v>2.5597513812154696E-2</v>
      </c>
      <c r="C2025" s="23">
        <v>2.9938600823045267E-2</v>
      </c>
      <c r="D2025" s="23">
        <v>3.4395171428571431E-2</v>
      </c>
      <c r="E2025" s="23">
        <v>3.9367491166077739E-2</v>
      </c>
      <c r="F2025" s="22">
        <f t="shared" si="89"/>
        <v>1</v>
      </c>
      <c r="G2025" s="22">
        <f t="shared" si="90"/>
        <v>2015</v>
      </c>
      <c r="H2025" s="25"/>
    </row>
    <row r="2026" spans="1:8" x14ac:dyDescent="0.35">
      <c r="A2026" s="24">
        <v>42016</v>
      </c>
      <c r="B2026" s="23">
        <v>2.5806153846153847E-2</v>
      </c>
      <c r="C2026" s="23">
        <v>3.1558473684210525E-2</v>
      </c>
      <c r="D2026" s="23">
        <v>3.439422857142857E-2</v>
      </c>
      <c r="E2026" s="23">
        <v>4.0536314917127073E-2</v>
      </c>
      <c r="F2026" s="22">
        <f t="shared" si="89"/>
        <v>1</v>
      </c>
      <c r="G2026" s="22">
        <f t="shared" si="90"/>
        <v>2015</v>
      </c>
      <c r="H2026" s="25"/>
    </row>
    <row r="2027" spans="1:8" x14ac:dyDescent="0.35">
      <c r="A2027" s="24">
        <v>42013</v>
      </c>
      <c r="B2027" s="23">
        <v>2.5793076923076926E-2</v>
      </c>
      <c r="C2027" s="23">
        <v>3.1553578947368419E-2</v>
      </c>
      <c r="D2027" s="23">
        <v>3.4391400000000003E-2</v>
      </c>
      <c r="E2027" s="23">
        <v>4.053152486187845E-2</v>
      </c>
      <c r="F2027" s="22">
        <f t="shared" si="89"/>
        <v>1</v>
      </c>
      <c r="G2027" s="22">
        <f t="shared" si="90"/>
        <v>2015</v>
      </c>
      <c r="H2027" s="25"/>
    </row>
    <row r="2028" spans="1:8" x14ac:dyDescent="0.35">
      <c r="A2028" s="24">
        <v>42012</v>
      </c>
      <c r="B2028" s="23">
        <v>2.5788717948717951E-2</v>
      </c>
      <c r="C2028" s="23">
        <v>3.2282169312169318E-2</v>
      </c>
      <c r="D2028" s="23">
        <v>3.4390457142857142E-2</v>
      </c>
      <c r="E2028" s="23">
        <v>4.0529928176795578E-2</v>
      </c>
      <c r="F2028" s="22">
        <f t="shared" si="89"/>
        <v>1</v>
      </c>
      <c r="G2028" s="22">
        <f t="shared" si="90"/>
        <v>2015</v>
      </c>
      <c r="H2028" s="25"/>
    </row>
    <row r="2029" spans="1:8" x14ac:dyDescent="0.35">
      <c r="A2029" s="24">
        <v>42011</v>
      </c>
      <c r="B2029" s="23">
        <v>2.5784358974358976E-2</v>
      </c>
      <c r="C2029" s="23">
        <v>3.228098765432099E-2</v>
      </c>
      <c r="D2029" s="23">
        <v>3.4389514285714289E-2</v>
      </c>
      <c r="E2029" s="23">
        <v>4.0909027624309389E-2</v>
      </c>
      <c r="F2029" s="22">
        <f t="shared" si="89"/>
        <v>1</v>
      </c>
      <c r="G2029" s="22">
        <f t="shared" si="90"/>
        <v>2015</v>
      </c>
      <c r="H2029" s="25"/>
    </row>
    <row r="2030" spans="1:8" x14ac:dyDescent="0.35">
      <c r="A2030" s="24">
        <v>42010</v>
      </c>
      <c r="B2030" s="23">
        <v>2.5780000000000001E-2</v>
      </c>
      <c r="C2030" s="23">
        <v>3.2279805996472663E-2</v>
      </c>
      <c r="D2030" s="23">
        <v>3.4388571428571428E-2</v>
      </c>
      <c r="E2030" s="23">
        <v>4.0905977900552483E-2</v>
      </c>
      <c r="F2030" s="22">
        <f t="shared" si="89"/>
        <v>1</v>
      </c>
      <c r="G2030" s="22">
        <f t="shared" si="90"/>
        <v>2015</v>
      </c>
      <c r="H2030" s="25"/>
    </row>
    <row r="2031" spans="1:8" x14ac:dyDescent="0.35">
      <c r="A2031" s="24">
        <v>42006</v>
      </c>
      <c r="B2031" s="23">
        <v>2.6240000000000003E-2</v>
      </c>
      <c r="C2031" s="23">
        <v>3.2275079365079368E-2</v>
      </c>
      <c r="D2031" s="23">
        <v>3.43848E-2</v>
      </c>
      <c r="E2031" s="23">
        <v>4.0893779005524863E-2</v>
      </c>
      <c r="F2031" s="22">
        <f t="shared" si="89"/>
        <v>1</v>
      </c>
      <c r="G2031" s="22">
        <f t="shared" si="90"/>
        <v>2015</v>
      </c>
      <c r="H2031" s="25"/>
    </row>
    <row r="2032" spans="1:8" x14ac:dyDescent="0.35">
      <c r="A2032" s="24">
        <v>42004</v>
      </c>
      <c r="B2032" s="23">
        <v>2.6225000000000002E-2</v>
      </c>
      <c r="C2032" s="23">
        <v>3.227271604938272E-2</v>
      </c>
      <c r="D2032" s="23">
        <v>3.4382914285714286E-2</v>
      </c>
      <c r="E2032" s="23">
        <v>4.1007955801104973E-2</v>
      </c>
      <c r="F2032" s="22">
        <f t="shared" si="89"/>
        <v>1</v>
      </c>
      <c r="G2032" s="22">
        <f t="shared" si="90"/>
        <v>2015</v>
      </c>
      <c r="H2032" s="25"/>
    </row>
    <row r="2033" spans="1:8" x14ac:dyDescent="0.35">
      <c r="A2033" s="24">
        <v>42003</v>
      </c>
      <c r="B2033" s="23">
        <v>2.6227487179487183E-2</v>
      </c>
      <c r="C2033" s="23">
        <v>3.230236331569665E-2</v>
      </c>
      <c r="D2033" s="23">
        <v>3.4722885714285716E-2</v>
      </c>
      <c r="E2033" s="23">
        <v>4.1004983425414365E-2</v>
      </c>
      <c r="F2033" s="22">
        <f t="shared" si="89"/>
        <v>12</v>
      </c>
      <c r="G2033" s="22">
        <f t="shared" si="90"/>
        <v>2014</v>
      </c>
      <c r="H2033" s="25"/>
    </row>
    <row r="2034" spans="1:8" x14ac:dyDescent="0.35">
      <c r="A2034" s="24">
        <v>42002</v>
      </c>
      <c r="B2034" s="23">
        <v>2.671263157894737E-2</v>
      </c>
      <c r="C2034" s="23">
        <v>3.2300734861845974E-2</v>
      </c>
      <c r="D2034" s="23">
        <v>3.50368E-2</v>
      </c>
      <c r="E2034" s="23">
        <v>4.1002011049723758E-2</v>
      </c>
      <c r="F2034" s="22">
        <f t="shared" si="89"/>
        <v>12</v>
      </c>
      <c r="G2034" s="22">
        <f t="shared" si="90"/>
        <v>2014</v>
      </c>
      <c r="H2034" s="25"/>
    </row>
    <row r="2035" spans="1:8" x14ac:dyDescent="0.35">
      <c r="A2035" s="24">
        <v>41999</v>
      </c>
      <c r="B2035" s="23">
        <v>2.6765526315789476E-2</v>
      </c>
      <c r="C2035" s="23">
        <v>3.2295849500293947E-2</v>
      </c>
      <c r="D2035" s="23">
        <v>3.50356E-2</v>
      </c>
      <c r="E2035" s="23">
        <v>4.0549434628975263E-2</v>
      </c>
      <c r="F2035" s="22">
        <f t="shared" si="89"/>
        <v>12</v>
      </c>
      <c r="G2035" s="22">
        <f t="shared" si="90"/>
        <v>2014</v>
      </c>
      <c r="H2035" s="25"/>
    </row>
    <row r="2036" spans="1:8" x14ac:dyDescent="0.35">
      <c r="A2036" s="24">
        <v>41998</v>
      </c>
      <c r="B2036" s="23">
        <v>2.6783157894736842E-2</v>
      </c>
      <c r="C2036" s="23">
        <v>3.2294221046443271E-2</v>
      </c>
      <c r="D2036" s="23">
        <v>3.5035199999999996E-2</v>
      </c>
      <c r="E2036" s="23">
        <v>4.120572928176796E-2</v>
      </c>
      <c r="F2036" s="22">
        <f t="shared" si="89"/>
        <v>12</v>
      </c>
      <c r="G2036" s="22">
        <f t="shared" si="90"/>
        <v>2014</v>
      </c>
      <c r="H2036" s="25"/>
    </row>
    <row r="2037" spans="1:8" x14ac:dyDescent="0.35">
      <c r="A2037" s="24">
        <v>41997</v>
      </c>
      <c r="B2037" s="23">
        <v>2.6800789473684212E-2</v>
      </c>
      <c r="C2037" s="23">
        <v>3.2292592592592595E-2</v>
      </c>
      <c r="D2037" s="23">
        <v>3.5435514285714287E-2</v>
      </c>
      <c r="E2037" s="23">
        <v>4.1202895027624309E-2</v>
      </c>
      <c r="F2037" s="22">
        <f t="shared" si="89"/>
        <v>12</v>
      </c>
      <c r="G2037" s="22">
        <f t="shared" si="90"/>
        <v>2014</v>
      </c>
      <c r="H2037" s="25"/>
    </row>
    <row r="2038" spans="1:8" x14ac:dyDescent="0.35">
      <c r="A2038" s="24">
        <v>41996</v>
      </c>
      <c r="B2038" s="23">
        <v>2.6818421052631578E-2</v>
      </c>
      <c r="C2038" s="23">
        <v>3.2290964138741919E-2</v>
      </c>
      <c r="D2038" s="23">
        <v>3.5432971428571429E-2</v>
      </c>
      <c r="E2038" s="23">
        <v>4.1200060773480665E-2</v>
      </c>
      <c r="F2038" s="22">
        <f t="shared" si="89"/>
        <v>12</v>
      </c>
      <c r="G2038" s="22">
        <f t="shared" si="90"/>
        <v>2014</v>
      </c>
      <c r="H2038" s="25"/>
    </row>
    <row r="2039" spans="1:8" x14ac:dyDescent="0.35">
      <c r="A2039" s="24">
        <v>41995</v>
      </c>
      <c r="B2039" s="23">
        <v>2.7442105263157896E-2</v>
      </c>
      <c r="C2039" s="23">
        <v>3.2311928277483838E-2</v>
      </c>
      <c r="D2039" s="23">
        <v>3.572742857142857E-2</v>
      </c>
      <c r="E2039" s="23">
        <v>4.2019352179034151E-2</v>
      </c>
      <c r="F2039" s="22">
        <f t="shared" si="89"/>
        <v>12</v>
      </c>
      <c r="G2039" s="22">
        <f t="shared" si="90"/>
        <v>2014</v>
      </c>
      <c r="H2039" s="25"/>
    </row>
    <row r="2040" spans="1:8" x14ac:dyDescent="0.35">
      <c r="A2040" s="24">
        <v>41992</v>
      </c>
      <c r="B2040" s="23">
        <v>2.7680718562874251E-2</v>
      </c>
      <c r="C2040" s="23">
        <v>3.2305931804820699E-2</v>
      </c>
      <c r="D2040" s="23">
        <v>3.5725199999999999E-2</v>
      </c>
      <c r="E2040" s="23">
        <v>4.2012426383981151E-2</v>
      </c>
      <c r="F2040" s="22">
        <f t="shared" si="89"/>
        <v>12</v>
      </c>
      <c r="G2040" s="22">
        <f t="shared" si="90"/>
        <v>2014</v>
      </c>
      <c r="H2040" s="25"/>
    </row>
    <row r="2041" spans="1:8" x14ac:dyDescent="0.35">
      <c r="A2041" s="24">
        <v>41991</v>
      </c>
      <c r="B2041" s="23">
        <v>2.7463157894736842E-2</v>
      </c>
      <c r="C2041" s="23">
        <v>3.2303932980599651E-2</v>
      </c>
      <c r="D2041" s="23">
        <v>3.6241599999999999E-2</v>
      </c>
      <c r="E2041" s="23">
        <v>4.2010117785630151E-2</v>
      </c>
      <c r="F2041" s="22">
        <f t="shared" si="89"/>
        <v>12</v>
      </c>
      <c r="G2041" s="22">
        <f t="shared" si="90"/>
        <v>2014</v>
      </c>
      <c r="H2041" s="25"/>
    </row>
    <row r="2042" spans="1:8" x14ac:dyDescent="0.35">
      <c r="A2042" s="24">
        <v>41990</v>
      </c>
      <c r="B2042" s="23">
        <v>2.7468421052631579E-2</v>
      </c>
      <c r="C2042" s="23">
        <v>3.2331893004115229E-2</v>
      </c>
      <c r="D2042" s="23">
        <v>3.6679999999999997E-2</v>
      </c>
      <c r="E2042" s="23">
        <v>4.2007809187279151E-2</v>
      </c>
      <c r="F2042" s="22">
        <f t="shared" si="89"/>
        <v>12</v>
      </c>
      <c r="G2042" s="22">
        <f t="shared" si="90"/>
        <v>2014</v>
      </c>
      <c r="H2042" s="25"/>
    </row>
    <row r="2043" spans="1:8" x14ac:dyDescent="0.35">
      <c r="A2043" s="24">
        <v>41989</v>
      </c>
      <c r="B2043" s="23">
        <v>2.7931973684210527E-2</v>
      </c>
      <c r="C2043" s="23">
        <v>3.2329359200470316E-2</v>
      </c>
      <c r="D2043" s="23">
        <v>3.6678999999999996E-2</v>
      </c>
      <c r="E2043" s="23">
        <v>4.200550058892815E-2</v>
      </c>
      <c r="F2043" s="22">
        <f t="shared" si="89"/>
        <v>12</v>
      </c>
      <c r="G2043" s="22">
        <f t="shared" si="90"/>
        <v>2014</v>
      </c>
      <c r="H2043" s="25"/>
    </row>
    <row r="2044" spans="1:8" x14ac:dyDescent="0.35">
      <c r="A2044" s="24">
        <v>41988</v>
      </c>
      <c r="B2044" s="23">
        <v>2.7966666666666667E-2</v>
      </c>
      <c r="C2044" s="23">
        <v>3.2326825396825402E-2</v>
      </c>
      <c r="D2044" s="23">
        <v>3.6678000000000002E-2</v>
      </c>
      <c r="E2044" s="23">
        <v>4.2003191990577143E-2</v>
      </c>
      <c r="F2044" s="22">
        <f t="shared" si="89"/>
        <v>12</v>
      </c>
      <c r="G2044" s="22">
        <f t="shared" si="90"/>
        <v>2014</v>
      </c>
      <c r="H2044" s="25"/>
    </row>
    <row r="2045" spans="1:8" x14ac:dyDescent="0.35">
      <c r="A2045" s="24">
        <v>41985</v>
      </c>
      <c r="B2045" s="23">
        <v>2.8095245901639344E-2</v>
      </c>
      <c r="C2045" s="23">
        <v>3.2319223985890655E-2</v>
      </c>
      <c r="D2045" s="23">
        <v>3.683365758754864E-2</v>
      </c>
      <c r="E2045" s="23">
        <v>4.1168883977900556E-2</v>
      </c>
      <c r="F2045" s="22">
        <f t="shared" si="89"/>
        <v>12</v>
      </c>
      <c r="G2045" s="22">
        <f t="shared" si="90"/>
        <v>2014</v>
      </c>
      <c r="H2045" s="25"/>
    </row>
    <row r="2046" spans="1:8" x14ac:dyDescent="0.35">
      <c r="A2046" s="24">
        <v>41984</v>
      </c>
      <c r="B2046" s="23">
        <v>2.798015873015873E-2</v>
      </c>
      <c r="C2046" s="23">
        <v>3.2343145208700769E-2</v>
      </c>
      <c r="D2046" s="23">
        <v>3.7122412451361872E-2</v>
      </c>
      <c r="E2046" s="23">
        <v>4.1287872928176796E-2</v>
      </c>
      <c r="F2046" s="22">
        <f t="shared" si="89"/>
        <v>12</v>
      </c>
      <c r="G2046" s="22">
        <f t="shared" si="90"/>
        <v>2014</v>
      </c>
      <c r="H2046" s="25"/>
    </row>
    <row r="2047" spans="1:8" x14ac:dyDescent="0.35">
      <c r="A2047" s="24">
        <v>41983</v>
      </c>
      <c r="B2047" s="23">
        <v>2.8059024390243902E-2</v>
      </c>
      <c r="C2047" s="23">
        <v>3.2325679012345683E-2</v>
      </c>
      <c r="D2047" s="23">
        <v>3.6960583657587552E-2</v>
      </c>
      <c r="E2047" s="23">
        <v>4.1880270906949353E-2</v>
      </c>
      <c r="F2047" s="22">
        <f t="shared" si="89"/>
        <v>12</v>
      </c>
      <c r="G2047" s="22">
        <f t="shared" si="90"/>
        <v>2014</v>
      </c>
      <c r="H2047" s="25"/>
    </row>
    <row r="2048" spans="1:8" x14ac:dyDescent="0.35">
      <c r="A2048" s="24">
        <v>41982</v>
      </c>
      <c r="B2048" s="23">
        <v>2.8046497695852535E-2</v>
      </c>
      <c r="C2048" s="23">
        <v>3.2322910052910055E-2</v>
      </c>
      <c r="D2048" s="23">
        <v>3.6960233463035022E-2</v>
      </c>
      <c r="E2048" s="23">
        <v>4.1877891637220263E-2</v>
      </c>
      <c r="F2048" s="22">
        <f t="shared" si="89"/>
        <v>12</v>
      </c>
      <c r="G2048" s="22">
        <f t="shared" si="90"/>
        <v>2014</v>
      </c>
      <c r="H2048" s="25"/>
    </row>
    <row r="2049" spans="1:8" x14ac:dyDescent="0.35">
      <c r="A2049" s="24">
        <v>41981</v>
      </c>
      <c r="B2049" s="23">
        <v>2.8030892857142858E-2</v>
      </c>
      <c r="C2049" s="23">
        <v>3.2572957084068196E-2</v>
      </c>
      <c r="D2049" s="23">
        <v>3.6959883268482492E-2</v>
      </c>
      <c r="E2049" s="23">
        <v>4.1270883977900553E-2</v>
      </c>
      <c r="F2049" s="22">
        <f t="shared" si="89"/>
        <v>12</v>
      </c>
      <c r="G2049" s="22">
        <f t="shared" si="90"/>
        <v>2014</v>
      </c>
      <c r="H2049" s="25"/>
    </row>
    <row r="2050" spans="1:8" x14ac:dyDescent="0.35">
      <c r="A2050" s="24">
        <v>41978</v>
      </c>
      <c r="B2050" s="23">
        <v>2.8114821428571427E-2</v>
      </c>
      <c r="C2050" s="23">
        <v>3.25651087595532E-2</v>
      </c>
      <c r="D2050" s="23">
        <v>3.6958832684824902E-2</v>
      </c>
      <c r="E2050" s="23">
        <v>4.1306270718232042E-2</v>
      </c>
      <c r="F2050" s="22">
        <f t="shared" si="89"/>
        <v>12</v>
      </c>
      <c r="G2050" s="22">
        <f t="shared" si="90"/>
        <v>2014</v>
      </c>
      <c r="H2050" s="25"/>
    </row>
    <row r="2051" spans="1:8" x14ac:dyDescent="0.35">
      <c r="A2051" s="24">
        <v>41977</v>
      </c>
      <c r="B2051" s="23">
        <v>2.802952380952381E-2</v>
      </c>
      <c r="C2051" s="23">
        <v>3.2773313696612662E-2</v>
      </c>
      <c r="D2051" s="23">
        <v>3.6957257142857143E-2</v>
      </c>
      <c r="E2051" s="23">
        <v>4.1268574585635362E-2</v>
      </c>
      <c r="F2051" s="22">
        <f t="shared" si="89"/>
        <v>12</v>
      </c>
      <c r="G2051" s="22">
        <f t="shared" si="90"/>
        <v>2014</v>
      </c>
      <c r="H2051" s="25"/>
    </row>
    <row r="2052" spans="1:8" x14ac:dyDescent="0.35">
      <c r="A2052" s="24">
        <v>41976</v>
      </c>
      <c r="B2052" s="23">
        <v>2.8070383275261325E-2</v>
      </c>
      <c r="C2052" s="23">
        <v>3.2622371134020618E-2</v>
      </c>
      <c r="D2052" s="23">
        <v>3.6536342857142856E-2</v>
      </c>
      <c r="E2052" s="23">
        <v>4.126581767955801E-2</v>
      </c>
      <c r="F2052" s="22">
        <f t="shared" si="89"/>
        <v>12</v>
      </c>
      <c r="G2052" s="22">
        <f t="shared" si="90"/>
        <v>2014</v>
      </c>
      <c r="H2052" s="25"/>
    </row>
    <row r="2053" spans="1:8" x14ac:dyDescent="0.35">
      <c r="A2053" s="24">
        <v>41975</v>
      </c>
      <c r="B2053" s="23">
        <v>2.7985569620253163E-2</v>
      </c>
      <c r="C2053" s="23">
        <v>3.2675797741777118E-2</v>
      </c>
      <c r="D2053" s="23">
        <v>3.6692285714285712E-2</v>
      </c>
      <c r="E2053" s="23">
        <v>4.1263060773480666E-2</v>
      </c>
      <c r="F2053" s="22">
        <f t="shared" si="89"/>
        <v>12</v>
      </c>
      <c r="G2053" s="22">
        <f t="shared" si="90"/>
        <v>2014</v>
      </c>
      <c r="H2053" s="25"/>
    </row>
    <row r="2054" spans="1:8" x14ac:dyDescent="0.35">
      <c r="A2054" s="24">
        <v>41974</v>
      </c>
      <c r="B2054" s="23">
        <v>2.8073899999999999E-2</v>
      </c>
      <c r="C2054" s="23">
        <v>3.267355424644084E-2</v>
      </c>
      <c r="D2054" s="23">
        <v>3.6690514285714286E-2</v>
      </c>
      <c r="E2054" s="23">
        <v>4.1260303867403314E-2</v>
      </c>
      <c r="F2054" s="22">
        <f t="shared" si="89"/>
        <v>12</v>
      </c>
      <c r="G2054" s="22">
        <f t="shared" si="90"/>
        <v>2014</v>
      </c>
      <c r="H2054" s="25"/>
    </row>
    <row r="2055" spans="1:8" x14ac:dyDescent="0.35">
      <c r="A2055" s="24">
        <v>41971</v>
      </c>
      <c r="B2055" s="23">
        <v>2.8015384615384616E-2</v>
      </c>
      <c r="C2055" s="23">
        <v>3.2615552282768773E-2</v>
      </c>
      <c r="D2055" s="23">
        <v>3.6533999999999997E-2</v>
      </c>
      <c r="E2055" s="23">
        <v>4.1260806629834251E-2</v>
      </c>
      <c r="F2055" s="22">
        <f t="shared" si="89"/>
        <v>12</v>
      </c>
      <c r="G2055" s="22">
        <f t="shared" si="90"/>
        <v>2014</v>
      </c>
      <c r="H2055" s="25"/>
    </row>
    <row r="2056" spans="1:8" x14ac:dyDescent="0.35">
      <c r="A2056" s="24">
        <v>41970</v>
      </c>
      <c r="B2056" s="23">
        <v>2.8032244897959184E-2</v>
      </c>
      <c r="C2056" s="23">
        <v>3.2613446244477172E-2</v>
      </c>
      <c r="D2056" s="23">
        <v>3.6531428571428569E-2</v>
      </c>
      <c r="E2056" s="23">
        <v>4.1249276243093921E-2</v>
      </c>
      <c r="F2056" s="22">
        <f t="shared" si="89"/>
        <v>11</v>
      </c>
      <c r="G2056" s="22">
        <f t="shared" si="90"/>
        <v>2014</v>
      </c>
      <c r="H2056" s="25"/>
    </row>
    <row r="2057" spans="1:8" x14ac:dyDescent="0.35">
      <c r="A2057" s="24">
        <v>41969</v>
      </c>
      <c r="B2057" s="23">
        <v>2.8267566137566136E-2</v>
      </c>
      <c r="C2057" s="23">
        <v>3.2611340206185564E-2</v>
      </c>
      <c r="D2057" s="23">
        <v>3.6528857142857141E-2</v>
      </c>
      <c r="E2057" s="23">
        <v>4.1246519337016577E-2</v>
      </c>
      <c r="F2057" s="22">
        <f t="shared" si="89"/>
        <v>11</v>
      </c>
      <c r="G2057" s="22">
        <f t="shared" si="90"/>
        <v>2014</v>
      </c>
      <c r="H2057" s="25"/>
    </row>
    <row r="2058" spans="1:8" x14ac:dyDescent="0.35">
      <c r="A2058" s="24">
        <v>41968</v>
      </c>
      <c r="B2058" s="23">
        <v>2.8263253968253969E-2</v>
      </c>
      <c r="C2058" s="23">
        <v>3.2694604810996564E-2</v>
      </c>
      <c r="D2058" s="23">
        <v>3.6784114285714285E-2</v>
      </c>
      <c r="E2058" s="23">
        <v>4.1243762430939225E-2</v>
      </c>
      <c r="F2058" s="22">
        <f t="shared" si="89"/>
        <v>11</v>
      </c>
      <c r="G2058" s="22">
        <f t="shared" si="90"/>
        <v>2014</v>
      </c>
      <c r="H2058" s="25"/>
    </row>
    <row r="2059" spans="1:8" x14ac:dyDescent="0.35">
      <c r="A2059" s="24">
        <v>41967</v>
      </c>
      <c r="B2059" s="23">
        <v>2.8389387755102038E-2</v>
      </c>
      <c r="C2059" s="23">
        <v>3.2857113402061856E-2</v>
      </c>
      <c r="D2059" s="23">
        <v>3.7544857142857144E-2</v>
      </c>
      <c r="E2059" s="23">
        <v>4.124100552486188E-2</v>
      </c>
      <c r="F2059" s="22">
        <f t="shared" si="89"/>
        <v>11</v>
      </c>
      <c r="G2059" s="22">
        <f t="shared" si="90"/>
        <v>2014</v>
      </c>
      <c r="H2059" s="25"/>
    </row>
    <row r="2060" spans="1:8" x14ac:dyDescent="0.35">
      <c r="A2060" s="24">
        <v>41964</v>
      </c>
      <c r="B2060" s="23">
        <v>2.8273224489795919E-2</v>
      </c>
      <c r="C2060" s="23">
        <v>3.2848762886597938E-2</v>
      </c>
      <c r="D2060" s="23">
        <v>3.7544000000000001E-2</v>
      </c>
      <c r="E2060" s="23">
        <v>4.1241546961325967E-2</v>
      </c>
      <c r="F2060" s="22">
        <f t="shared" si="89"/>
        <v>11</v>
      </c>
      <c r="G2060" s="22">
        <f t="shared" si="90"/>
        <v>2014</v>
      </c>
      <c r="H2060" s="25"/>
    </row>
    <row r="2061" spans="1:8" x14ac:dyDescent="0.35">
      <c r="A2061" s="24">
        <v>41963</v>
      </c>
      <c r="B2061" s="23">
        <v>2.8270693877551021E-2</v>
      </c>
      <c r="C2061" s="23">
        <v>3.2845979381443298E-2</v>
      </c>
      <c r="D2061" s="23">
        <v>3.7543714285714284E-2</v>
      </c>
      <c r="E2061" s="23">
        <v>4.1238795580110496E-2</v>
      </c>
      <c r="F2061" s="22">
        <f t="shared" si="89"/>
        <v>11</v>
      </c>
      <c r="G2061" s="22">
        <f t="shared" si="90"/>
        <v>2014</v>
      </c>
      <c r="H2061" s="25"/>
    </row>
    <row r="2062" spans="1:8" x14ac:dyDescent="0.35">
      <c r="A2062" s="24">
        <v>41962</v>
      </c>
      <c r="B2062" s="23">
        <v>2.8268163265306123E-2</v>
      </c>
      <c r="C2062" s="23">
        <v>3.258230452674897E-2</v>
      </c>
      <c r="D2062" s="23">
        <v>3.7413142857142853E-2</v>
      </c>
      <c r="E2062" s="23">
        <v>4.2168892815076561E-2</v>
      </c>
      <c r="F2062" s="22">
        <f t="shared" ref="F2062:F2125" si="91">MONTH(A2061)</f>
        <v>11</v>
      </c>
      <c r="G2062" s="22">
        <f t="shared" ref="G2062:G2125" si="92">YEAR(A2061)</f>
        <v>2014</v>
      </c>
      <c r="H2062" s="25"/>
    </row>
    <row r="2063" spans="1:8" x14ac:dyDescent="0.35">
      <c r="A2063" s="24">
        <v>41960</v>
      </c>
      <c r="B2063" s="23">
        <v>2.8524530612244896E-2</v>
      </c>
      <c r="C2063" s="23">
        <v>3.2576425631981189E-2</v>
      </c>
      <c r="D2063" s="23">
        <v>3.7414285714285712E-2</v>
      </c>
      <c r="E2063" s="23">
        <v>4.2164558303886927E-2</v>
      </c>
      <c r="F2063" s="22">
        <f t="shared" si="91"/>
        <v>11</v>
      </c>
      <c r="G2063" s="22">
        <f t="shared" si="92"/>
        <v>2014</v>
      </c>
      <c r="H2063" s="25"/>
    </row>
    <row r="2064" spans="1:8" x14ac:dyDescent="0.35">
      <c r="A2064" s="24">
        <v>41957</v>
      </c>
      <c r="B2064" s="23">
        <v>2.8282395209580837E-2</v>
      </c>
      <c r="C2064" s="23">
        <v>3.2567607289829513E-2</v>
      </c>
      <c r="D2064" s="23">
        <v>3.7415999999999998E-2</v>
      </c>
      <c r="E2064" s="23">
        <v>4.1886099447513814E-2</v>
      </c>
      <c r="F2064" s="22">
        <f t="shared" si="91"/>
        <v>11</v>
      </c>
      <c r="G2064" s="22">
        <f t="shared" si="92"/>
        <v>2014</v>
      </c>
      <c r="H2064" s="25"/>
    </row>
    <row r="2065" spans="1:8" x14ac:dyDescent="0.35">
      <c r="A2065" s="24">
        <v>41956</v>
      </c>
      <c r="B2065" s="23">
        <v>2.8280359281437125E-2</v>
      </c>
      <c r="C2065" s="23">
        <v>3.2579412110523225E-2</v>
      </c>
      <c r="D2065" s="23">
        <v>3.8081028571428574E-2</v>
      </c>
      <c r="E2065" s="23">
        <v>4.2155889281507659E-2</v>
      </c>
      <c r="F2065" s="22">
        <f t="shared" si="91"/>
        <v>11</v>
      </c>
      <c r="G2065" s="22">
        <f t="shared" si="92"/>
        <v>2014</v>
      </c>
      <c r="H2065" s="25"/>
    </row>
    <row r="2066" spans="1:8" x14ac:dyDescent="0.35">
      <c r="A2066" s="24">
        <v>41955</v>
      </c>
      <c r="B2066" s="23">
        <v>2.8278323353293413E-2</v>
      </c>
      <c r="C2066" s="23">
        <v>3.2575802469135801E-2</v>
      </c>
      <c r="D2066" s="23">
        <v>3.8084857142857143E-2</v>
      </c>
      <c r="E2066" s="23">
        <v>4.2153722025912839E-2</v>
      </c>
      <c r="F2066" s="22">
        <f t="shared" si="91"/>
        <v>11</v>
      </c>
      <c r="G2066" s="22">
        <f t="shared" si="92"/>
        <v>2014</v>
      </c>
      <c r="H2066" s="25"/>
    </row>
    <row r="2067" spans="1:8" x14ac:dyDescent="0.35">
      <c r="A2067" s="24">
        <v>41954</v>
      </c>
      <c r="B2067" s="23">
        <v>2.8507999999999999E-2</v>
      </c>
      <c r="C2067" s="23">
        <v>3.2572427983539098E-2</v>
      </c>
      <c r="D2067" s="23">
        <v>3.810045714285714E-2</v>
      </c>
      <c r="E2067" s="23">
        <v>4.2151554770318019E-2</v>
      </c>
      <c r="F2067" s="22">
        <f t="shared" si="91"/>
        <v>11</v>
      </c>
      <c r="G2067" s="22">
        <f t="shared" si="92"/>
        <v>2014</v>
      </c>
      <c r="H2067" s="25"/>
    </row>
    <row r="2068" spans="1:8" x14ac:dyDescent="0.35">
      <c r="A2068" s="24">
        <v>41953</v>
      </c>
      <c r="B2068" s="23">
        <v>2.9170857142857144E-2</v>
      </c>
      <c r="C2068" s="23">
        <v>3.3135905743740791E-2</v>
      </c>
      <c r="D2068" s="23">
        <v>3.8104342857142856E-2</v>
      </c>
      <c r="E2068" s="23">
        <v>4.1629187279151943E-2</v>
      </c>
      <c r="F2068" s="22">
        <f t="shared" si="91"/>
        <v>11</v>
      </c>
      <c r="G2068" s="22">
        <f t="shared" si="92"/>
        <v>2014</v>
      </c>
      <c r="H2068" s="25"/>
    </row>
    <row r="2069" spans="1:8" x14ac:dyDescent="0.35">
      <c r="A2069" s="24">
        <v>41950</v>
      </c>
      <c r="B2069" s="23">
        <v>2.9167535714285715E-2</v>
      </c>
      <c r="C2069" s="23">
        <v>3.3053239271017047E-2</v>
      </c>
      <c r="D2069" s="23">
        <v>3.8115999999999997E-2</v>
      </c>
      <c r="E2069" s="23">
        <v>4.162171378091873E-2</v>
      </c>
      <c r="F2069" s="22">
        <f t="shared" si="91"/>
        <v>11</v>
      </c>
      <c r="G2069" s="22">
        <f t="shared" si="92"/>
        <v>2014</v>
      </c>
      <c r="H2069" s="25"/>
    </row>
    <row r="2070" spans="1:8" x14ac:dyDescent="0.35">
      <c r="A2070" s="24">
        <v>41948</v>
      </c>
      <c r="B2070" s="23">
        <v>2.9165321428571429E-2</v>
      </c>
      <c r="C2070" s="23">
        <v>3.3555553289138194E-2</v>
      </c>
      <c r="D2070" s="23">
        <v>3.8148000000000001E-2</v>
      </c>
      <c r="E2070" s="23">
        <v>4.2087580110497236E-2</v>
      </c>
      <c r="F2070" s="22">
        <f t="shared" si="91"/>
        <v>11</v>
      </c>
      <c r="G2070" s="22">
        <f t="shared" si="92"/>
        <v>2014</v>
      </c>
      <c r="H2070" s="25"/>
    </row>
    <row r="2071" spans="1:8" x14ac:dyDescent="0.35">
      <c r="A2071" s="24">
        <v>41947</v>
      </c>
      <c r="B2071" s="23">
        <v>2.9164214285714286E-2</v>
      </c>
      <c r="C2071" s="23">
        <v>3.3552503824579298E-2</v>
      </c>
      <c r="D2071" s="23">
        <v>3.8394685714285712E-2</v>
      </c>
      <c r="E2071" s="23">
        <v>4.2085381215469612E-2</v>
      </c>
      <c r="F2071" s="22">
        <f t="shared" si="91"/>
        <v>11</v>
      </c>
      <c r="G2071" s="22">
        <f t="shared" si="92"/>
        <v>2014</v>
      </c>
      <c r="H2071" s="25"/>
    </row>
    <row r="2072" spans="1:8" x14ac:dyDescent="0.35">
      <c r="A2072" s="24">
        <v>41946</v>
      </c>
      <c r="B2072" s="23">
        <v>2.91784126984127E-2</v>
      </c>
      <c r="C2072" s="23">
        <v>3.3549454360020395E-2</v>
      </c>
      <c r="D2072" s="23">
        <v>3.8396914285714283E-2</v>
      </c>
      <c r="E2072" s="23">
        <v>4.3606625441696113E-2</v>
      </c>
      <c r="F2072" s="22">
        <f t="shared" si="91"/>
        <v>11</v>
      </c>
      <c r="G2072" s="22">
        <f t="shared" si="92"/>
        <v>2014</v>
      </c>
      <c r="H2072" s="25"/>
    </row>
    <row r="2073" spans="1:8" x14ac:dyDescent="0.35">
      <c r="A2073" s="24">
        <v>41943</v>
      </c>
      <c r="B2073" s="23">
        <v>2.9174285714285715E-2</v>
      </c>
      <c r="C2073" s="23">
        <v>3.3599841353781072E-2</v>
      </c>
      <c r="D2073" s="23">
        <v>3.8631599999999995E-2</v>
      </c>
      <c r="E2073" s="23">
        <v>4.3764640753828028E-2</v>
      </c>
      <c r="F2073" s="22">
        <f t="shared" si="91"/>
        <v>11</v>
      </c>
      <c r="G2073" s="22">
        <f t="shared" si="92"/>
        <v>2014</v>
      </c>
      <c r="H2073" s="25"/>
    </row>
    <row r="2074" spans="1:8" x14ac:dyDescent="0.35">
      <c r="A2074" s="24">
        <v>41942</v>
      </c>
      <c r="B2074" s="23">
        <v>2.9175714285714287E-2</v>
      </c>
      <c r="C2074" s="23">
        <v>3.3596827075621366E-2</v>
      </c>
      <c r="D2074" s="23">
        <v>3.8632114285714281E-2</v>
      </c>
      <c r="E2074" s="23">
        <v>4.3934098939929327E-2</v>
      </c>
      <c r="F2074" s="22">
        <f t="shared" si="91"/>
        <v>10</v>
      </c>
      <c r="G2074" s="22">
        <f t="shared" si="92"/>
        <v>2014</v>
      </c>
      <c r="H2074" s="25"/>
    </row>
    <row r="2075" spans="1:8" x14ac:dyDescent="0.35">
      <c r="A2075" s="24">
        <v>41941</v>
      </c>
      <c r="B2075" s="23">
        <v>2.9182539682539681E-2</v>
      </c>
      <c r="C2075" s="23">
        <v>3.359381279746166E-2</v>
      </c>
      <c r="D2075" s="23">
        <v>3.8632628571428573E-2</v>
      </c>
      <c r="E2075" s="23">
        <v>4.4465303867403314E-2</v>
      </c>
      <c r="F2075" s="22">
        <f t="shared" si="91"/>
        <v>10</v>
      </c>
      <c r="G2075" s="22">
        <f t="shared" si="92"/>
        <v>2014</v>
      </c>
      <c r="H2075" s="25"/>
    </row>
    <row r="2076" spans="1:8" x14ac:dyDescent="0.35">
      <c r="A2076" s="24">
        <v>41940</v>
      </c>
      <c r="B2076" s="23">
        <v>2.918095238095238E-2</v>
      </c>
      <c r="C2076" s="23">
        <v>3.3590798519301961E-2</v>
      </c>
      <c r="D2076" s="23">
        <v>3.8633142857142859E-2</v>
      </c>
      <c r="E2076" s="23">
        <v>4.446027624309392E-2</v>
      </c>
      <c r="F2076" s="22">
        <f t="shared" si="91"/>
        <v>10</v>
      </c>
      <c r="G2076" s="22">
        <f t="shared" si="92"/>
        <v>2014</v>
      </c>
      <c r="H2076" s="25"/>
    </row>
    <row r="2077" spans="1:8" x14ac:dyDescent="0.35">
      <c r="A2077" s="24">
        <v>41939</v>
      </c>
      <c r="B2077" s="23">
        <v>2.9163492063492065E-2</v>
      </c>
      <c r="C2077" s="23">
        <v>3.3587784241142254E-2</v>
      </c>
      <c r="D2077" s="23">
        <v>3.9546276595744681E-2</v>
      </c>
      <c r="E2077" s="23">
        <v>4.4455248618784526E-2</v>
      </c>
      <c r="F2077" s="22">
        <f t="shared" si="91"/>
        <v>10</v>
      </c>
      <c r="G2077" s="22">
        <f t="shared" si="92"/>
        <v>2014</v>
      </c>
      <c r="H2077" s="25"/>
    </row>
    <row r="2078" spans="1:8" x14ac:dyDescent="0.35">
      <c r="A2078" s="24">
        <v>41936</v>
      </c>
      <c r="B2078" s="23">
        <v>2.9159682539682541E-2</v>
      </c>
      <c r="C2078" s="23">
        <v>3.3578741406663143E-2</v>
      </c>
      <c r="D2078" s="23">
        <v>3.9526595744680849E-2</v>
      </c>
      <c r="E2078" s="23">
        <v>4.4571024734982333E-2</v>
      </c>
      <c r="F2078" s="22">
        <f t="shared" si="91"/>
        <v>10</v>
      </c>
      <c r="G2078" s="22">
        <f t="shared" si="92"/>
        <v>2014</v>
      </c>
      <c r="H2078" s="25"/>
    </row>
    <row r="2079" spans="1:8" x14ac:dyDescent="0.35">
      <c r="A2079" s="24">
        <v>41935</v>
      </c>
      <c r="B2079" s="23">
        <v>2.9141071428571429E-2</v>
      </c>
      <c r="C2079" s="23">
        <v>3.4124987727049583E-2</v>
      </c>
      <c r="D2079" s="23">
        <v>4.0376241134751772E-2</v>
      </c>
      <c r="E2079" s="23">
        <v>4.5242651933701659E-2</v>
      </c>
      <c r="F2079" s="22">
        <f t="shared" si="91"/>
        <v>10</v>
      </c>
      <c r="G2079" s="22">
        <f t="shared" si="92"/>
        <v>2014</v>
      </c>
      <c r="H2079" s="25"/>
    </row>
    <row r="2080" spans="1:8" x14ac:dyDescent="0.35">
      <c r="A2080" s="24">
        <v>41934</v>
      </c>
      <c r="B2080" s="23">
        <v>2.914017857142857E-2</v>
      </c>
      <c r="C2080" s="23">
        <v>3.499E-2</v>
      </c>
      <c r="D2080" s="23">
        <v>4.0371631205673761E-2</v>
      </c>
      <c r="E2080" s="23">
        <v>4.523812154696133E-2</v>
      </c>
      <c r="F2080" s="22">
        <f t="shared" si="91"/>
        <v>10</v>
      </c>
      <c r="G2080" s="22">
        <f t="shared" si="92"/>
        <v>2014</v>
      </c>
      <c r="H2080" s="25"/>
    </row>
    <row r="2081" spans="1:8" x14ac:dyDescent="0.35">
      <c r="A2081" s="24">
        <v>41933</v>
      </c>
      <c r="B2081" s="23">
        <v>2.9139285714285715E-2</v>
      </c>
      <c r="C2081" s="23">
        <v>3.4986428571428571E-2</v>
      </c>
      <c r="D2081" s="23">
        <v>4.0367021276595749E-2</v>
      </c>
      <c r="E2081" s="23">
        <v>4.5233591160221E-2</v>
      </c>
      <c r="F2081" s="22">
        <f t="shared" si="91"/>
        <v>10</v>
      </c>
      <c r="G2081" s="22">
        <f t="shared" si="92"/>
        <v>2014</v>
      </c>
      <c r="H2081" s="25"/>
    </row>
    <row r="2082" spans="1:8" x14ac:dyDescent="0.35">
      <c r="A2082" s="24">
        <v>41932</v>
      </c>
      <c r="B2082" s="23">
        <v>2.915660714285714E-2</v>
      </c>
      <c r="C2082" s="23">
        <v>3.4982857142857142E-2</v>
      </c>
      <c r="D2082" s="23">
        <v>4.0362411347517731E-2</v>
      </c>
      <c r="E2082" s="23">
        <v>4.5229060773480663E-2</v>
      </c>
      <c r="F2082" s="22">
        <f t="shared" si="91"/>
        <v>10</v>
      </c>
      <c r="G2082" s="22">
        <f t="shared" si="92"/>
        <v>2014</v>
      </c>
      <c r="H2082" s="25"/>
    </row>
    <row r="2083" spans="1:8" x14ac:dyDescent="0.35">
      <c r="A2083" s="24">
        <v>41929</v>
      </c>
      <c r="B2083" s="23">
        <v>2.9242857142857143E-2</v>
      </c>
      <c r="C2083" s="23">
        <v>3.4933924761370021E-2</v>
      </c>
      <c r="D2083" s="23">
        <v>4.0348581560283689E-2</v>
      </c>
      <c r="E2083" s="23">
        <v>4.5215469613259673E-2</v>
      </c>
      <c r="F2083" s="22">
        <f t="shared" si="91"/>
        <v>10</v>
      </c>
      <c r="G2083" s="22">
        <f t="shared" si="92"/>
        <v>2014</v>
      </c>
      <c r="H2083" s="25"/>
    </row>
    <row r="2084" spans="1:8" x14ac:dyDescent="0.35">
      <c r="A2084" s="24">
        <v>41928</v>
      </c>
      <c r="B2084" s="23">
        <v>2.9320071428571428E-2</v>
      </c>
      <c r="C2084" s="23">
        <v>3.4746877761413844E-2</v>
      </c>
      <c r="D2084" s="23">
        <v>4.0343971631205677E-2</v>
      </c>
      <c r="E2084" s="23">
        <v>4.5210939226519337E-2</v>
      </c>
      <c r="F2084" s="22">
        <f t="shared" si="91"/>
        <v>10</v>
      </c>
      <c r="G2084" s="22">
        <f t="shared" si="92"/>
        <v>2014</v>
      </c>
      <c r="H2084" s="25"/>
    </row>
    <row r="2085" spans="1:8" x14ac:dyDescent="0.35">
      <c r="A2085" s="24">
        <v>41927</v>
      </c>
      <c r="B2085" s="23">
        <v>2.9305785714285715E-2</v>
      </c>
      <c r="C2085" s="23">
        <v>3.4974683544303803E-2</v>
      </c>
      <c r="D2085" s="23">
        <v>4.1488563829787238E-2</v>
      </c>
      <c r="E2085" s="23">
        <v>4.5103180212014135E-2</v>
      </c>
      <c r="F2085" s="22">
        <f t="shared" si="91"/>
        <v>10</v>
      </c>
      <c r="G2085" s="22">
        <f t="shared" si="92"/>
        <v>2014</v>
      </c>
      <c r="H2085" s="25"/>
    </row>
    <row r="2086" spans="1:8" x14ac:dyDescent="0.35">
      <c r="A2086" s="24">
        <v>41926</v>
      </c>
      <c r="B2086" s="23">
        <v>2.9300107142857145E-2</v>
      </c>
      <c r="C2086" s="23">
        <v>3.4971066907775773E-2</v>
      </c>
      <c r="D2086" s="23">
        <v>4.2910027855153202E-2</v>
      </c>
      <c r="E2086" s="23">
        <v>4.5098586572438162E-2</v>
      </c>
      <c r="F2086" s="22">
        <f t="shared" si="91"/>
        <v>10</v>
      </c>
      <c r="G2086" s="22">
        <f t="shared" si="92"/>
        <v>2014</v>
      </c>
      <c r="H2086" s="25"/>
    </row>
    <row r="2087" spans="1:8" x14ac:dyDescent="0.35">
      <c r="A2087" s="24">
        <v>41925</v>
      </c>
      <c r="B2087" s="23">
        <v>2.9268285714285712E-2</v>
      </c>
      <c r="C2087" s="23">
        <v>3.5984241531664213E-2</v>
      </c>
      <c r="D2087" s="23">
        <v>4.290821727019499E-2</v>
      </c>
      <c r="E2087" s="23">
        <v>4.7815359116022103E-2</v>
      </c>
      <c r="F2087" s="22">
        <f t="shared" si="91"/>
        <v>10</v>
      </c>
      <c r="G2087" s="22">
        <f t="shared" si="92"/>
        <v>2014</v>
      </c>
      <c r="H2087" s="25"/>
    </row>
    <row r="2088" spans="1:8" x14ac:dyDescent="0.35">
      <c r="A2088" s="24">
        <v>41922</v>
      </c>
      <c r="B2088" s="23">
        <v>2.9524392857142857E-2</v>
      </c>
      <c r="C2088" s="23">
        <v>3.5972459499263629E-2</v>
      </c>
      <c r="D2088" s="23">
        <v>4.2902785515320334E-2</v>
      </c>
      <c r="E2088" s="23">
        <v>4.7806574585635364E-2</v>
      </c>
      <c r="F2088" s="22">
        <f t="shared" si="91"/>
        <v>10</v>
      </c>
      <c r="G2088" s="22">
        <f t="shared" si="92"/>
        <v>2014</v>
      </c>
      <c r="H2088" s="25"/>
    </row>
    <row r="2089" spans="1:8" x14ac:dyDescent="0.35">
      <c r="A2089" s="24">
        <v>41921</v>
      </c>
      <c r="B2089" s="23">
        <v>2.9519714285714285E-2</v>
      </c>
      <c r="C2089" s="23">
        <v>3.5968532155130094E-2</v>
      </c>
      <c r="D2089" s="23">
        <v>4.2900974930362115E-2</v>
      </c>
      <c r="E2089" s="23">
        <v>4.780364640883978E-2</v>
      </c>
      <c r="F2089" s="22">
        <f t="shared" si="91"/>
        <v>10</v>
      </c>
      <c r="G2089" s="22">
        <f t="shared" si="92"/>
        <v>2014</v>
      </c>
      <c r="H2089" s="25"/>
    </row>
    <row r="2090" spans="1:8" x14ac:dyDescent="0.35">
      <c r="A2090" s="24">
        <v>41920</v>
      </c>
      <c r="B2090" s="23">
        <v>2.9515035714285716E-2</v>
      </c>
      <c r="C2090" s="23">
        <v>3.5964604810996566E-2</v>
      </c>
      <c r="D2090" s="23">
        <v>4.2899164345403903E-2</v>
      </c>
      <c r="E2090" s="23">
        <v>4.7889524861878453E-2</v>
      </c>
      <c r="F2090" s="22">
        <f t="shared" si="91"/>
        <v>10</v>
      </c>
      <c r="G2090" s="22">
        <f t="shared" si="92"/>
        <v>2014</v>
      </c>
      <c r="H2090" s="25"/>
    </row>
    <row r="2091" spans="1:8" x14ac:dyDescent="0.35">
      <c r="A2091" s="24">
        <v>41919</v>
      </c>
      <c r="B2091" s="23">
        <v>2.9510357142857144E-2</v>
      </c>
      <c r="C2091" s="23">
        <v>3.5960677466863038E-2</v>
      </c>
      <c r="D2091" s="23">
        <v>4.2897353760445685E-2</v>
      </c>
      <c r="E2091" s="23">
        <v>4.7886077348066297E-2</v>
      </c>
      <c r="F2091" s="22">
        <f t="shared" si="91"/>
        <v>10</v>
      </c>
      <c r="G2091" s="22">
        <f t="shared" si="92"/>
        <v>2014</v>
      </c>
      <c r="H2091" s="25"/>
    </row>
    <row r="2092" spans="1:8" x14ac:dyDescent="0.35">
      <c r="A2092" s="24">
        <v>41915</v>
      </c>
      <c r="B2092" s="23">
        <v>2.9239382239382241E-2</v>
      </c>
      <c r="C2092" s="23">
        <v>3.5944968090328919E-2</v>
      </c>
      <c r="D2092" s="23">
        <v>4.2890111420612817E-2</v>
      </c>
      <c r="E2092" s="23">
        <v>4.7872287292817679E-2</v>
      </c>
      <c r="F2092" s="22">
        <f t="shared" si="91"/>
        <v>10</v>
      </c>
      <c r="G2092" s="22">
        <f t="shared" si="92"/>
        <v>2014</v>
      </c>
      <c r="H2092" s="25"/>
    </row>
    <row r="2093" spans="1:8" x14ac:dyDescent="0.35">
      <c r="A2093" s="24">
        <v>41914</v>
      </c>
      <c r="B2093" s="23">
        <v>2.9396774193548386E-2</v>
      </c>
      <c r="C2093" s="23">
        <v>3.5941040746195391E-2</v>
      </c>
      <c r="D2093" s="23">
        <v>4.2888300835654598E-2</v>
      </c>
      <c r="E2093" s="23">
        <v>4.7868839779005523E-2</v>
      </c>
      <c r="F2093" s="22">
        <f t="shared" si="91"/>
        <v>10</v>
      </c>
      <c r="G2093" s="22">
        <f t="shared" si="92"/>
        <v>2014</v>
      </c>
      <c r="H2093" s="25"/>
    </row>
    <row r="2094" spans="1:8" x14ac:dyDescent="0.35">
      <c r="A2094" s="24">
        <v>41913</v>
      </c>
      <c r="B2094" s="23">
        <v>2.9467595818815331E-2</v>
      </c>
      <c r="C2094" s="23">
        <v>3.7803608247422682E-2</v>
      </c>
      <c r="D2094" s="23">
        <v>4.4296264172335606E-2</v>
      </c>
      <c r="E2094" s="23">
        <v>4.7865392265193374E-2</v>
      </c>
      <c r="F2094" s="22">
        <f t="shared" si="91"/>
        <v>10</v>
      </c>
      <c r="G2094" s="22">
        <f t="shared" si="92"/>
        <v>2014</v>
      </c>
      <c r="H2094" s="25"/>
    </row>
    <row r="2095" spans="1:8" x14ac:dyDescent="0.35">
      <c r="A2095" s="24">
        <v>41912</v>
      </c>
      <c r="B2095" s="23">
        <v>2.9463763066202089E-2</v>
      </c>
      <c r="C2095" s="23">
        <v>3.7799945999018168E-2</v>
      </c>
      <c r="D2095" s="23">
        <v>4.4378299319727893E-2</v>
      </c>
      <c r="E2095" s="23">
        <v>4.9181364640883976E-2</v>
      </c>
      <c r="F2095" s="22">
        <f t="shared" si="91"/>
        <v>10</v>
      </c>
      <c r="G2095" s="22">
        <f t="shared" si="92"/>
        <v>2014</v>
      </c>
      <c r="H2095" s="25"/>
    </row>
    <row r="2096" spans="1:8" x14ac:dyDescent="0.35">
      <c r="A2096" s="24">
        <v>41911</v>
      </c>
      <c r="B2096" s="23">
        <v>2.9493827160493827E-2</v>
      </c>
      <c r="C2096" s="23">
        <v>3.7796283750613648E-2</v>
      </c>
      <c r="D2096" s="23">
        <v>4.4375668934240366E-2</v>
      </c>
      <c r="E2096" s="23">
        <v>4.91787182320442E-2</v>
      </c>
      <c r="F2096" s="22">
        <f t="shared" si="91"/>
        <v>9</v>
      </c>
      <c r="G2096" s="22">
        <f t="shared" si="92"/>
        <v>2014</v>
      </c>
      <c r="H2096" s="25"/>
    </row>
    <row r="2097" spans="1:8" x14ac:dyDescent="0.35">
      <c r="A2097" s="24">
        <v>41908</v>
      </c>
      <c r="B2097" s="23">
        <v>3.1086206896551723E-2</v>
      </c>
      <c r="C2097" s="23">
        <v>3.7850036396724296E-2</v>
      </c>
      <c r="D2097" s="23">
        <v>4.4367777777777784E-2</v>
      </c>
      <c r="E2097" s="23">
        <v>4.9170779005524863E-2</v>
      </c>
      <c r="F2097" s="22">
        <f t="shared" si="91"/>
        <v>9</v>
      </c>
      <c r="G2097" s="22">
        <f t="shared" si="92"/>
        <v>2014</v>
      </c>
      <c r="H2097" s="25"/>
    </row>
    <row r="2098" spans="1:8" x14ac:dyDescent="0.35">
      <c r="A2098" s="24">
        <v>41907</v>
      </c>
      <c r="B2098" s="23">
        <v>3.1188095238095237E-2</v>
      </c>
      <c r="C2098" s="23">
        <v>3.7846260236578708E-2</v>
      </c>
      <c r="D2098" s="23">
        <v>4.436514739229025E-2</v>
      </c>
      <c r="E2098" s="23">
        <v>4.9168132596685087E-2</v>
      </c>
      <c r="F2098" s="22">
        <f t="shared" si="91"/>
        <v>9</v>
      </c>
      <c r="G2098" s="22">
        <f t="shared" si="92"/>
        <v>2014</v>
      </c>
      <c r="H2098" s="25"/>
    </row>
    <row r="2099" spans="1:8" x14ac:dyDescent="0.35">
      <c r="A2099" s="24">
        <v>41906</v>
      </c>
      <c r="B2099" s="23">
        <v>3.1332321428571432E-2</v>
      </c>
      <c r="C2099" s="23">
        <v>3.793096069868996E-2</v>
      </c>
      <c r="D2099" s="23">
        <v>4.4362517006802722E-2</v>
      </c>
      <c r="E2099" s="23">
        <v>4.924875690607735E-2</v>
      </c>
      <c r="F2099" s="22">
        <f t="shared" si="91"/>
        <v>9</v>
      </c>
      <c r="G2099" s="22">
        <f t="shared" si="92"/>
        <v>2014</v>
      </c>
      <c r="H2099" s="25"/>
    </row>
    <row r="2100" spans="1:8" x14ac:dyDescent="0.35">
      <c r="A2100" s="24">
        <v>41905</v>
      </c>
      <c r="B2100" s="23">
        <v>3.1327478991596637E-2</v>
      </c>
      <c r="C2100" s="23">
        <v>3.7927016011644832E-2</v>
      </c>
      <c r="D2100" s="23">
        <v>4.4359886621315195E-2</v>
      </c>
      <c r="E2100" s="23">
        <v>4.924558011049724E-2</v>
      </c>
      <c r="F2100" s="22">
        <f t="shared" si="91"/>
        <v>9</v>
      </c>
      <c r="G2100" s="22">
        <f t="shared" si="92"/>
        <v>2014</v>
      </c>
      <c r="H2100" s="25"/>
    </row>
    <row r="2101" spans="1:8" x14ac:dyDescent="0.35">
      <c r="A2101" s="24">
        <v>41904</v>
      </c>
      <c r="B2101" s="23">
        <v>3.1322636554621849E-2</v>
      </c>
      <c r="C2101" s="23">
        <v>3.7923071324599711E-2</v>
      </c>
      <c r="D2101" s="23">
        <v>4.4357256235827668E-2</v>
      </c>
      <c r="E2101" s="23">
        <v>4.9242403314917131E-2</v>
      </c>
      <c r="F2101" s="22">
        <f t="shared" si="91"/>
        <v>9</v>
      </c>
      <c r="G2101" s="22">
        <f t="shared" si="92"/>
        <v>2014</v>
      </c>
      <c r="H2101" s="25"/>
    </row>
    <row r="2102" spans="1:8" x14ac:dyDescent="0.35">
      <c r="A2102" s="24">
        <v>41901</v>
      </c>
      <c r="B2102" s="23">
        <v>3.1248865546218488E-2</v>
      </c>
      <c r="C2102" s="23">
        <v>3.7911237263464341E-2</v>
      </c>
      <c r="D2102" s="23">
        <v>4.4349365079365079E-2</v>
      </c>
      <c r="E2102" s="23">
        <v>4.9232872928176796E-2</v>
      </c>
      <c r="F2102" s="22">
        <f t="shared" si="91"/>
        <v>9</v>
      </c>
      <c r="G2102" s="22">
        <f t="shared" si="92"/>
        <v>2014</v>
      </c>
      <c r="H2102" s="25"/>
    </row>
    <row r="2103" spans="1:8" x14ac:dyDescent="0.35">
      <c r="A2103" s="24">
        <v>41900</v>
      </c>
      <c r="B2103" s="23">
        <v>3.1258004926108376E-2</v>
      </c>
      <c r="C2103" s="23">
        <v>3.7973566878980888E-2</v>
      </c>
      <c r="D2103" s="23">
        <v>4.4412755102040818E-2</v>
      </c>
      <c r="E2103" s="23">
        <v>4.9796381215469608E-2</v>
      </c>
      <c r="F2103" s="22">
        <f t="shared" si="91"/>
        <v>9</v>
      </c>
      <c r="G2103" s="22">
        <f t="shared" si="92"/>
        <v>2014</v>
      </c>
      <c r="H2103" s="25"/>
    </row>
    <row r="2104" spans="1:8" x14ac:dyDescent="0.35">
      <c r="A2104" s="24">
        <v>41899</v>
      </c>
      <c r="B2104" s="23">
        <v>3.1251822660098523E-2</v>
      </c>
      <c r="C2104" s="23">
        <v>3.7969554140127385E-2</v>
      </c>
      <c r="D2104" s="23">
        <v>4.4409835600907034E-2</v>
      </c>
      <c r="E2104" s="23">
        <v>4.9793093922651931E-2</v>
      </c>
      <c r="F2104" s="22">
        <f t="shared" si="91"/>
        <v>9</v>
      </c>
      <c r="G2104" s="22">
        <f t="shared" si="92"/>
        <v>2014</v>
      </c>
      <c r="H2104" s="25"/>
    </row>
    <row r="2105" spans="1:8" x14ac:dyDescent="0.35">
      <c r="A2105" s="24">
        <v>41898</v>
      </c>
      <c r="B2105" s="23">
        <v>3.1304310344827585E-2</v>
      </c>
      <c r="C2105" s="23">
        <v>3.7965541401273881E-2</v>
      </c>
      <c r="D2105" s="23">
        <v>4.4406916099773243E-2</v>
      </c>
      <c r="E2105" s="23">
        <v>4.9789806629834253E-2</v>
      </c>
      <c r="F2105" s="22">
        <f t="shared" si="91"/>
        <v>9</v>
      </c>
      <c r="G2105" s="22">
        <f t="shared" si="92"/>
        <v>2014</v>
      </c>
      <c r="H2105" s="25"/>
    </row>
    <row r="2106" spans="1:8" x14ac:dyDescent="0.35">
      <c r="A2106" s="24">
        <v>41897</v>
      </c>
      <c r="B2106" s="23">
        <v>3.1523743842364532E-2</v>
      </c>
      <c r="C2106" s="23">
        <v>3.7961528662420377E-2</v>
      </c>
      <c r="D2106" s="23">
        <v>4.4403996598639459E-2</v>
      </c>
      <c r="E2106" s="23">
        <v>4.9786519337016569E-2</v>
      </c>
      <c r="F2106" s="22">
        <f t="shared" si="91"/>
        <v>9</v>
      </c>
      <c r="G2106" s="22">
        <f t="shared" si="92"/>
        <v>2014</v>
      </c>
      <c r="H2106" s="25"/>
    </row>
    <row r="2107" spans="1:8" x14ac:dyDescent="0.35">
      <c r="A2107" s="24">
        <v>41894</v>
      </c>
      <c r="B2107" s="23">
        <v>3.1220911330049259E-2</v>
      </c>
      <c r="C2107" s="23">
        <v>3.7833858052775254E-2</v>
      </c>
      <c r="D2107" s="23">
        <v>4.4395238095238099E-2</v>
      </c>
      <c r="E2107" s="23">
        <v>4.9776657458563529E-2</v>
      </c>
      <c r="F2107" s="22">
        <f t="shared" si="91"/>
        <v>9</v>
      </c>
      <c r="G2107" s="22">
        <f t="shared" si="92"/>
        <v>2014</v>
      </c>
      <c r="H2107" s="25"/>
    </row>
    <row r="2108" spans="1:8" x14ac:dyDescent="0.35">
      <c r="A2108" s="24">
        <v>41893</v>
      </c>
      <c r="B2108" s="23">
        <v>3.1214729064039409E-2</v>
      </c>
      <c r="C2108" s="23">
        <v>3.7829954504094633E-2</v>
      </c>
      <c r="D2108" s="23">
        <v>4.4420549886621315E-2</v>
      </c>
      <c r="E2108" s="23">
        <v>4.9902709069493519E-2</v>
      </c>
      <c r="F2108" s="22">
        <f t="shared" si="91"/>
        <v>9</v>
      </c>
      <c r="G2108" s="22">
        <f t="shared" si="92"/>
        <v>2014</v>
      </c>
      <c r="H2108" s="25"/>
    </row>
    <row r="2109" spans="1:8" x14ac:dyDescent="0.35">
      <c r="A2109" s="24">
        <v>41892</v>
      </c>
      <c r="B2109" s="23">
        <v>3.1208546798029556E-2</v>
      </c>
      <c r="C2109" s="23">
        <v>3.7826050955414019E-2</v>
      </c>
      <c r="D2109" s="23">
        <v>4.4420544217687076E-2</v>
      </c>
      <c r="E2109" s="23">
        <v>5.0387149171270719E-2</v>
      </c>
      <c r="F2109" s="22">
        <f t="shared" si="91"/>
        <v>9</v>
      </c>
      <c r="G2109" s="22">
        <f t="shared" si="92"/>
        <v>2014</v>
      </c>
      <c r="H2109" s="25"/>
    </row>
    <row r="2110" spans="1:8" x14ac:dyDescent="0.35">
      <c r="A2110" s="24">
        <v>41891</v>
      </c>
      <c r="B2110" s="23">
        <v>3.139142857142857E-2</v>
      </c>
      <c r="C2110" s="23">
        <v>3.7822147406733397E-2</v>
      </c>
      <c r="D2110" s="23">
        <v>4.4430102040816329E-2</v>
      </c>
      <c r="E2110" s="23">
        <v>5.0642265193370166E-2</v>
      </c>
      <c r="F2110" s="22">
        <f t="shared" si="91"/>
        <v>9</v>
      </c>
      <c r="G2110" s="22">
        <f t="shared" si="92"/>
        <v>2014</v>
      </c>
      <c r="H2110" s="25"/>
    </row>
    <row r="2111" spans="1:8" x14ac:dyDescent="0.35">
      <c r="A2111" s="24">
        <v>41890</v>
      </c>
      <c r="B2111" s="23">
        <v>3.1195640756302521E-2</v>
      </c>
      <c r="C2111" s="23">
        <v>3.8938929798723612E-2</v>
      </c>
      <c r="D2111" s="23">
        <v>4.4801700680272109E-2</v>
      </c>
      <c r="E2111" s="23">
        <v>5.0501187845303865E-2</v>
      </c>
      <c r="F2111" s="22">
        <f t="shared" si="91"/>
        <v>9</v>
      </c>
      <c r="G2111" s="22">
        <f t="shared" si="92"/>
        <v>2014</v>
      </c>
      <c r="H2111" s="25"/>
    </row>
    <row r="2112" spans="1:8" x14ac:dyDescent="0.35">
      <c r="A2112" s="24">
        <v>41887</v>
      </c>
      <c r="B2112" s="23">
        <v>3.1647717391304349E-2</v>
      </c>
      <c r="C2112" s="23">
        <v>3.8225654761904759E-2</v>
      </c>
      <c r="D2112" s="23">
        <v>4.4506391158097069E-2</v>
      </c>
      <c r="E2112" s="23">
        <v>5.0518574585635356E-2</v>
      </c>
      <c r="F2112" s="22">
        <f t="shared" si="91"/>
        <v>9</v>
      </c>
      <c r="G2112" s="22">
        <f t="shared" si="92"/>
        <v>2014</v>
      </c>
      <c r="H2112" s="25"/>
    </row>
    <row r="2113" spans="1:8" x14ac:dyDescent="0.35">
      <c r="A2113" s="24">
        <v>41886</v>
      </c>
      <c r="B2113" s="23">
        <v>3.1553174603174604E-2</v>
      </c>
      <c r="C2113" s="23">
        <v>3.8224285714285711E-2</v>
      </c>
      <c r="D2113" s="23">
        <v>4.4503075444497837E-2</v>
      </c>
      <c r="E2113" s="23">
        <v>5.0515541436464084E-2</v>
      </c>
      <c r="F2113" s="22">
        <f t="shared" si="91"/>
        <v>9</v>
      </c>
      <c r="G2113" s="22">
        <f t="shared" si="92"/>
        <v>2014</v>
      </c>
      <c r="H2113" s="25"/>
    </row>
    <row r="2114" spans="1:8" x14ac:dyDescent="0.35">
      <c r="A2114" s="24">
        <v>41885</v>
      </c>
      <c r="B2114" s="23">
        <v>3.1849184549356223E-2</v>
      </c>
      <c r="C2114" s="23">
        <v>3.8222916666666662E-2</v>
      </c>
      <c r="D2114" s="23">
        <v>4.4499759730898605E-2</v>
      </c>
      <c r="E2114" s="23">
        <v>5.0512508287292819E-2</v>
      </c>
      <c r="F2114" s="22">
        <f t="shared" si="91"/>
        <v>9</v>
      </c>
      <c r="G2114" s="22">
        <f t="shared" si="92"/>
        <v>2014</v>
      </c>
      <c r="H2114" s="25"/>
    </row>
    <row r="2115" spans="1:8" x14ac:dyDescent="0.35">
      <c r="A2115" s="24">
        <v>41884</v>
      </c>
      <c r="B2115" s="23">
        <v>3.1442954545454545E-2</v>
      </c>
      <c r="C2115" s="23">
        <v>3.822154761904762E-2</v>
      </c>
      <c r="D2115" s="23">
        <v>4.4445050115651509E-2</v>
      </c>
      <c r="E2115" s="23">
        <v>5.0256345412490362E-2</v>
      </c>
      <c r="F2115" s="22">
        <f t="shared" si="91"/>
        <v>9</v>
      </c>
      <c r="G2115" s="22">
        <f t="shared" si="92"/>
        <v>2014</v>
      </c>
      <c r="H2115" s="25"/>
    </row>
    <row r="2116" spans="1:8" x14ac:dyDescent="0.35">
      <c r="A2116" s="24">
        <v>41883</v>
      </c>
      <c r="B2116" s="23">
        <v>3.1287257142857142E-2</v>
      </c>
      <c r="C2116" s="23">
        <v>3.8694767441860463E-2</v>
      </c>
      <c r="D2116" s="23">
        <v>4.4441865844255975E-2</v>
      </c>
      <c r="E2116" s="23">
        <v>5.0253161141094835E-2</v>
      </c>
      <c r="F2116" s="22">
        <f t="shared" si="91"/>
        <v>9</v>
      </c>
      <c r="G2116" s="22">
        <f t="shared" si="92"/>
        <v>2014</v>
      </c>
      <c r="H2116" s="25"/>
    </row>
    <row r="2117" spans="1:8" x14ac:dyDescent="0.35">
      <c r="A2117" s="24">
        <v>41880</v>
      </c>
      <c r="B2117" s="23">
        <v>3.1267885714285716E-2</v>
      </c>
      <c r="C2117" s="23">
        <v>3.8685348837209303E-2</v>
      </c>
      <c r="D2117" s="23">
        <v>4.4432313030069392E-2</v>
      </c>
      <c r="E2117" s="23">
        <v>5.0243608326908253E-2</v>
      </c>
      <c r="F2117" s="22">
        <f t="shared" si="91"/>
        <v>9</v>
      </c>
      <c r="G2117" s="22">
        <f t="shared" si="92"/>
        <v>2014</v>
      </c>
      <c r="H2117" s="25"/>
    </row>
    <row r="2118" spans="1:8" x14ac:dyDescent="0.35">
      <c r="A2118" s="24">
        <v>41879</v>
      </c>
      <c r="B2118" s="23">
        <v>3.1301058201058198E-2</v>
      </c>
      <c r="C2118" s="23">
        <v>3.8682209302325583E-2</v>
      </c>
      <c r="D2118" s="23">
        <v>4.4294377703027389E-2</v>
      </c>
      <c r="E2118" s="23">
        <v>4.9566132596685082E-2</v>
      </c>
      <c r="F2118" s="22">
        <f t="shared" si="91"/>
        <v>8</v>
      </c>
      <c r="G2118" s="22">
        <f t="shared" si="92"/>
        <v>2014</v>
      </c>
      <c r="H2118" s="25"/>
    </row>
    <row r="2119" spans="1:8" x14ac:dyDescent="0.35">
      <c r="A2119" s="24">
        <v>41878</v>
      </c>
      <c r="B2119" s="23">
        <v>3.1293015873015875E-2</v>
      </c>
      <c r="C2119" s="23">
        <v>3.8679069767441863E-2</v>
      </c>
      <c r="D2119" s="23">
        <v>4.4291542527630949E-2</v>
      </c>
      <c r="E2119" s="23">
        <v>4.9562546961325962E-2</v>
      </c>
      <c r="F2119" s="22">
        <f t="shared" si="91"/>
        <v>8</v>
      </c>
      <c r="G2119" s="22">
        <f t="shared" si="92"/>
        <v>2014</v>
      </c>
      <c r="H2119" s="25"/>
    </row>
    <row r="2120" spans="1:8" x14ac:dyDescent="0.35">
      <c r="A2120" s="24">
        <v>41877</v>
      </c>
      <c r="B2120" s="23">
        <v>3.1284973544973546E-2</v>
      </c>
      <c r="C2120" s="23">
        <v>3.8641926163723916E-2</v>
      </c>
      <c r="D2120" s="23">
        <v>4.4092023483365946E-2</v>
      </c>
      <c r="E2120" s="23">
        <v>4.9558961325966849E-2</v>
      </c>
      <c r="F2120" s="22">
        <f t="shared" si="91"/>
        <v>8</v>
      </c>
      <c r="G2120" s="22">
        <f t="shared" si="92"/>
        <v>2014</v>
      </c>
      <c r="H2120" s="25"/>
    </row>
    <row r="2121" spans="1:8" x14ac:dyDescent="0.35">
      <c r="A2121" s="24">
        <v>41876</v>
      </c>
      <c r="B2121" s="23">
        <v>3.1363043478260869E-2</v>
      </c>
      <c r="C2121" s="23">
        <v>3.8638908507223117E-2</v>
      </c>
      <c r="D2121" s="23">
        <v>4.4089072407045009E-2</v>
      </c>
      <c r="E2121" s="23">
        <v>4.9555375690607729E-2</v>
      </c>
      <c r="F2121" s="22">
        <f t="shared" si="91"/>
        <v>8</v>
      </c>
      <c r="G2121" s="22">
        <f t="shared" si="92"/>
        <v>2014</v>
      </c>
      <c r="H2121" s="25"/>
    </row>
    <row r="2122" spans="1:8" x14ac:dyDescent="0.35">
      <c r="A2122" s="24">
        <v>41873</v>
      </c>
      <c r="B2122" s="23">
        <v>3.1327173913043481E-2</v>
      </c>
      <c r="C2122" s="23">
        <v>3.8551926163723917E-2</v>
      </c>
      <c r="D2122" s="23">
        <v>4.4080219178082192E-2</v>
      </c>
      <c r="E2122" s="23">
        <v>4.9544618784530384E-2</v>
      </c>
      <c r="F2122" s="22">
        <f t="shared" si="91"/>
        <v>8</v>
      </c>
      <c r="G2122" s="22">
        <f t="shared" si="92"/>
        <v>2014</v>
      </c>
      <c r="H2122" s="25"/>
    </row>
    <row r="2123" spans="1:8" x14ac:dyDescent="0.35">
      <c r="A2123" s="24">
        <v>41870</v>
      </c>
      <c r="B2123" s="23">
        <v>3.1291304347826086E-2</v>
      </c>
      <c r="C2123" s="23">
        <v>3.8542632423756017E-2</v>
      </c>
      <c r="D2123" s="23">
        <v>4.4071365949119375E-2</v>
      </c>
      <c r="E2123" s="23">
        <v>4.9546563535911602E-2</v>
      </c>
      <c r="F2123" s="22">
        <f t="shared" si="91"/>
        <v>8</v>
      </c>
      <c r="G2123" s="22">
        <f t="shared" si="92"/>
        <v>2014</v>
      </c>
      <c r="H2123" s="25"/>
    </row>
    <row r="2124" spans="1:8" x14ac:dyDescent="0.35">
      <c r="A2124" s="24">
        <v>41869</v>
      </c>
      <c r="B2124" s="23">
        <v>3.1363043478260869E-2</v>
      </c>
      <c r="C2124" s="23">
        <v>3.8539534510433383E-2</v>
      </c>
      <c r="D2124" s="23">
        <v>4.4090925013683634E-2</v>
      </c>
      <c r="E2124" s="23">
        <v>4.9542872928176794E-2</v>
      </c>
      <c r="F2124" s="22">
        <f t="shared" si="91"/>
        <v>8</v>
      </c>
      <c r="G2124" s="22">
        <f t="shared" si="92"/>
        <v>2014</v>
      </c>
      <c r="H2124" s="25"/>
    </row>
    <row r="2125" spans="1:8" x14ac:dyDescent="0.35">
      <c r="A2125" s="24">
        <v>41866</v>
      </c>
      <c r="B2125" s="23">
        <v>3.1288888888888887E-2</v>
      </c>
      <c r="C2125" s="23">
        <v>3.8137784911717494E-2</v>
      </c>
      <c r="D2125" s="23">
        <v>4.4081992337164748E-2</v>
      </c>
      <c r="E2125" s="23">
        <v>4.9531801104972371E-2</v>
      </c>
      <c r="F2125" s="22">
        <f t="shared" si="91"/>
        <v>8</v>
      </c>
      <c r="G2125" s="22">
        <f t="shared" si="92"/>
        <v>2014</v>
      </c>
      <c r="H2125" s="25"/>
    </row>
    <row r="2126" spans="1:8" x14ac:dyDescent="0.35">
      <c r="A2126" s="24">
        <v>41864</v>
      </c>
      <c r="B2126" s="23">
        <v>3.1464814814814814E-2</v>
      </c>
      <c r="C2126" s="23">
        <v>3.8130786516853928E-2</v>
      </c>
      <c r="D2126" s="23">
        <v>4.4076037219485498E-2</v>
      </c>
      <c r="E2126" s="23">
        <v>4.9524419889502763E-2</v>
      </c>
      <c r="F2126" s="22">
        <f t="shared" ref="F2126:F2189" si="93">MONTH(A2125)</f>
        <v>8</v>
      </c>
      <c r="G2126" s="22">
        <f t="shared" ref="G2126:G2189" si="94">YEAR(A2125)</f>
        <v>2014</v>
      </c>
      <c r="H2126" s="25"/>
    </row>
    <row r="2127" spans="1:8" x14ac:dyDescent="0.35">
      <c r="A2127" s="24">
        <v>41863</v>
      </c>
      <c r="B2127" s="23">
        <v>3.1629999999999998E-2</v>
      </c>
      <c r="C2127" s="23">
        <v>3.806889692585895E-2</v>
      </c>
      <c r="D2127" s="23">
        <v>4.4073059660645869E-2</v>
      </c>
      <c r="E2127" s="23">
        <v>4.9520729281767956E-2</v>
      </c>
      <c r="F2127" s="22">
        <f t="shared" si="93"/>
        <v>8</v>
      </c>
      <c r="G2127" s="22">
        <f t="shared" si="94"/>
        <v>2014</v>
      </c>
      <c r="H2127" s="25"/>
    </row>
    <row r="2128" spans="1:8" x14ac:dyDescent="0.35">
      <c r="A2128" s="24">
        <v>41862</v>
      </c>
      <c r="B2128" s="23">
        <v>3.1367954545454546E-2</v>
      </c>
      <c r="C2128" s="23">
        <v>3.8191428571428571E-2</v>
      </c>
      <c r="D2128" s="23">
        <v>4.4374996144949885E-2</v>
      </c>
      <c r="E2128" s="23">
        <v>5.0186291441788745E-2</v>
      </c>
      <c r="F2128" s="22">
        <f t="shared" si="93"/>
        <v>8</v>
      </c>
      <c r="G2128" s="22">
        <f t="shared" si="94"/>
        <v>2014</v>
      </c>
      <c r="H2128" s="25"/>
    </row>
    <row r="2129" spans="1:8" x14ac:dyDescent="0.35">
      <c r="A2129" s="24">
        <v>41859</v>
      </c>
      <c r="B2129" s="23">
        <v>3.1618716577540111E-2</v>
      </c>
      <c r="C2129" s="23">
        <v>3.8494106382978718E-2</v>
      </c>
      <c r="D2129" s="23">
        <v>4.4061149425287355E-2</v>
      </c>
      <c r="E2129" s="23">
        <v>4.9505966850828725E-2</v>
      </c>
      <c r="F2129" s="22">
        <f t="shared" si="93"/>
        <v>8</v>
      </c>
      <c r="G2129" s="22">
        <f t="shared" si="94"/>
        <v>2014</v>
      </c>
      <c r="H2129" s="25"/>
    </row>
    <row r="2130" spans="1:8" x14ac:dyDescent="0.35">
      <c r="A2130" s="24">
        <v>41858</v>
      </c>
      <c r="B2130" s="23">
        <v>3.1542666666666663E-2</v>
      </c>
      <c r="C2130" s="23">
        <v>3.826805778491172E-2</v>
      </c>
      <c r="D2130" s="23">
        <v>4.4058171866447726E-2</v>
      </c>
      <c r="E2130" s="23">
        <v>4.9502276243093918E-2</v>
      </c>
      <c r="F2130" s="22">
        <f t="shared" si="93"/>
        <v>8</v>
      </c>
      <c r="G2130" s="22">
        <f t="shared" si="94"/>
        <v>2014</v>
      </c>
      <c r="H2130" s="25"/>
    </row>
    <row r="2131" spans="1:8" x14ac:dyDescent="0.35">
      <c r="A2131" s="24">
        <v>41857</v>
      </c>
      <c r="B2131" s="23">
        <v>3.1659254658385094E-2</v>
      </c>
      <c r="C2131" s="23">
        <v>3.8264719101123598E-2</v>
      </c>
      <c r="D2131" s="23">
        <v>4.4055194307608098E-2</v>
      </c>
      <c r="E2131" s="23">
        <v>4.9498585635359117E-2</v>
      </c>
      <c r="F2131" s="22">
        <f t="shared" si="93"/>
        <v>8</v>
      </c>
      <c r="G2131" s="22">
        <f t="shared" si="94"/>
        <v>2014</v>
      </c>
      <c r="H2131" s="25"/>
    </row>
    <row r="2132" spans="1:8" x14ac:dyDescent="0.35">
      <c r="A2132" s="24">
        <v>41856</v>
      </c>
      <c r="B2132" s="23">
        <v>3.1695000000000001E-2</v>
      </c>
      <c r="C2132" s="23">
        <v>3.8237592295345103E-2</v>
      </c>
      <c r="D2132" s="23">
        <v>4.4052216748768476E-2</v>
      </c>
      <c r="E2132" s="23">
        <v>4.949489502762431E-2</v>
      </c>
      <c r="F2132" s="22">
        <f t="shared" si="93"/>
        <v>8</v>
      </c>
      <c r="G2132" s="22">
        <f t="shared" si="94"/>
        <v>2014</v>
      </c>
      <c r="H2132" s="25"/>
    </row>
    <row r="2133" spans="1:8" x14ac:dyDescent="0.35">
      <c r="A2133" s="24">
        <v>41855</v>
      </c>
      <c r="B2133" s="23">
        <v>3.1694306569343064E-2</v>
      </c>
      <c r="C2133" s="23">
        <v>3.8258041733547354E-2</v>
      </c>
      <c r="D2133" s="23">
        <v>4.4049239189928847E-2</v>
      </c>
      <c r="E2133" s="23">
        <v>4.9491204419889502E-2</v>
      </c>
      <c r="F2133" s="22">
        <f t="shared" si="93"/>
        <v>8</v>
      </c>
      <c r="G2133" s="22">
        <f t="shared" si="94"/>
        <v>2014</v>
      </c>
      <c r="H2133" s="25"/>
    </row>
    <row r="2134" spans="1:8" x14ac:dyDescent="0.35">
      <c r="A2134" s="24">
        <v>41852</v>
      </c>
      <c r="B2134" s="23">
        <v>3.1673722627737225E-2</v>
      </c>
      <c r="C2134" s="23">
        <v>3.8248025682182989E-2</v>
      </c>
      <c r="D2134" s="23">
        <v>4.4040306513409962E-2</v>
      </c>
      <c r="E2134" s="23">
        <v>4.9480132596685079E-2</v>
      </c>
      <c r="F2134" s="22">
        <f t="shared" si="93"/>
        <v>8</v>
      </c>
      <c r="G2134" s="22">
        <f t="shared" si="94"/>
        <v>2014</v>
      </c>
      <c r="H2134" s="25"/>
    </row>
    <row r="2135" spans="1:8" x14ac:dyDescent="0.35">
      <c r="A2135" s="24">
        <v>41851</v>
      </c>
      <c r="B2135" s="23">
        <v>3.1592360248447207E-2</v>
      </c>
      <c r="C2135" s="23">
        <v>3.8244686998394867E-2</v>
      </c>
      <c r="D2135" s="23">
        <v>4.4037328954570333E-2</v>
      </c>
      <c r="E2135" s="23">
        <v>4.9476441988950272E-2</v>
      </c>
      <c r="F2135" s="22">
        <f t="shared" si="93"/>
        <v>8</v>
      </c>
      <c r="G2135" s="22">
        <f t="shared" si="94"/>
        <v>2014</v>
      </c>
      <c r="H2135" s="25"/>
    </row>
    <row r="2136" spans="1:8" x14ac:dyDescent="0.35">
      <c r="A2136" s="24">
        <v>41845</v>
      </c>
      <c r="B2136" s="23">
        <v>3.1654444444444443E-2</v>
      </c>
      <c r="C2136" s="23">
        <v>3.8340623465881199E-2</v>
      </c>
      <c r="D2136" s="23">
        <v>4.4729391891891894E-2</v>
      </c>
      <c r="E2136" s="23">
        <v>5.1061560283687947E-2</v>
      </c>
      <c r="F2136" s="22">
        <f t="shared" si="93"/>
        <v>7</v>
      </c>
      <c r="G2136" s="22">
        <f t="shared" si="94"/>
        <v>2014</v>
      </c>
      <c r="H2136" s="25"/>
    </row>
    <row r="2137" spans="1:8" x14ac:dyDescent="0.35">
      <c r="A2137" s="24">
        <v>41844</v>
      </c>
      <c r="B2137" s="23">
        <v>3.1554751552795031E-2</v>
      </c>
      <c r="C2137" s="23">
        <v>3.795320699708455E-2</v>
      </c>
      <c r="D2137" s="23">
        <v>4.4727123552123556E-2</v>
      </c>
      <c r="E2137" s="23">
        <v>5.1056631205673761E-2</v>
      </c>
      <c r="F2137" s="22">
        <f t="shared" si="93"/>
        <v>7</v>
      </c>
      <c r="G2137" s="22">
        <f t="shared" si="94"/>
        <v>2014</v>
      </c>
      <c r="H2137" s="25"/>
    </row>
    <row r="2138" spans="1:8" x14ac:dyDescent="0.35">
      <c r="A2138" s="24">
        <v>41843</v>
      </c>
      <c r="B2138" s="23">
        <v>3.156533101045296E-2</v>
      </c>
      <c r="C2138" s="23">
        <v>3.7949642857142855E-2</v>
      </c>
      <c r="D2138" s="23">
        <v>4.4724855212355218E-2</v>
      </c>
      <c r="E2138" s="23">
        <v>5.1051702127659575E-2</v>
      </c>
      <c r="F2138" s="22">
        <f t="shared" si="93"/>
        <v>7</v>
      </c>
      <c r="G2138" s="22">
        <f t="shared" si="94"/>
        <v>2014</v>
      </c>
      <c r="H2138" s="25"/>
    </row>
    <row r="2139" spans="1:8" x14ac:dyDescent="0.35">
      <c r="A2139" s="24">
        <v>41842</v>
      </c>
      <c r="B2139" s="23">
        <v>3.1559651567944248E-2</v>
      </c>
      <c r="C2139" s="23">
        <v>3.7717246543778803E-2</v>
      </c>
      <c r="D2139" s="23">
        <v>4.4480308880308884E-2</v>
      </c>
      <c r="E2139" s="23">
        <v>4.9729740331491711E-2</v>
      </c>
      <c r="F2139" s="22">
        <f t="shared" si="93"/>
        <v>7</v>
      </c>
      <c r="G2139" s="22">
        <f t="shared" si="94"/>
        <v>2014</v>
      </c>
      <c r="H2139" s="25"/>
    </row>
    <row r="2140" spans="1:8" x14ac:dyDescent="0.35">
      <c r="A2140" s="24">
        <v>41841</v>
      </c>
      <c r="B2140" s="23">
        <v>3.1645714285714284E-2</v>
      </c>
      <c r="C2140" s="23">
        <v>3.8138551031200424E-2</v>
      </c>
      <c r="D2140" s="23">
        <v>4.4477799227799229E-2</v>
      </c>
      <c r="E2140" s="23">
        <v>4.9724044198895027E-2</v>
      </c>
      <c r="F2140" s="22">
        <f t="shared" si="93"/>
        <v>7</v>
      </c>
      <c r="G2140" s="22">
        <f t="shared" si="94"/>
        <v>2014</v>
      </c>
      <c r="H2140" s="25"/>
    </row>
    <row r="2141" spans="1:8" x14ac:dyDescent="0.35">
      <c r="A2141" s="24">
        <v>41838</v>
      </c>
      <c r="B2141" s="23">
        <v>3.1621834061135369E-2</v>
      </c>
      <c r="C2141" s="23">
        <v>3.8128080380750926E-2</v>
      </c>
      <c r="D2141" s="23">
        <v>4.4476190476190475E-2</v>
      </c>
      <c r="E2141" s="23">
        <v>4.9706955801104978E-2</v>
      </c>
      <c r="F2141" s="22">
        <f t="shared" si="93"/>
        <v>7</v>
      </c>
      <c r="G2141" s="22">
        <f t="shared" si="94"/>
        <v>2014</v>
      </c>
      <c r="H2141" s="25"/>
    </row>
    <row r="2142" spans="1:8" x14ac:dyDescent="0.35">
      <c r="A2142" s="24">
        <v>41837</v>
      </c>
      <c r="B2142" s="23">
        <v>3.1515384615384612E-2</v>
      </c>
      <c r="C2142" s="23">
        <v>3.8124590163934428E-2</v>
      </c>
      <c r="D2142" s="23">
        <v>4.4473469387755107E-2</v>
      </c>
      <c r="E2142" s="23">
        <v>4.9701259668508288E-2</v>
      </c>
      <c r="F2142" s="22">
        <f t="shared" si="93"/>
        <v>7</v>
      </c>
      <c r="G2142" s="22">
        <f t="shared" si="94"/>
        <v>2014</v>
      </c>
      <c r="H2142" s="25"/>
    </row>
    <row r="2143" spans="1:8" x14ac:dyDescent="0.35">
      <c r="A2143" s="24">
        <v>41836</v>
      </c>
      <c r="B2143" s="23">
        <v>3.1766285714285712E-2</v>
      </c>
      <c r="C2143" s="23">
        <v>3.8121099947117931E-2</v>
      </c>
      <c r="D2143" s="23">
        <v>4.4470748299319733E-2</v>
      </c>
      <c r="E2143" s="23">
        <v>4.9695563535911605E-2</v>
      </c>
      <c r="F2143" s="22">
        <f t="shared" si="93"/>
        <v>7</v>
      </c>
      <c r="G2143" s="22">
        <f t="shared" si="94"/>
        <v>2014</v>
      </c>
      <c r="H2143" s="25"/>
    </row>
    <row r="2144" spans="1:8" x14ac:dyDescent="0.35">
      <c r="A2144" s="24">
        <v>41835</v>
      </c>
      <c r="B2144" s="23">
        <v>3.1663636363636366E-2</v>
      </c>
      <c r="C2144" s="23">
        <v>3.8055892857142858E-2</v>
      </c>
      <c r="D2144" s="23">
        <v>4.4369444444444441E-2</v>
      </c>
      <c r="E2144" s="23">
        <v>4.9689867403314915E-2</v>
      </c>
      <c r="F2144" s="22">
        <f t="shared" si="93"/>
        <v>7</v>
      </c>
      <c r="G2144" s="22">
        <f t="shared" si="94"/>
        <v>2014</v>
      </c>
      <c r="H2144" s="25"/>
    </row>
    <row r="2145" spans="1:8" x14ac:dyDescent="0.35">
      <c r="A2145" s="24">
        <v>41834</v>
      </c>
      <c r="B2145" s="23">
        <v>3.1657272727272728E-2</v>
      </c>
      <c r="C2145" s="23">
        <v>3.8052619047619043E-2</v>
      </c>
      <c r="D2145" s="23">
        <v>4.4366666666666665E-2</v>
      </c>
      <c r="E2145" s="23">
        <v>4.9684171270718232E-2</v>
      </c>
      <c r="F2145" s="22">
        <f t="shared" si="93"/>
        <v>7</v>
      </c>
      <c r="G2145" s="22">
        <f t="shared" si="94"/>
        <v>2014</v>
      </c>
      <c r="H2145" s="25"/>
    </row>
    <row r="2146" spans="1:8" x14ac:dyDescent="0.35">
      <c r="A2146" s="24">
        <v>41831</v>
      </c>
      <c r="B2146" s="23">
        <v>3.1487500000000002E-2</v>
      </c>
      <c r="C2146" s="23">
        <v>3.8091831124202252E-2</v>
      </c>
      <c r="D2146" s="23">
        <v>4.4358333333333333E-2</v>
      </c>
      <c r="E2146" s="23">
        <v>4.9667082872928175E-2</v>
      </c>
      <c r="F2146" s="22">
        <f t="shared" si="93"/>
        <v>7</v>
      </c>
      <c r="G2146" s="22">
        <f t="shared" si="94"/>
        <v>2014</v>
      </c>
      <c r="H2146" s="25"/>
    </row>
    <row r="2147" spans="1:8" x14ac:dyDescent="0.35">
      <c r="A2147" s="24">
        <v>41830</v>
      </c>
      <c r="B2147" s="23">
        <v>3.1620722891566262E-2</v>
      </c>
      <c r="C2147" s="23">
        <v>3.8194210526315789E-2</v>
      </c>
      <c r="D2147" s="23">
        <v>4.4355555555555558E-2</v>
      </c>
      <c r="E2147" s="23">
        <v>4.9661386740331492E-2</v>
      </c>
      <c r="F2147" s="22">
        <f t="shared" si="93"/>
        <v>7</v>
      </c>
      <c r="G2147" s="22">
        <f t="shared" si="94"/>
        <v>2014</v>
      </c>
      <c r="H2147" s="25"/>
    </row>
    <row r="2148" spans="1:8" x14ac:dyDescent="0.35">
      <c r="A2148" s="24">
        <v>41829</v>
      </c>
      <c r="B2148" s="23">
        <v>3.2031746031746029E-2</v>
      </c>
      <c r="C2148" s="23">
        <v>3.8190789473684213E-2</v>
      </c>
      <c r="D2148" s="23">
        <v>4.4283531746031744E-2</v>
      </c>
      <c r="E2148" s="23">
        <v>4.9655690607734809E-2</v>
      </c>
      <c r="F2148" s="22">
        <f t="shared" si="93"/>
        <v>7</v>
      </c>
      <c r="G2148" s="22">
        <f t="shared" si="94"/>
        <v>2014</v>
      </c>
      <c r="H2148" s="25"/>
    </row>
    <row r="2149" spans="1:8" x14ac:dyDescent="0.35">
      <c r="A2149" s="24">
        <v>41828</v>
      </c>
      <c r="B2149" s="23">
        <v>3.2013015873015874E-2</v>
      </c>
      <c r="C2149" s="23">
        <v>3.8187368421052637E-2</v>
      </c>
      <c r="D2149" s="23">
        <v>4.4280714285714284E-2</v>
      </c>
      <c r="E2149" s="23">
        <v>4.9649994475138119E-2</v>
      </c>
      <c r="F2149" s="22">
        <f t="shared" si="93"/>
        <v>7</v>
      </c>
      <c r="G2149" s="22">
        <f t="shared" si="94"/>
        <v>2014</v>
      </c>
      <c r="H2149" s="25"/>
    </row>
    <row r="2150" spans="1:8" x14ac:dyDescent="0.35">
      <c r="A2150" s="24">
        <v>41827</v>
      </c>
      <c r="B2150" s="23">
        <v>3.2293367346938773E-2</v>
      </c>
      <c r="C2150" s="23">
        <v>3.8169319148936169E-2</v>
      </c>
      <c r="D2150" s="23">
        <v>4.4347222222222225E-2</v>
      </c>
      <c r="E2150" s="23">
        <v>4.9644298342541436E-2</v>
      </c>
      <c r="F2150" s="22">
        <f t="shared" si="93"/>
        <v>7</v>
      </c>
      <c r="G2150" s="22">
        <f t="shared" si="94"/>
        <v>2014</v>
      </c>
      <c r="H2150" s="25"/>
    </row>
    <row r="2151" spans="1:8" x14ac:dyDescent="0.35">
      <c r="A2151" s="24">
        <v>41824</v>
      </c>
      <c r="B2151" s="23">
        <v>3.2110367892976589E-2</v>
      </c>
      <c r="C2151" s="23">
        <v>3.8158978723404256E-2</v>
      </c>
      <c r="D2151" s="23">
        <v>4.4338888888888886E-2</v>
      </c>
      <c r="E2151" s="23">
        <v>4.962720994475138E-2</v>
      </c>
      <c r="F2151" s="22">
        <f t="shared" si="93"/>
        <v>7</v>
      </c>
      <c r="G2151" s="22">
        <f t="shared" si="94"/>
        <v>2014</v>
      </c>
      <c r="H2151" s="25"/>
    </row>
    <row r="2152" spans="1:8" x14ac:dyDescent="0.35">
      <c r="A2152" s="24">
        <v>41823</v>
      </c>
      <c r="B2152" s="23">
        <v>3.2103678929765886E-2</v>
      </c>
      <c r="C2152" s="23">
        <v>3.8155531914893619E-2</v>
      </c>
      <c r="D2152" s="23">
        <v>4.4336111111111111E-2</v>
      </c>
      <c r="E2152" s="23">
        <v>4.9621513812154697E-2</v>
      </c>
      <c r="F2152" s="22">
        <f t="shared" si="93"/>
        <v>7</v>
      </c>
      <c r="G2152" s="22">
        <f t="shared" si="94"/>
        <v>2014</v>
      </c>
      <c r="H2152" s="25"/>
    </row>
    <row r="2153" spans="1:8" x14ac:dyDescent="0.35">
      <c r="A2153" s="24">
        <v>41822</v>
      </c>
      <c r="B2153" s="23">
        <v>3.2161213235294119E-2</v>
      </c>
      <c r="C2153" s="23">
        <v>3.8152085106382974E-2</v>
      </c>
      <c r="D2153" s="23">
        <v>4.4333333333333329E-2</v>
      </c>
      <c r="E2153" s="23">
        <v>4.9615817679558014E-2</v>
      </c>
      <c r="F2153" s="22">
        <f t="shared" si="93"/>
        <v>7</v>
      </c>
      <c r="G2153" s="22">
        <f t="shared" si="94"/>
        <v>2014</v>
      </c>
      <c r="H2153" s="25"/>
    </row>
    <row r="2154" spans="1:8" x14ac:dyDescent="0.35">
      <c r="A2154" s="24">
        <v>41821</v>
      </c>
      <c r="B2154" s="23">
        <v>3.2155000000000003E-2</v>
      </c>
      <c r="C2154" s="23">
        <v>3.8148638297872337E-2</v>
      </c>
      <c r="D2154" s="23">
        <v>4.4330555555555554E-2</v>
      </c>
      <c r="E2154" s="23">
        <v>4.9610121546961324E-2</v>
      </c>
      <c r="F2154" s="22">
        <f t="shared" si="93"/>
        <v>7</v>
      </c>
      <c r="G2154" s="22">
        <f t="shared" si="94"/>
        <v>2014</v>
      </c>
      <c r="H2154" s="25"/>
    </row>
    <row r="2155" spans="1:8" x14ac:dyDescent="0.35">
      <c r="A2155" s="24">
        <v>41820</v>
      </c>
      <c r="B2155" s="23">
        <v>3.2148786764705881E-2</v>
      </c>
      <c r="C2155" s="23">
        <v>3.7975149253731341E-2</v>
      </c>
      <c r="D2155" s="23">
        <v>4.4327777777777778E-2</v>
      </c>
      <c r="E2155" s="23">
        <v>4.960442541436464E-2</v>
      </c>
      <c r="F2155" s="22">
        <f t="shared" si="93"/>
        <v>7</v>
      </c>
      <c r="G2155" s="22">
        <f t="shared" si="94"/>
        <v>2014</v>
      </c>
      <c r="H2155" s="25"/>
    </row>
    <row r="2156" spans="1:8" x14ac:dyDescent="0.35">
      <c r="A2156" s="24">
        <v>41817</v>
      </c>
      <c r="B2156" s="23">
        <v>3.2081249999999999E-2</v>
      </c>
      <c r="C2156" s="23">
        <v>3.8149732234809476E-2</v>
      </c>
      <c r="D2156" s="23">
        <v>4.4319444444444446E-2</v>
      </c>
      <c r="E2156" s="23">
        <v>4.9587337016574584E-2</v>
      </c>
      <c r="F2156" s="22">
        <f t="shared" si="93"/>
        <v>6</v>
      </c>
      <c r="G2156" s="22">
        <f t="shared" si="94"/>
        <v>2014</v>
      </c>
      <c r="H2156" s="25"/>
    </row>
    <row r="2157" spans="1:8" x14ac:dyDescent="0.35">
      <c r="A2157" s="24">
        <v>41816</v>
      </c>
      <c r="B2157" s="23">
        <v>3.1724458128078815E-2</v>
      </c>
      <c r="C2157" s="23">
        <v>3.820987727049583E-2</v>
      </c>
      <c r="D2157" s="23">
        <v>4.4316666666666664E-2</v>
      </c>
      <c r="E2157" s="23">
        <v>4.9581640883977901E-2</v>
      </c>
      <c r="F2157" s="22">
        <f t="shared" si="93"/>
        <v>6</v>
      </c>
      <c r="G2157" s="22">
        <f t="shared" si="94"/>
        <v>2014</v>
      </c>
      <c r="H2157" s="25"/>
    </row>
    <row r="2158" spans="1:8" x14ac:dyDescent="0.35">
      <c r="A2158" s="24">
        <v>41815</v>
      </c>
      <c r="B2158" s="23">
        <v>3.2040184331797235E-2</v>
      </c>
      <c r="C2158" s="23">
        <v>3.8206529209621989E-2</v>
      </c>
      <c r="D2158" s="23">
        <v>4.4313888888888889E-2</v>
      </c>
      <c r="E2158" s="23">
        <v>4.9575944751381218E-2</v>
      </c>
      <c r="F2158" s="22">
        <f t="shared" si="93"/>
        <v>6</v>
      </c>
      <c r="G2158" s="22">
        <f t="shared" si="94"/>
        <v>2014</v>
      </c>
      <c r="H2158" s="25"/>
    </row>
    <row r="2159" spans="1:8" x14ac:dyDescent="0.35">
      <c r="A2159" s="24">
        <v>41814</v>
      </c>
      <c r="B2159" s="23">
        <v>3.1771921182266009E-2</v>
      </c>
      <c r="C2159" s="23">
        <v>3.814954344624448E-2</v>
      </c>
      <c r="D2159" s="23">
        <v>4.4311111111111114E-2</v>
      </c>
      <c r="E2159" s="23">
        <v>4.9570248618784535E-2</v>
      </c>
      <c r="F2159" s="22">
        <f t="shared" si="93"/>
        <v>6</v>
      </c>
      <c r="G2159" s="22">
        <f t="shared" si="94"/>
        <v>2014</v>
      </c>
      <c r="H2159" s="25"/>
    </row>
    <row r="2160" spans="1:8" x14ac:dyDescent="0.35">
      <c r="A2160" s="24">
        <v>41813</v>
      </c>
      <c r="B2160" s="23">
        <v>3.1663120567375885E-2</v>
      </c>
      <c r="C2160" s="23">
        <v>3.8146165930289647E-2</v>
      </c>
      <c r="D2160" s="23">
        <v>4.4309013605442177E-2</v>
      </c>
      <c r="E2160" s="23">
        <v>4.9950408839779005E-2</v>
      </c>
      <c r="F2160" s="22">
        <f t="shared" si="93"/>
        <v>6</v>
      </c>
      <c r="G2160" s="22">
        <f t="shared" si="94"/>
        <v>2014</v>
      </c>
      <c r="H2160" s="25"/>
    </row>
    <row r="2161" spans="1:8" x14ac:dyDescent="0.35">
      <c r="A2161" s="24">
        <v>41810</v>
      </c>
      <c r="B2161" s="23">
        <v>3.1671428571428573E-2</v>
      </c>
      <c r="C2161" s="23">
        <v>3.8184176974310181E-2</v>
      </c>
      <c r="D2161" s="23">
        <v>4.4299999999999999E-2</v>
      </c>
      <c r="E2161" s="23">
        <v>4.9933983425414365E-2</v>
      </c>
      <c r="F2161" s="22">
        <f t="shared" si="93"/>
        <v>6</v>
      </c>
      <c r="G2161" s="22">
        <f t="shared" si="94"/>
        <v>2014</v>
      </c>
      <c r="H2161" s="25"/>
    </row>
    <row r="2162" spans="1:8" x14ac:dyDescent="0.35">
      <c r="A2162" s="24">
        <v>41809</v>
      </c>
      <c r="B2162" s="23">
        <v>3.1830816326530613E-2</v>
      </c>
      <c r="C2162" s="23">
        <v>3.8180666032350145E-2</v>
      </c>
      <c r="D2162" s="23">
        <v>4.4296675175494578E-2</v>
      </c>
      <c r="E2162" s="23">
        <v>4.9928508287292818E-2</v>
      </c>
      <c r="F2162" s="22">
        <f t="shared" si="93"/>
        <v>6</v>
      </c>
      <c r="G2162" s="22">
        <f t="shared" si="94"/>
        <v>2014</v>
      </c>
      <c r="H2162" s="25"/>
    </row>
    <row r="2163" spans="1:8" x14ac:dyDescent="0.35">
      <c r="A2163" s="24">
        <v>41808</v>
      </c>
      <c r="B2163" s="23">
        <v>3.1826190476190473E-2</v>
      </c>
      <c r="C2163" s="23">
        <v>3.8179628924833488E-2</v>
      </c>
      <c r="D2163" s="23">
        <v>4.429335035098915E-2</v>
      </c>
      <c r="E2163" s="23">
        <v>4.9923033149171271E-2</v>
      </c>
      <c r="F2163" s="22">
        <f t="shared" si="93"/>
        <v>6</v>
      </c>
      <c r="G2163" s="22">
        <f t="shared" si="94"/>
        <v>2014</v>
      </c>
      <c r="H2163" s="25"/>
    </row>
    <row r="2164" spans="1:8" x14ac:dyDescent="0.35">
      <c r="A2164" s="24">
        <v>41807</v>
      </c>
      <c r="B2164" s="23">
        <v>3.1952380952380954E-2</v>
      </c>
      <c r="C2164" s="23">
        <v>3.8176127497621309E-2</v>
      </c>
      <c r="D2164" s="23">
        <v>4.4290025526483728E-2</v>
      </c>
      <c r="E2164" s="23">
        <v>4.9917558011049724E-2</v>
      </c>
      <c r="F2164" s="22">
        <f t="shared" si="93"/>
        <v>6</v>
      </c>
      <c r="G2164" s="22">
        <f t="shared" si="94"/>
        <v>2014</v>
      </c>
      <c r="H2164" s="25"/>
    </row>
    <row r="2165" spans="1:8" x14ac:dyDescent="0.35">
      <c r="A2165" s="24">
        <v>41806</v>
      </c>
      <c r="B2165" s="23">
        <v>3.1857967914438505E-2</v>
      </c>
      <c r="C2165" s="23">
        <v>3.8172626070409131E-2</v>
      </c>
      <c r="D2165" s="23">
        <v>4.4306649649010849E-2</v>
      </c>
      <c r="E2165" s="23">
        <v>4.9912082872928171E-2</v>
      </c>
      <c r="F2165" s="22">
        <f t="shared" si="93"/>
        <v>6</v>
      </c>
      <c r="G2165" s="22">
        <f t="shared" si="94"/>
        <v>2014</v>
      </c>
      <c r="H2165" s="25"/>
    </row>
    <row r="2166" spans="1:8" x14ac:dyDescent="0.35">
      <c r="A2166" s="24">
        <v>41803</v>
      </c>
      <c r="B2166" s="23">
        <v>3.1863095238095239E-2</v>
      </c>
      <c r="C2166" s="23">
        <v>3.8168244047619045E-2</v>
      </c>
      <c r="D2166" s="23">
        <v>4.429662551440329E-2</v>
      </c>
      <c r="E2166" s="23">
        <v>4.9895657458563537E-2</v>
      </c>
      <c r="F2166" s="22">
        <f t="shared" si="93"/>
        <v>6</v>
      </c>
      <c r="G2166" s="22">
        <f t="shared" si="94"/>
        <v>2014</v>
      </c>
      <c r="H2166" s="25"/>
    </row>
    <row r="2167" spans="1:8" x14ac:dyDescent="0.35">
      <c r="A2167" s="24">
        <v>41802</v>
      </c>
      <c r="B2167" s="23">
        <v>3.2190204081632652E-2</v>
      </c>
      <c r="C2167" s="23">
        <v>3.8164642857142855E-2</v>
      </c>
      <c r="D2167" s="23">
        <v>4.4293286302175189E-2</v>
      </c>
      <c r="E2167" s="23">
        <v>4.9890182320441991E-2</v>
      </c>
      <c r="F2167" s="22">
        <f t="shared" si="93"/>
        <v>6</v>
      </c>
      <c r="G2167" s="22">
        <f t="shared" si="94"/>
        <v>2014</v>
      </c>
      <c r="H2167" s="25"/>
    </row>
    <row r="2168" spans="1:8" x14ac:dyDescent="0.35">
      <c r="A2168" s="24">
        <v>41801</v>
      </c>
      <c r="B2168" s="23">
        <v>3.1955765306122451E-2</v>
      </c>
      <c r="C2168" s="23">
        <v>3.8161041666666666E-2</v>
      </c>
      <c r="D2168" s="23">
        <v>4.4289947089947088E-2</v>
      </c>
      <c r="E2168" s="23">
        <v>4.9884707182320437E-2</v>
      </c>
      <c r="F2168" s="22">
        <f t="shared" si="93"/>
        <v>6</v>
      </c>
      <c r="G2168" s="22">
        <f t="shared" si="94"/>
        <v>2014</v>
      </c>
      <c r="H2168" s="25"/>
    </row>
    <row r="2169" spans="1:8" x14ac:dyDescent="0.35">
      <c r="A2169" s="24">
        <v>41800</v>
      </c>
      <c r="B2169" s="23">
        <v>3.1984779220779219E-2</v>
      </c>
      <c r="C2169" s="23">
        <v>3.8157440476190477E-2</v>
      </c>
      <c r="D2169" s="23">
        <v>4.4286607877718986E-2</v>
      </c>
      <c r="E2169" s="23">
        <v>4.9879232044198897E-2</v>
      </c>
      <c r="F2169" s="22">
        <f t="shared" si="93"/>
        <v>6</v>
      </c>
      <c r="G2169" s="22">
        <f t="shared" si="94"/>
        <v>2014</v>
      </c>
      <c r="H2169" s="25"/>
    </row>
    <row r="2170" spans="1:8" x14ac:dyDescent="0.35">
      <c r="A2170" s="24">
        <v>41799</v>
      </c>
      <c r="B2170" s="23">
        <v>3.2017112299465245E-2</v>
      </c>
      <c r="C2170" s="23">
        <v>3.8722768777614137E-2</v>
      </c>
      <c r="D2170" s="23">
        <v>4.4286465390279819E-2</v>
      </c>
      <c r="E2170" s="23">
        <v>4.9873756906077343E-2</v>
      </c>
      <c r="F2170" s="22">
        <f t="shared" si="93"/>
        <v>6</v>
      </c>
      <c r="G2170" s="22">
        <f t="shared" si="94"/>
        <v>2014</v>
      </c>
      <c r="H2170" s="25"/>
    </row>
    <row r="2171" spans="1:8" x14ac:dyDescent="0.35">
      <c r="A2171" s="24">
        <v>41796</v>
      </c>
      <c r="B2171" s="23">
        <v>3.2011935483870969E-2</v>
      </c>
      <c r="C2171" s="23">
        <v>3.8854542570068748E-2</v>
      </c>
      <c r="D2171" s="23">
        <v>4.4278392384981491E-2</v>
      </c>
      <c r="E2171" s="23">
        <v>4.9857331491712703E-2</v>
      </c>
      <c r="F2171" s="22">
        <f t="shared" si="93"/>
        <v>6</v>
      </c>
      <c r="G2171" s="22">
        <f t="shared" si="94"/>
        <v>2014</v>
      </c>
      <c r="H2171" s="25"/>
    </row>
    <row r="2172" spans="1:8" x14ac:dyDescent="0.35">
      <c r="A2172" s="24">
        <v>41795</v>
      </c>
      <c r="B2172" s="23">
        <v>3.2003548387096771E-2</v>
      </c>
      <c r="C2172" s="23">
        <v>3.8851570597567421E-2</v>
      </c>
      <c r="D2172" s="23">
        <v>4.4275420412480164E-2</v>
      </c>
      <c r="E2172" s="23">
        <v>4.9851856353591156E-2</v>
      </c>
      <c r="F2172" s="22">
        <f t="shared" si="93"/>
        <v>6</v>
      </c>
      <c r="G2172" s="22">
        <f t="shared" si="94"/>
        <v>2014</v>
      </c>
      <c r="H2172" s="25"/>
    </row>
    <row r="2173" spans="1:8" x14ac:dyDescent="0.35">
      <c r="A2173" s="24">
        <v>41794</v>
      </c>
      <c r="B2173" s="23">
        <v>3.199516129032258E-2</v>
      </c>
      <c r="C2173" s="23">
        <v>3.9452205182443155E-2</v>
      </c>
      <c r="D2173" s="23">
        <v>4.4277694341618191E-2</v>
      </c>
      <c r="E2173" s="23">
        <v>4.984638121546961E-2</v>
      </c>
      <c r="F2173" s="22">
        <f t="shared" si="93"/>
        <v>6</v>
      </c>
      <c r="G2173" s="22">
        <f t="shared" si="94"/>
        <v>2014</v>
      </c>
      <c r="H2173" s="25"/>
    </row>
    <row r="2174" spans="1:8" x14ac:dyDescent="0.35">
      <c r="A2174" s="24">
        <v>41793</v>
      </c>
      <c r="B2174" s="23">
        <v>3.2002698412698413E-2</v>
      </c>
      <c r="C2174" s="23">
        <v>3.9449561078794292E-2</v>
      </c>
      <c r="D2174" s="23">
        <v>4.4275050237969328E-2</v>
      </c>
      <c r="E2174" s="23">
        <v>4.9294519337016576E-2</v>
      </c>
      <c r="F2174" s="22">
        <f t="shared" si="93"/>
        <v>6</v>
      </c>
      <c r="G2174" s="22">
        <f t="shared" si="94"/>
        <v>2014</v>
      </c>
      <c r="H2174" s="25"/>
    </row>
    <row r="2175" spans="1:8" x14ac:dyDescent="0.35">
      <c r="A2175" s="24">
        <v>41792</v>
      </c>
      <c r="B2175" s="23">
        <v>3.2318809523809527E-2</v>
      </c>
      <c r="C2175" s="23">
        <v>3.9446916975145428E-2</v>
      </c>
      <c r="D2175" s="23">
        <v>4.4272406134320465E-2</v>
      </c>
      <c r="E2175" s="23">
        <v>4.9444933701657458E-2</v>
      </c>
      <c r="F2175" s="22">
        <f t="shared" si="93"/>
        <v>6</v>
      </c>
      <c r="G2175" s="22">
        <f t="shared" si="94"/>
        <v>2014</v>
      </c>
      <c r="H2175" s="25"/>
    </row>
    <row r="2176" spans="1:8" x14ac:dyDescent="0.35">
      <c r="A2176" s="24">
        <v>41789</v>
      </c>
      <c r="B2176" s="23">
        <v>3.2496122448979592E-2</v>
      </c>
      <c r="C2176" s="23">
        <v>3.9438984664198838E-2</v>
      </c>
      <c r="D2176" s="23">
        <v>4.4264473823373875E-2</v>
      </c>
      <c r="E2176" s="23">
        <v>4.9117857142857144E-2</v>
      </c>
      <c r="F2176" s="22">
        <f t="shared" si="93"/>
        <v>6</v>
      </c>
      <c r="G2176" s="22">
        <f t="shared" si="94"/>
        <v>2014</v>
      </c>
      <c r="H2176" s="25"/>
    </row>
    <row r="2177" spans="1:8" x14ac:dyDescent="0.35">
      <c r="A2177" s="24">
        <v>41788</v>
      </c>
      <c r="B2177" s="23">
        <v>3.2316286764705882E-2</v>
      </c>
      <c r="C2177" s="23">
        <v>3.9429825489159173E-2</v>
      </c>
      <c r="D2177" s="23">
        <v>4.3985087255420413E-2</v>
      </c>
      <c r="E2177" s="23">
        <v>4.9265596685082874E-2</v>
      </c>
      <c r="F2177" s="22">
        <f t="shared" si="93"/>
        <v>5</v>
      </c>
      <c r="G2177" s="22">
        <f t="shared" si="94"/>
        <v>2014</v>
      </c>
      <c r="H2177" s="25"/>
    </row>
    <row r="2178" spans="1:8" x14ac:dyDescent="0.35">
      <c r="A2178" s="24">
        <v>41787</v>
      </c>
      <c r="B2178" s="23">
        <v>3.2240763358778624E-2</v>
      </c>
      <c r="C2178" s="23">
        <v>3.9540856031128405E-2</v>
      </c>
      <c r="D2178" s="23">
        <v>4.405492468134415E-2</v>
      </c>
      <c r="E2178" s="23">
        <v>4.9259812154696131E-2</v>
      </c>
      <c r="F2178" s="22">
        <f t="shared" si="93"/>
        <v>5</v>
      </c>
      <c r="G2178" s="22">
        <f t="shared" si="94"/>
        <v>2014</v>
      </c>
      <c r="H2178" s="25"/>
    </row>
    <row r="2179" spans="1:8" x14ac:dyDescent="0.35">
      <c r="A2179" s="24">
        <v>41786</v>
      </c>
      <c r="B2179" s="23">
        <v>3.2222477064220184E-2</v>
      </c>
      <c r="C2179" s="23">
        <v>3.9535719844357976E-2</v>
      </c>
      <c r="D2179" s="23">
        <v>4.4006964078794904E-2</v>
      </c>
      <c r="E2179" s="23">
        <v>4.9254027624309388E-2</v>
      </c>
      <c r="F2179" s="22">
        <f t="shared" si="93"/>
        <v>5</v>
      </c>
      <c r="G2179" s="22">
        <f t="shared" si="94"/>
        <v>2014</v>
      </c>
      <c r="H2179" s="25"/>
    </row>
    <row r="2180" spans="1:8" x14ac:dyDescent="0.35">
      <c r="A2180" s="24">
        <v>41785</v>
      </c>
      <c r="B2180" s="23">
        <v>3.2063636363636364E-2</v>
      </c>
      <c r="C2180" s="23">
        <v>3.9530583657587548E-2</v>
      </c>
      <c r="D2180" s="23">
        <v>4.4512607184241021E-2</v>
      </c>
      <c r="E2180" s="23">
        <v>4.9248243093922651E-2</v>
      </c>
      <c r="F2180" s="22">
        <f t="shared" si="93"/>
        <v>5</v>
      </c>
      <c r="G2180" s="22">
        <f t="shared" si="94"/>
        <v>2014</v>
      </c>
      <c r="H2180" s="25"/>
    </row>
    <row r="2181" spans="1:8" x14ac:dyDescent="0.35">
      <c r="A2181" s="24">
        <v>41782</v>
      </c>
      <c r="B2181" s="23">
        <v>3.2133766233766237E-2</v>
      </c>
      <c r="C2181" s="23">
        <v>3.9515175097276263E-2</v>
      </c>
      <c r="D2181" s="23">
        <v>4.4570973348783315E-2</v>
      </c>
      <c r="E2181" s="23">
        <v>4.9230889502762436E-2</v>
      </c>
      <c r="F2181" s="22">
        <f t="shared" si="93"/>
        <v>5</v>
      </c>
      <c r="G2181" s="22">
        <f t="shared" si="94"/>
        <v>2014</v>
      </c>
      <c r="H2181" s="25"/>
    </row>
    <row r="2182" spans="1:8" x14ac:dyDescent="0.35">
      <c r="A2182" s="24">
        <v>41781</v>
      </c>
      <c r="B2182" s="23">
        <v>3.2033434650455932E-2</v>
      </c>
      <c r="C2182" s="23">
        <v>3.9433889250814334E-2</v>
      </c>
      <c r="D2182" s="23">
        <v>4.4542016222479726E-2</v>
      </c>
      <c r="E2182" s="23">
        <v>4.9225104972375693E-2</v>
      </c>
      <c r="F2182" s="22">
        <f t="shared" si="93"/>
        <v>5</v>
      </c>
      <c r="G2182" s="22">
        <f t="shared" si="94"/>
        <v>2014</v>
      </c>
      <c r="H2182" s="25"/>
    </row>
    <row r="2183" spans="1:8" x14ac:dyDescent="0.35">
      <c r="A2183" s="24">
        <v>41780</v>
      </c>
      <c r="B2183" s="23">
        <v>3.2601892744479499E-2</v>
      </c>
      <c r="C2183" s="23">
        <v>3.9429087947882739E-2</v>
      </c>
      <c r="D2183" s="23">
        <v>4.4165643105446122E-2</v>
      </c>
      <c r="E2183" s="23">
        <v>4.9173320895522385E-2</v>
      </c>
      <c r="F2183" s="22">
        <f t="shared" si="93"/>
        <v>5</v>
      </c>
      <c r="G2183" s="22">
        <f t="shared" si="94"/>
        <v>2014</v>
      </c>
      <c r="H2183" s="25"/>
    </row>
    <row r="2184" spans="1:8" x14ac:dyDescent="0.35">
      <c r="A2184" s="24">
        <v>41779</v>
      </c>
      <c r="B2184" s="23">
        <v>3.2594602272727272E-2</v>
      </c>
      <c r="C2184" s="23">
        <v>3.9424286644951144E-2</v>
      </c>
      <c r="D2184" s="23">
        <v>4.4166164542294321E-2</v>
      </c>
      <c r="E2184" s="23">
        <v>4.9170522388059704E-2</v>
      </c>
      <c r="F2184" s="22">
        <f t="shared" si="93"/>
        <v>5</v>
      </c>
      <c r="G2184" s="22">
        <f t="shared" si="94"/>
        <v>2014</v>
      </c>
      <c r="H2184" s="25"/>
    </row>
    <row r="2185" spans="1:8" x14ac:dyDescent="0.35">
      <c r="A2185" s="24">
        <v>41778</v>
      </c>
      <c r="B2185" s="23">
        <v>3.2591167192429021E-2</v>
      </c>
      <c r="C2185" s="23">
        <v>3.9419485342019542E-2</v>
      </c>
      <c r="D2185" s="23">
        <v>4.4166685979142528E-2</v>
      </c>
      <c r="E2185" s="23">
        <v>4.9167723880597015E-2</v>
      </c>
      <c r="F2185" s="22">
        <f t="shared" si="93"/>
        <v>5</v>
      </c>
      <c r="G2185" s="22">
        <f t="shared" si="94"/>
        <v>2014</v>
      </c>
      <c r="H2185" s="25"/>
    </row>
    <row r="2186" spans="1:8" x14ac:dyDescent="0.35">
      <c r="A2186" s="24">
        <v>41775</v>
      </c>
      <c r="B2186" s="23">
        <v>3.2472513966480446E-2</v>
      </c>
      <c r="C2186" s="23">
        <v>3.869364785992218E-2</v>
      </c>
      <c r="D2186" s="23">
        <v>4.5549849362688292E-2</v>
      </c>
      <c r="E2186" s="23">
        <v>4.9742353591160221E-2</v>
      </c>
      <c r="F2186" s="22">
        <f t="shared" si="93"/>
        <v>5</v>
      </c>
      <c r="G2186" s="22">
        <f t="shared" si="94"/>
        <v>2014</v>
      </c>
      <c r="H2186" s="25"/>
    </row>
    <row r="2187" spans="1:8" x14ac:dyDescent="0.35">
      <c r="A2187" s="24">
        <v>41774</v>
      </c>
      <c r="B2187" s="23">
        <v>3.2532499999999999E-2</v>
      </c>
      <c r="C2187" s="23">
        <v>3.8687723735408561E-2</v>
      </c>
      <c r="D2187" s="23">
        <v>4.5548702201622243E-2</v>
      </c>
      <c r="E2187" s="23">
        <v>4.9174751381215465E-2</v>
      </c>
      <c r="F2187" s="22">
        <f t="shared" si="93"/>
        <v>5</v>
      </c>
      <c r="G2187" s="22">
        <f t="shared" si="94"/>
        <v>2014</v>
      </c>
      <c r="H2187" s="25"/>
    </row>
    <row r="2188" spans="1:8" x14ac:dyDescent="0.35">
      <c r="A2188" s="24">
        <v>41773</v>
      </c>
      <c r="B2188" s="23">
        <v>3.2526874999999997E-2</v>
      </c>
      <c r="C2188" s="23">
        <v>3.8681799610894942E-2</v>
      </c>
      <c r="D2188" s="23">
        <v>4.5547555040556201E-2</v>
      </c>
      <c r="E2188" s="23">
        <v>4.9174999999999996E-2</v>
      </c>
      <c r="F2188" s="22">
        <f t="shared" si="93"/>
        <v>5</v>
      </c>
      <c r="G2188" s="22">
        <f t="shared" si="94"/>
        <v>2014</v>
      </c>
      <c r="H2188" s="25"/>
    </row>
    <row r="2189" spans="1:8" x14ac:dyDescent="0.35">
      <c r="A2189" s="24">
        <v>41772</v>
      </c>
      <c r="B2189" s="23">
        <v>3.2600476190476187E-2</v>
      </c>
      <c r="C2189" s="23">
        <v>3.8675875486381323E-2</v>
      </c>
      <c r="D2189" s="23">
        <v>4.5546407879490151E-2</v>
      </c>
      <c r="E2189" s="23">
        <v>4.9171874999999997E-2</v>
      </c>
      <c r="F2189" s="22">
        <f t="shared" si="93"/>
        <v>5</v>
      </c>
      <c r="G2189" s="22">
        <f t="shared" si="94"/>
        <v>2014</v>
      </c>
      <c r="H2189" s="25"/>
    </row>
    <row r="2190" spans="1:8" x14ac:dyDescent="0.35">
      <c r="A2190" s="24">
        <v>41771</v>
      </c>
      <c r="B2190" s="23">
        <v>3.2621951219512196E-2</v>
      </c>
      <c r="C2190" s="23">
        <v>3.8747850194552527E-2</v>
      </c>
      <c r="D2190" s="23">
        <v>4.5545260718424102E-2</v>
      </c>
      <c r="E2190" s="23">
        <v>4.9275922651933701E-2</v>
      </c>
      <c r="F2190" s="22">
        <f t="shared" ref="F2190:F2253" si="95">MONTH(A2189)</f>
        <v>5</v>
      </c>
      <c r="G2190" s="22">
        <f t="shared" ref="G2190:G2253" si="96">YEAR(A2189)</f>
        <v>2014</v>
      </c>
      <c r="H2190" s="25"/>
    </row>
    <row r="2191" spans="1:8" x14ac:dyDescent="0.35">
      <c r="A2191" s="24">
        <v>41768</v>
      </c>
      <c r="B2191" s="23">
        <v>3.2605487804878049E-2</v>
      </c>
      <c r="C2191" s="23">
        <v>3.8730311284046692E-2</v>
      </c>
      <c r="D2191" s="23">
        <v>4.5541819235225954E-2</v>
      </c>
      <c r="E2191" s="23">
        <v>4.9258751381215465E-2</v>
      </c>
      <c r="F2191" s="22">
        <f t="shared" si="95"/>
        <v>5</v>
      </c>
      <c r="G2191" s="22">
        <f t="shared" si="96"/>
        <v>2014</v>
      </c>
      <c r="H2191" s="25"/>
    </row>
    <row r="2192" spans="1:8" x14ac:dyDescent="0.35">
      <c r="A2192" s="24">
        <v>41767</v>
      </c>
      <c r="B2192" s="23">
        <v>3.2599999999999997E-2</v>
      </c>
      <c r="C2192" s="23">
        <v>3.8724464980544743E-2</v>
      </c>
      <c r="D2192" s="23">
        <v>4.5540672074159905E-2</v>
      </c>
      <c r="E2192" s="23">
        <v>5.0490596685082871E-2</v>
      </c>
      <c r="F2192" s="22">
        <f t="shared" si="95"/>
        <v>5</v>
      </c>
      <c r="G2192" s="22">
        <f t="shared" si="96"/>
        <v>2014</v>
      </c>
      <c r="H2192" s="25"/>
    </row>
    <row r="2193" spans="1:8" x14ac:dyDescent="0.35">
      <c r="A2193" s="24">
        <v>41766</v>
      </c>
      <c r="B2193" s="23">
        <v>3.2594742990654207E-2</v>
      </c>
      <c r="C2193" s="23">
        <v>3.9432996108949417E-2</v>
      </c>
      <c r="D2193" s="23">
        <v>4.5539524913093855E-2</v>
      </c>
      <c r="E2193" s="23">
        <v>5.0386502762430938E-2</v>
      </c>
      <c r="F2193" s="22">
        <f t="shared" si="95"/>
        <v>5</v>
      </c>
      <c r="G2193" s="22">
        <f t="shared" si="96"/>
        <v>2014</v>
      </c>
      <c r="H2193" s="25"/>
    </row>
    <row r="2194" spans="1:8" x14ac:dyDescent="0.35">
      <c r="A2194" s="24">
        <v>41765</v>
      </c>
      <c r="B2194" s="23">
        <v>3.2672E-2</v>
      </c>
      <c r="C2194" s="23">
        <v>4.0289883268482492E-2</v>
      </c>
      <c r="D2194" s="23">
        <v>4.5538377752027806E-2</v>
      </c>
      <c r="E2194" s="23">
        <v>5.1134696132596684E-2</v>
      </c>
      <c r="F2194" s="22">
        <f t="shared" si="95"/>
        <v>5</v>
      </c>
      <c r="G2194" s="22">
        <f t="shared" si="96"/>
        <v>2014</v>
      </c>
      <c r="H2194" s="25"/>
    </row>
    <row r="2195" spans="1:8" x14ac:dyDescent="0.35">
      <c r="A2195" s="24">
        <v>41764</v>
      </c>
      <c r="B2195" s="23">
        <v>3.293968253968254E-2</v>
      </c>
      <c r="C2195" s="23">
        <v>4.0285603112840469E-2</v>
      </c>
      <c r="D2195" s="23">
        <v>4.5537230590961764E-2</v>
      </c>
      <c r="E2195" s="23">
        <v>5.1130027624309397E-2</v>
      </c>
      <c r="F2195" s="22">
        <f t="shared" si="95"/>
        <v>5</v>
      </c>
      <c r="G2195" s="22">
        <f t="shared" si="96"/>
        <v>2014</v>
      </c>
      <c r="H2195" s="25"/>
    </row>
    <row r="2196" spans="1:8" x14ac:dyDescent="0.35">
      <c r="A2196" s="24">
        <v>41761</v>
      </c>
      <c r="B2196" s="23">
        <v>3.2668786127167629E-2</v>
      </c>
      <c r="C2196" s="23">
        <v>4.0343157894736845E-2</v>
      </c>
      <c r="D2196" s="23">
        <v>4.5779026651216685E-2</v>
      </c>
      <c r="E2196" s="23">
        <v>5.1255093922651936E-2</v>
      </c>
      <c r="F2196" s="22">
        <f t="shared" si="95"/>
        <v>5</v>
      </c>
      <c r="G2196" s="22">
        <f t="shared" si="96"/>
        <v>2014</v>
      </c>
      <c r="H2196" s="25"/>
    </row>
    <row r="2197" spans="1:8" x14ac:dyDescent="0.35">
      <c r="A2197" s="24">
        <v>41759</v>
      </c>
      <c r="B2197" s="23">
        <v>3.2658381502890174E-2</v>
      </c>
      <c r="C2197" s="23">
        <v>4.0334736842105263E-2</v>
      </c>
      <c r="D2197" s="23">
        <v>4.5776129779837776E-2</v>
      </c>
      <c r="E2197" s="23">
        <v>5.1245911602209947E-2</v>
      </c>
      <c r="F2197" s="22">
        <f t="shared" si="95"/>
        <v>5</v>
      </c>
      <c r="G2197" s="22">
        <f t="shared" si="96"/>
        <v>2014</v>
      </c>
      <c r="H2197" s="25"/>
    </row>
    <row r="2198" spans="1:8" x14ac:dyDescent="0.35">
      <c r="A2198" s="24">
        <v>41758</v>
      </c>
      <c r="B2198" s="23">
        <v>3.318190476190476E-2</v>
      </c>
      <c r="C2198" s="23">
        <v>4.0347547974413644E-2</v>
      </c>
      <c r="D2198" s="23">
        <v>4.6038643533123029E-2</v>
      </c>
      <c r="E2198" s="23">
        <v>5.215674585635359E-2</v>
      </c>
      <c r="F2198" s="22">
        <f t="shared" si="95"/>
        <v>4</v>
      </c>
      <c r="G2198" s="22">
        <f t="shared" si="96"/>
        <v>2014</v>
      </c>
      <c r="H2198" s="25"/>
    </row>
    <row r="2199" spans="1:8" x14ac:dyDescent="0.35">
      <c r="A2199" s="24">
        <v>41757</v>
      </c>
      <c r="B2199" s="23">
        <v>3.3182122905027936E-2</v>
      </c>
      <c r="C2199" s="23">
        <v>4.0343283582089551E-2</v>
      </c>
      <c r="D2199" s="23">
        <v>4.7166561514195585E-2</v>
      </c>
      <c r="E2199" s="23">
        <v>5.2152662983425413E-2</v>
      </c>
      <c r="F2199" s="22">
        <f t="shared" si="95"/>
        <v>4</v>
      </c>
      <c r="G2199" s="22">
        <f t="shared" si="96"/>
        <v>2014</v>
      </c>
      <c r="H2199" s="25"/>
    </row>
    <row r="2200" spans="1:8" x14ac:dyDescent="0.35">
      <c r="A2200" s="24">
        <v>41754</v>
      </c>
      <c r="B2200" s="23">
        <v>3.3254209245742093E-2</v>
      </c>
      <c r="C2200" s="23">
        <v>4.033049040511727E-2</v>
      </c>
      <c r="D2200" s="23">
        <v>4.7164668769716089E-2</v>
      </c>
      <c r="E2200" s="23">
        <v>5.2140414364640883E-2</v>
      </c>
      <c r="F2200" s="22">
        <f t="shared" si="95"/>
        <v>4</v>
      </c>
      <c r="G2200" s="22">
        <f t="shared" si="96"/>
        <v>2014</v>
      </c>
      <c r="H2200" s="25"/>
    </row>
    <row r="2201" spans="1:8" x14ac:dyDescent="0.35">
      <c r="A2201" s="24">
        <v>41753</v>
      </c>
      <c r="B2201" s="23">
        <v>3.3243325526932085E-2</v>
      </c>
      <c r="C2201" s="23">
        <v>4.0130377906976746E-2</v>
      </c>
      <c r="D2201" s="23">
        <v>4.7164037854889589E-2</v>
      </c>
      <c r="E2201" s="23">
        <v>5.2136331491712706E-2</v>
      </c>
      <c r="F2201" s="22">
        <f t="shared" si="95"/>
        <v>4</v>
      </c>
      <c r="G2201" s="22">
        <f t="shared" si="96"/>
        <v>2014</v>
      </c>
      <c r="H2201" s="25"/>
    </row>
    <row r="2202" spans="1:8" x14ac:dyDescent="0.35">
      <c r="A2202" s="24">
        <v>41752</v>
      </c>
      <c r="B2202" s="23">
        <v>3.3236838407494147E-2</v>
      </c>
      <c r="C2202" s="23">
        <v>4.0125988372093024E-2</v>
      </c>
      <c r="D2202" s="23">
        <v>4.6509779179810723E-2</v>
      </c>
      <c r="E2202" s="23">
        <v>5.213224861878453E-2</v>
      </c>
      <c r="F2202" s="22">
        <f t="shared" si="95"/>
        <v>4</v>
      </c>
      <c r="G2202" s="22">
        <f t="shared" si="96"/>
        <v>2014</v>
      </c>
      <c r="H2202" s="25"/>
    </row>
    <row r="2203" spans="1:8" x14ac:dyDescent="0.35">
      <c r="A2203" s="24">
        <v>41751</v>
      </c>
      <c r="B2203" s="23">
        <v>3.3069782608695655E-2</v>
      </c>
      <c r="C2203" s="23">
        <v>4.0467796511627907E-2</v>
      </c>
      <c r="D2203" s="23">
        <v>4.6511671924290218E-2</v>
      </c>
      <c r="E2203" s="23">
        <v>5.2128165745856353E-2</v>
      </c>
      <c r="F2203" s="22">
        <f t="shared" si="95"/>
        <v>4</v>
      </c>
      <c r="G2203" s="22">
        <f t="shared" si="96"/>
        <v>2014</v>
      </c>
      <c r="H2203" s="25"/>
    </row>
    <row r="2204" spans="1:8" x14ac:dyDescent="0.35">
      <c r="A2204" s="24">
        <v>41750</v>
      </c>
      <c r="B2204" s="23">
        <v>3.3279138755980861E-2</v>
      </c>
      <c r="C2204" s="23">
        <v>4.0463627906976739E-2</v>
      </c>
      <c r="D2204" s="23">
        <v>4.6513564668769714E-2</v>
      </c>
      <c r="E2204" s="23">
        <v>5.2124082872928176E-2</v>
      </c>
      <c r="F2204" s="22">
        <f t="shared" si="95"/>
        <v>4</v>
      </c>
      <c r="G2204" s="22">
        <f t="shared" si="96"/>
        <v>2014</v>
      </c>
      <c r="H2204" s="25"/>
    </row>
    <row r="2205" spans="1:8" x14ac:dyDescent="0.35">
      <c r="A2205" s="24">
        <v>41747</v>
      </c>
      <c r="B2205" s="23">
        <v>3.3411143695014661E-2</v>
      </c>
      <c r="C2205" s="23">
        <v>4.0451122093023255E-2</v>
      </c>
      <c r="D2205" s="23">
        <v>4.7247804878048777E-2</v>
      </c>
      <c r="E2205" s="23">
        <v>5.2113948241539483E-2</v>
      </c>
      <c r="F2205" s="22">
        <f t="shared" si="95"/>
        <v>4</v>
      </c>
      <c r="G2205" s="22">
        <f t="shared" si="96"/>
        <v>2014</v>
      </c>
      <c r="H2205" s="25"/>
    </row>
    <row r="2206" spans="1:8" x14ac:dyDescent="0.35">
      <c r="A2206" s="24">
        <v>41746</v>
      </c>
      <c r="B2206" s="23">
        <v>3.3252718894009214E-2</v>
      </c>
      <c r="C2206" s="23">
        <v>4.0359583333333338E-2</v>
      </c>
      <c r="D2206" s="23">
        <v>4.7246829268292684E-2</v>
      </c>
      <c r="E2206" s="23">
        <v>5.2110922362309221E-2</v>
      </c>
      <c r="F2206" s="22">
        <f t="shared" si="95"/>
        <v>4</v>
      </c>
      <c r="G2206" s="22">
        <f t="shared" si="96"/>
        <v>2014</v>
      </c>
      <c r="H2206" s="25"/>
    </row>
    <row r="2207" spans="1:8" x14ac:dyDescent="0.35">
      <c r="A2207" s="24">
        <v>41745</v>
      </c>
      <c r="B2207" s="23">
        <v>3.3471671554252201E-2</v>
      </c>
      <c r="C2207" s="23">
        <v>4.0095261627906977E-2</v>
      </c>
      <c r="D2207" s="23">
        <v>4.6705867507886432E-2</v>
      </c>
      <c r="E2207" s="23">
        <v>5.3015487528344674E-2</v>
      </c>
      <c r="F2207" s="22">
        <f t="shared" si="95"/>
        <v>4</v>
      </c>
      <c r="G2207" s="22">
        <f t="shared" si="96"/>
        <v>2014</v>
      </c>
      <c r="H2207" s="25"/>
    </row>
    <row r="2208" spans="1:8" x14ac:dyDescent="0.35">
      <c r="A2208" s="24">
        <v>41744</v>
      </c>
      <c r="B2208" s="23">
        <v>3.3628153310104526E-2</v>
      </c>
      <c r="C2208" s="23">
        <v>4.0063418604651159E-2</v>
      </c>
      <c r="D2208" s="23">
        <v>4.6707034700315453E-2</v>
      </c>
      <c r="E2208" s="23">
        <v>5.3316857142857145E-2</v>
      </c>
      <c r="F2208" s="22">
        <f t="shared" si="95"/>
        <v>4</v>
      </c>
      <c r="G2208" s="22">
        <f t="shared" si="96"/>
        <v>2014</v>
      </c>
      <c r="H2208" s="25"/>
    </row>
    <row r="2209" spans="1:8" x14ac:dyDescent="0.35">
      <c r="A2209" s="24">
        <v>41743</v>
      </c>
      <c r="B2209" s="23">
        <v>3.3477251184834127E-2</v>
      </c>
      <c r="C2209" s="23">
        <v>4.0132267441860464E-2</v>
      </c>
      <c r="D2209" s="23">
        <v>4.7394321766561512E-2</v>
      </c>
      <c r="E2209" s="23">
        <v>5.3314095238095237E-2</v>
      </c>
      <c r="F2209" s="22">
        <f t="shared" si="95"/>
        <v>4</v>
      </c>
      <c r="G2209" s="22">
        <f t="shared" si="96"/>
        <v>2014</v>
      </c>
      <c r="H2209" s="25"/>
    </row>
    <row r="2210" spans="1:8" x14ac:dyDescent="0.35">
      <c r="A2210" s="24">
        <v>41740</v>
      </c>
      <c r="B2210" s="23">
        <v>3.3757142857142854E-2</v>
      </c>
      <c r="C2210" s="23">
        <v>4.0119186046511629E-2</v>
      </c>
      <c r="D2210" s="23">
        <v>4.7483091482649842E-2</v>
      </c>
      <c r="E2210" s="23">
        <v>5.341075159914712E-2</v>
      </c>
      <c r="F2210" s="22">
        <f t="shared" si="95"/>
        <v>4</v>
      </c>
      <c r="G2210" s="22">
        <f t="shared" si="96"/>
        <v>2014</v>
      </c>
      <c r="H2210" s="25"/>
    </row>
    <row r="2211" spans="1:8" x14ac:dyDescent="0.35">
      <c r="A2211" s="24">
        <v>41739</v>
      </c>
      <c r="B2211" s="23">
        <v>3.3473772893772895E-2</v>
      </c>
      <c r="C2211" s="23">
        <v>4.0849244186046511E-2</v>
      </c>
      <c r="D2211" s="23">
        <v>4.8086435331230283E-2</v>
      </c>
      <c r="E2211" s="23">
        <v>5.3458176972281446E-2</v>
      </c>
      <c r="F2211" s="22">
        <f t="shared" si="95"/>
        <v>4</v>
      </c>
      <c r="G2211" s="22">
        <f t="shared" si="96"/>
        <v>2014</v>
      </c>
      <c r="H2211" s="25"/>
    </row>
    <row r="2212" spans="1:8" x14ac:dyDescent="0.35">
      <c r="A2212" s="24">
        <v>41738</v>
      </c>
      <c r="B2212" s="23">
        <v>3.3528351648351648E-2</v>
      </c>
      <c r="C2212" s="23">
        <v>4.0380377358490566E-2</v>
      </c>
      <c r="D2212" s="23">
        <v>4.92401038961039E-2</v>
      </c>
      <c r="E2212" s="23">
        <v>5.3528726012793175E-2</v>
      </c>
      <c r="F2212" s="22">
        <f t="shared" si="95"/>
        <v>4</v>
      </c>
      <c r="G2212" s="22">
        <f t="shared" si="96"/>
        <v>2014</v>
      </c>
      <c r="H2212" s="25"/>
    </row>
    <row r="2213" spans="1:8" x14ac:dyDescent="0.35">
      <c r="A2213" s="24">
        <v>41737</v>
      </c>
      <c r="B2213" s="23">
        <v>3.3471857142857143E-2</v>
      </c>
      <c r="C2213" s="23">
        <v>4.0378773584905665E-2</v>
      </c>
      <c r="D2213" s="23">
        <v>4.9236216450216454E-2</v>
      </c>
      <c r="E2213" s="23">
        <v>5.3526439232409379E-2</v>
      </c>
      <c r="F2213" s="22">
        <f t="shared" si="95"/>
        <v>4</v>
      </c>
      <c r="G2213" s="22">
        <f t="shared" si="96"/>
        <v>2014</v>
      </c>
      <c r="H2213" s="25"/>
    </row>
    <row r="2214" spans="1:8" x14ac:dyDescent="0.35">
      <c r="A2214" s="24">
        <v>41736</v>
      </c>
      <c r="B2214" s="23">
        <v>3.3590307262569827E-2</v>
      </c>
      <c r="C2214" s="23">
        <v>4.1276258503401358E-2</v>
      </c>
      <c r="D2214" s="23">
        <v>4.9232329004329008E-2</v>
      </c>
      <c r="E2214" s="23">
        <v>5.3629489795918368E-2</v>
      </c>
      <c r="F2214" s="22">
        <f t="shared" si="95"/>
        <v>4</v>
      </c>
      <c r="G2214" s="22">
        <f t="shared" si="96"/>
        <v>2014</v>
      </c>
      <c r="H2214" s="25"/>
    </row>
    <row r="2215" spans="1:8" x14ac:dyDescent="0.35">
      <c r="A2215" s="24">
        <v>41733</v>
      </c>
      <c r="B2215" s="23">
        <v>3.368909952606635E-2</v>
      </c>
      <c r="C2215" s="23">
        <v>4.1814977252047317E-2</v>
      </c>
      <c r="D2215" s="23">
        <v>4.922066666666667E-2</v>
      </c>
      <c r="E2215" s="23">
        <v>5.3622448979591834E-2</v>
      </c>
      <c r="F2215" s="22">
        <f t="shared" si="95"/>
        <v>4</v>
      </c>
      <c r="G2215" s="22">
        <f t="shared" si="96"/>
        <v>2014</v>
      </c>
      <c r="H2215" s="25"/>
    </row>
    <row r="2216" spans="1:8" x14ac:dyDescent="0.35">
      <c r="A2216" s="24">
        <v>41732</v>
      </c>
      <c r="B2216" s="23">
        <v>3.3768571428571426E-2</v>
      </c>
      <c r="C2216" s="23">
        <v>4.2130343642611687E-2</v>
      </c>
      <c r="D2216" s="23">
        <v>4.9217113402061856E-2</v>
      </c>
      <c r="E2216" s="23">
        <v>5.3620102040816325E-2</v>
      </c>
      <c r="F2216" s="22">
        <f t="shared" si="95"/>
        <v>4</v>
      </c>
      <c r="G2216" s="22">
        <f t="shared" si="96"/>
        <v>2014</v>
      </c>
      <c r="H2216" s="25"/>
    </row>
    <row r="2217" spans="1:8" x14ac:dyDescent="0.35">
      <c r="A2217" s="24">
        <v>41731</v>
      </c>
      <c r="B2217" s="23">
        <v>3.3695454545454542E-2</v>
      </c>
      <c r="C2217" s="23">
        <v>4.2126460481099658E-2</v>
      </c>
      <c r="D2217" s="23">
        <v>4.9213230240549827E-2</v>
      </c>
      <c r="E2217" s="23">
        <v>5.4290816326530614E-2</v>
      </c>
      <c r="F2217" s="22">
        <f t="shared" si="95"/>
        <v>4</v>
      </c>
      <c r="G2217" s="22">
        <f t="shared" si="96"/>
        <v>2014</v>
      </c>
      <c r="H2217" s="25"/>
    </row>
    <row r="2218" spans="1:8" x14ac:dyDescent="0.35">
      <c r="A2218" s="24">
        <v>41730</v>
      </c>
      <c r="B2218" s="23">
        <v>3.3770731707317071E-2</v>
      </c>
      <c r="C2218" s="23">
        <v>4.2019705449189988E-2</v>
      </c>
      <c r="D2218" s="23">
        <v>4.9205027000490918E-2</v>
      </c>
      <c r="E2218" s="23">
        <v>5.4288083900226755E-2</v>
      </c>
      <c r="F2218" s="22">
        <f t="shared" si="95"/>
        <v>4</v>
      </c>
      <c r="G2218" s="22">
        <f t="shared" si="96"/>
        <v>2014</v>
      </c>
      <c r="H2218" s="25"/>
    </row>
    <row r="2219" spans="1:8" x14ac:dyDescent="0.35">
      <c r="A2219" s="24">
        <v>41729</v>
      </c>
      <c r="B2219" s="23">
        <v>3.4084375E-2</v>
      </c>
      <c r="C2219" s="23">
        <v>4.2015125184094261E-2</v>
      </c>
      <c r="D2219" s="23">
        <v>4.9191487481590572E-2</v>
      </c>
      <c r="E2219" s="23">
        <v>5.2604324324324325E-2</v>
      </c>
      <c r="F2219" s="22">
        <f t="shared" si="95"/>
        <v>4</v>
      </c>
      <c r="G2219" s="22">
        <f t="shared" si="96"/>
        <v>2014</v>
      </c>
      <c r="H2219" s="25"/>
    </row>
    <row r="2220" spans="1:8" x14ac:dyDescent="0.35">
      <c r="A2220" s="24">
        <v>41726</v>
      </c>
      <c r="B2220" s="23">
        <v>3.4003289473684216E-2</v>
      </c>
      <c r="C2220" s="23">
        <v>4.2077565046637212E-2</v>
      </c>
      <c r="D2220" s="23">
        <v>4.888659793814433E-2</v>
      </c>
      <c r="E2220" s="23">
        <v>5.2604729729729731E-2</v>
      </c>
      <c r="F2220" s="22">
        <f t="shared" si="95"/>
        <v>3</v>
      </c>
      <c r="G2220" s="22">
        <f t="shared" si="96"/>
        <v>2014</v>
      </c>
      <c r="H2220" s="25"/>
    </row>
    <row r="2221" spans="1:8" x14ac:dyDescent="0.35">
      <c r="A2221" s="24">
        <v>41725</v>
      </c>
      <c r="B2221" s="23">
        <v>3.3828778409090904E-2</v>
      </c>
      <c r="C2221" s="23">
        <v>4.2088173784977909E-2</v>
      </c>
      <c r="D2221" s="23">
        <v>4.9103269513991167E-2</v>
      </c>
      <c r="E2221" s="23">
        <v>5.4808131868131868E-2</v>
      </c>
      <c r="F2221" s="22">
        <f t="shared" si="95"/>
        <v>3</v>
      </c>
      <c r="G2221" s="22">
        <f t="shared" si="96"/>
        <v>2014</v>
      </c>
      <c r="H2221" s="25"/>
    </row>
    <row r="2222" spans="1:8" x14ac:dyDescent="0.35">
      <c r="A2222" s="24">
        <v>41724</v>
      </c>
      <c r="B2222" s="23">
        <v>3.4006005586592183E-2</v>
      </c>
      <c r="C2222" s="23">
        <v>4.211958762886598E-2</v>
      </c>
      <c r="D2222" s="23">
        <v>4.9645360824742274E-2</v>
      </c>
      <c r="E2222" s="23">
        <v>5.5400209750566892E-2</v>
      </c>
      <c r="F2222" s="22">
        <f t="shared" si="95"/>
        <v>3</v>
      </c>
      <c r="G2222" s="22">
        <f t="shared" si="96"/>
        <v>2014</v>
      </c>
      <c r="H2222" s="25"/>
    </row>
    <row r="2223" spans="1:8" x14ac:dyDescent="0.35">
      <c r="A2223" s="24">
        <v>41723</v>
      </c>
      <c r="B2223" s="23">
        <v>3.3999441340782123E-2</v>
      </c>
      <c r="C2223" s="23">
        <v>4.2115463917525769E-2</v>
      </c>
      <c r="D2223" s="23">
        <v>4.9641237113402063E-2</v>
      </c>
      <c r="E2223" s="23">
        <v>5.5397018140589567E-2</v>
      </c>
      <c r="F2223" s="22">
        <f t="shared" si="95"/>
        <v>3</v>
      </c>
      <c r="G2223" s="22">
        <f t="shared" si="96"/>
        <v>2014</v>
      </c>
      <c r="H2223" s="25"/>
    </row>
    <row r="2224" spans="1:8" x14ac:dyDescent="0.35">
      <c r="A2224" s="24">
        <v>41722</v>
      </c>
      <c r="B2224" s="23">
        <v>3.4064700460829489E-2</v>
      </c>
      <c r="C2224" s="23">
        <v>4.2141777123220418E-2</v>
      </c>
      <c r="D2224" s="23">
        <v>5.0115513009327442E-2</v>
      </c>
      <c r="E2224" s="23">
        <v>5.5974897959183673E-2</v>
      </c>
      <c r="F2224" s="22">
        <f t="shared" si="95"/>
        <v>3</v>
      </c>
      <c r="G2224" s="22">
        <f t="shared" si="96"/>
        <v>2014</v>
      </c>
      <c r="H2224" s="25"/>
    </row>
    <row r="2225" spans="1:8" x14ac:dyDescent="0.35">
      <c r="A2225" s="24">
        <v>41719</v>
      </c>
      <c r="B2225" s="23">
        <v>3.3956652360515024E-2</v>
      </c>
      <c r="C2225" s="23">
        <v>4.2211340206185569E-2</v>
      </c>
      <c r="D2225" s="23">
        <v>5.0677835051546397E-2</v>
      </c>
      <c r="E2225" s="23">
        <v>5.319954954954955E-2</v>
      </c>
      <c r="F2225" s="22">
        <f t="shared" si="95"/>
        <v>3</v>
      </c>
      <c r="G2225" s="22">
        <f t="shared" si="96"/>
        <v>2014</v>
      </c>
      <c r="H2225" s="25"/>
    </row>
    <row r="2226" spans="1:8" x14ac:dyDescent="0.35">
      <c r="A2226" s="24">
        <v>41718</v>
      </c>
      <c r="B2226" s="23">
        <v>3.3948068669527896E-2</v>
      </c>
      <c r="C2226" s="23">
        <v>4.2347864506627392E-2</v>
      </c>
      <c r="D2226" s="23">
        <v>5.0679970544918997E-2</v>
      </c>
      <c r="E2226" s="23">
        <v>5.3201126126126125E-2</v>
      </c>
      <c r="F2226" s="22">
        <f t="shared" si="95"/>
        <v>3</v>
      </c>
      <c r="G2226" s="22">
        <f t="shared" si="96"/>
        <v>2014</v>
      </c>
      <c r="H2226" s="25"/>
    </row>
    <row r="2227" spans="1:8" x14ac:dyDescent="0.35">
      <c r="A2227" s="24">
        <v>41717</v>
      </c>
      <c r="B2227" s="23">
        <v>3.4126501547987617E-2</v>
      </c>
      <c r="C2227" s="23">
        <v>4.2814089347079039E-2</v>
      </c>
      <c r="D2227" s="23">
        <v>5.0698232695139914E-2</v>
      </c>
      <c r="E2227" s="23">
        <v>5.3202702702702706E-2</v>
      </c>
      <c r="F2227" s="22">
        <f t="shared" si="95"/>
        <v>3</v>
      </c>
      <c r="G2227" s="22">
        <f t="shared" si="96"/>
        <v>2014</v>
      </c>
      <c r="H2227" s="25"/>
    </row>
    <row r="2228" spans="1:8" x14ac:dyDescent="0.35">
      <c r="A2228" s="24">
        <v>41716</v>
      </c>
      <c r="B2228" s="23">
        <v>3.4066359447004604E-2</v>
      </c>
      <c r="C2228" s="23">
        <v>4.3474931506849314E-2</v>
      </c>
      <c r="D2228" s="23">
        <v>5.075356807511737E-2</v>
      </c>
      <c r="E2228" s="23">
        <v>5.6497108843537411E-2</v>
      </c>
      <c r="F2228" s="22">
        <f t="shared" si="95"/>
        <v>3</v>
      </c>
      <c r="G2228" s="22">
        <f t="shared" si="96"/>
        <v>2014</v>
      </c>
      <c r="H2228" s="25"/>
    </row>
    <row r="2229" spans="1:8" x14ac:dyDescent="0.35">
      <c r="A2229" s="24">
        <v>41715</v>
      </c>
      <c r="B2229" s="23">
        <v>3.4845378151260507E-2</v>
      </c>
      <c r="C2229" s="23">
        <v>4.346582191780822E-2</v>
      </c>
      <c r="D2229" s="23">
        <v>5.0749882629107984E-2</v>
      </c>
      <c r="E2229" s="23">
        <v>5.7209920634920634E-2</v>
      </c>
      <c r="F2229" s="22">
        <f t="shared" si="95"/>
        <v>3</v>
      </c>
      <c r="G2229" s="22">
        <f t="shared" si="96"/>
        <v>2014</v>
      </c>
      <c r="H2229" s="25"/>
    </row>
    <row r="2230" spans="1:8" x14ac:dyDescent="0.35">
      <c r="A2230" s="24">
        <v>41712</v>
      </c>
      <c r="B2230" s="23">
        <v>3.4607142857142857E-2</v>
      </c>
      <c r="C2230" s="23">
        <v>4.3892488954344624E-2</v>
      </c>
      <c r="D2230" s="23">
        <v>5.1776632302405506E-2</v>
      </c>
      <c r="E2230" s="23">
        <v>5.795666666666667E-2</v>
      </c>
      <c r="F2230" s="22">
        <f t="shared" si="95"/>
        <v>3</v>
      </c>
      <c r="G2230" s="22">
        <f t="shared" si="96"/>
        <v>2014</v>
      </c>
      <c r="H2230" s="25"/>
    </row>
    <row r="2231" spans="1:8" x14ac:dyDescent="0.35">
      <c r="A2231" s="24">
        <v>41711</v>
      </c>
      <c r="B2231" s="23">
        <v>3.4591005586592179E-2</v>
      </c>
      <c r="C2231" s="23">
        <v>4.4303231292517009E-2</v>
      </c>
      <c r="D2231" s="23">
        <v>5.2050000000000006E-2</v>
      </c>
      <c r="E2231" s="23">
        <v>5.7953333333333329E-2</v>
      </c>
      <c r="F2231" s="22">
        <f t="shared" si="95"/>
        <v>3</v>
      </c>
      <c r="G2231" s="22">
        <f t="shared" si="96"/>
        <v>2014</v>
      </c>
      <c r="H2231" s="25"/>
    </row>
    <row r="2232" spans="1:8" x14ac:dyDescent="0.35">
      <c r="A2232" s="24">
        <v>41710</v>
      </c>
      <c r="B2232" s="23">
        <v>3.4728072625698325E-2</v>
      </c>
      <c r="C2232" s="23">
        <v>4.4731746031746032E-2</v>
      </c>
      <c r="D2232" s="23">
        <v>5.2048484848484851E-2</v>
      </c>
      <c r="E2232" s="23">
        <v>5.7950000000000002E-2</v>
      </c>
      <c r="F2232" s="22">
        <f t="shared" si="95"/>
        <v>3</v>
      </c>
      <c r="G2232" s="22">
        <f t="shared" si="96"/>
        <v>2014</v>
      </c>
      <c r="H2232" s="25"/>
    </row>
    <row r="2233" spans="1:8" x14ac:dyDescent="0.35">
      <c r="A2233" s="24">
        <v>41709</v>
      </c>
      <c r="B2233" s="23">
        <v>3.4758491620111728E-2</v>
      </c>
      <c r="C2233" s="23">
        <v>4.4724319727891163E-2</v>
      </c>
      <c r="D2233" s="23">
        <v>5.2046969696969703E-2</v>
      </c>
      <c r="E2233" s="23">
        <v>5.7946666666666667E-2</v>
      </c>
      <c r="F2233" s="22">
        <f t="shared" si="95"/>
        <v>3</v>
      </c>
      <c r="G2233" s="22">
        <f t="shared" si="96"/>
        <v>2014</v>
      </c>
      <c r="H2233" s="25"/>
    </row>
    <row r="2234" spans="1:8" x14ac:dyDescent="0.35">
      <c r="A2234" s="24">
        <v>41708</v>
      </c>
      <c r="B2234" s="23">
        <v>3.4908214285714285E-2</v>
      </c>
      <c r="C2234" s="23">
        <v>4.4804421768707484E-2</v>
      </c>
      <c r="D2234" s="23">
        <v>5.2045454545454548E-2</v>
      </c>
      <c r="E2234" s="23">
        <v>5.8841950113378685E-2</v>
      </c>
      <c r="F2234" s="22">
        <f t="shared" si="95"/>
        <v>3</v>
      </c>
      <c r="G2234" s="22">
        <f t="shared" si="96"/>
        <v>2014</v>
      </c>
      <c r="H2234" s="25"/>
    </row>
    <row r="2235" spans="1:8" x14ac:dyDescent="0.35">
      <c r="A2235" s="24">
        <v>41705</v>
      </c>
      <c r="B2235" s="23">
        <v>3.4836467532467531E-2</v>
      </c>
      <c r="C2235" s="23">
        <v>4.509002267573696E-2</v>
      </c>
      <c r="D2235" s="23">
        <v>5.249545454545454E-2</v>
      </c>
      <c r="E2235" s="23">
        <v>5.8848175182481748E-2</v>
      </c>
      <c r="F2235" s="22">
        <f t="shared" si="95"/>
        <v>3</v>
      </c>
      <c r="G2235" s="22">
        <f t="shared" si="96"/>
        <v>2014</v>
      </c>
      <c r="H2235" s="25"/>
    </row>
    <row r="2236" spans="1:8" x14ac:dyDescent="0.35">
      <c r="A2236" s="24">
        <v>41704</v>
      </c>
      <c r="B2236" s="23">
        <v>3.5333090909090904E-2</v>
      </c>
      <c r="C2236" s="23">
        <v>4.5083106575963719E-2</v>
      </c>
      <c r="D2236" s="23">
        <v>5.2693316017316021E-2</v>
      </c>
      <c r="E2236" s="23">
        <v>5.884489795918367E-2</v>
      </c>
      <c r="F2236" s="22">
        <f t="shared" si="95"/>
        <v>3</v>
      </c>
      <c r="G2236" s="22">
        <f t="shared" si="96"/>
        <v>2014</v>
      </c>
      <c r="H2236" s="25"/>
    </row>
    <row r="2237" spans="1:8" x14ac:dyDescent="0.35">
      <c r="A2237" s="24">
        <v>41703</v>
      </c>
      <c r="B2237" s="23">
        <v>3.5314545454545453E-2</v>
      </c>
      <c r="C2237" s="23">
        <v>4.566861469072165E-2</v>
      </c>
      <c r="D2237" s="23">
        <v>5.2691177489177489E-2</v>
      </c>
      <c r="E2237" s="23">
        <v>5.8841451247165527E-2</v>
      </c>
      <c r="F2237" s="22">
        <f t="shared" si="95"/>
        <v>3</v>
      </c>
      <c r="G2237" s="22">
        <f t="shared" si="96"/>
        <v>2014</v>
      </c>
      <c r="H2237" s="25"/>
    </row>
    <row r="2238" spans="1:8" x14ac:dyDescent="0.35">
      <c r="A2238" s="24">
        <v>41702</v>
      </c>
      <c r="B2238" s="23">
        <v>3.4919206349206353E-2</v>
      </c>
      <c r="C2238" s="23">
        <v>4.5662693298969076E-2</v>
      </c>
      <c r="D2238" s="23">
        <v>5.2689038961038964E-2</v>
      </c>
      <c r="E2238" s="23">
        <v>5.8838004535147391E-2</v>
      </c>
      <c r="F2238" s="22">
        <f t="shared" si="95"/>
        <v>3</v>
      </c>
      <c r="G2238" s="22">
        <f t="shared" si="96"/>
        <v>2014</v>
      </c>
      <c r="H2238" s="25"/>
    </row>
    <row r="2239" spans="1:8" x14ac:dyDescent="0.35">
      <c r="A2239" s="24">
        <v>41701</v>
      </c>
      <c r="B2239" s="23">
        <v>3.5353191489361703E-2</v>
      </c>
      <c r="C2239" s="23">
        <v>4.5656771907216495E-2</v>
      </c>
      <c r="D2239" s="23">
        <v>5.3311783549783547E-2</v>
      </c>
      <c r="E2239" s="23">
        <v>5.8872789115646265E-2</v>
      </c>
      <c r="F2239" s="22">
        <f t="shared" si="95"/>
        <v>3</v>
      </c>
      <c r="G2239" s="22">
        <f t="shared" si="96"/>
        <v>2014</v>
      </c>
      <c r="H2239" s="25"/>
    </row>
    <row r="2240" spans="1:8" x14ac:dyDescent="0.35">
      <c r="A2240" s="24">
        <v>41698</v>
      </c>
      <c r="B2240" s="23">
        <v>3.5369764705882357E-2</v>
      </c>
      <c r="C2240" s="23">
        <v>4.563900773195876E-2</v>
      </c>
      <c r="D2240" s="23">
        <v>5.3402909090909084E-2</v>
      </c>
      <c r="E2240" s="23">
        <v>5.8915323129251698E-2</v>
      </c>
      <c r="F2240" s="22">
        <f t="shared" si="95"/>
        <v>3</v>
      </c>
      <c r="G2240" s="22">
        <f t="shared" si="96"/>
        <v>2014</v>
      </c>
      <c r="H2240" s="25"/>
    </row>
    <row r="2241" spans="1:8" x14ac:dyDescent="0.35">
      <c r="A2241" s="24">
        <v>41697</v>
      </c>
      <c r="B2241" s="23">
        <v>3.5473877551020411E-2</v>
      </c>
      <c r="C2241" s="23">
        <v>4.5380918367346944E-2</v>
      </c>
      <c r="D2241" s="23">
        <v>5.3400077922077918E-2</v>
      </c>
      <c r="E2241" s="23">
        <v>5.8912290249433105E-2</v>
      </c>
      <c r="F2241" s="22">
        <f t="shared" si="95"/>
        <v>2</v>
      </c>
      <c r="G2241" s="22">
        <f t="shared" si="96"/>
        <v>2014</v>
      </c>
      <c r="H2241" s="25"/>
    </row>
    <row r="2242" spans="1:8" x14ac:dyDescent="0.35">
      <c r="A2242" s="24">
        <v>41696</v>
      </c>
      <c r="B2242" s="23">
        <v>3.5428322981366459E-2</v>
      </c>
      <c r="C2242" s="23">
        <v>4.5383333333333331E-2</v>
      </c>
      <c r="D2242" s="23">
        <v>5.3397246753246752E-2</v>
      </c>
      <c r="E2242" s="23">
        <v>5.8909257369614512E-2</v>
      </c>
      <c r="F2242" s="22">
        <f t="shared" si="95"/>
        <v>2</v>
      </c>
      <c r="G2242" s="22">
        <f t="shared" si="96"/>
        <v>2014</v>
      </c>
      <c r="H2242" s="25"/>
    </row>
    <row r="2243" spans="1:8" x14ac:dyDescent="0.35">
      <c r="A2243" s="24">
        <v>41695</v>
      </c>
      <c r="B2243" s="23">
        <v>3.5433695652173913E-2</v>
      </c>
      <c r="C2243" s="23">
        <v>4.4969315068493151E-2</v>
      </c>
      <c r="D2243" s="23">
        <v>5.3394415584415579E-2</v>
      </c>
      <c r="E2243" s="23">
        <v>5.8906224489795919E-2</v>
      </c>
      <c r="F2243" s="22">
        <f t="shared" si="95"/>
        <v>2</v>
      </c>
      <c r="G2243" s="22">
        <f t="shared" si="96"/>
        <v>2014</v>
      </c>
      <c r="H2243" s="25"/>
    </row>
    <row r="2244" spans="1:8" x14ac:dyDescent="0.35">
      <c r="A2244" s="24">
        <v>41694</v>
      </c>
      <c r="B2244" s="23">
        <v>3.5560000000000001E-2</v>
      </c>
      <c r="C2244" s="23">
        <v>4.4967260273972604E-2</v>
      </c>
      <c r="D2244" s="23">
        <v>5.37694025974026E-2</v>
      </c>
      <c r="E2244" s="23">
        <v>5.9197244897959189E-2</v>
      </c>
      <c r="F2244" s="22">
        <f t="shared" si="95"/>
        <v>2</v>
      </c>
      <c r="G2244" s="22">
        <f t="shared" si="96"/>
        <v>2014</v>
      </c>
      <c r="H2244" s="25"/>
    </row>
    <row r="2245" spans="1:8" x14ac:dyDescent="0.35">
      <c r="A2245" s="24">
        <v>41691</v>
      </c>
      <c r="B2245" s="23">
        <v>3.5827922077922084E-2</v>
      </c>
      <c r="C2245" s="23">
        <v>4.496109589041096E-2</v>
      </c>
      <c r="D2245" s="23">
        <v>5.3992698706099809E-2</v>
      </c>
      <c r="E2245" s="23">
        <v>5.919550353837779E-2</v>
      </c>
      <c r="F2245" s="22">
        <f t="shared" si="95"/>
        <v>2</v>
      </c>
      <c r="G2245" s="22">
        <f t="shared" si="96"/>
        <v>2014</v>
      </c>
      <c r="H2245" s="25"/>
    </row>
    <row r="2246" spans="1:8" x14ac:dyDescent="0.35">
      <c r="A2246" s="24">
        <v>41690</v>
      </c>
      <c r="B2246" s="23">
        <v>3.6264885496183202E-2</v>
      </c>
      <c r="C2246" s="23">
        <v>4.5169804618117232E-2</v>
      </c>
      <c r="D2246" s="23">
        <v>5.4007532467532468E-2</v>
      </c>
      <c r="E2246" s="23">
        <v>5.9165776643990933E-2</v>
      </c>
      <c r="F2246" s="22">
        <f t="shared" si="95"/>
        <v>2</v>
      </c>
      <c r="G2246" s="22">
        <f t="shared" si="96"/>
        <v>2014</v>
      </c>
      <c r="H2246" s="25"/>
    </row>
    <row r="2247" spans="1:8" x14ac:dyDescent="0.35">
      <c r="A2247" s="24">
        <v>41689</v>
      </c>
      <c r="B2247" s="23">
        <v>3.5816326530612244E-2</v>
      </c>
      <c r="C2247" s="23">
        <v>4.5165541740674955E-2</v>
      </c>
      <c r="D2247" s="23">
        <v>5.400409523809524E-2</v>
      </c>
      <c r="E2247" s="23">
        <v>5.9162993197278912E-2</v>
      </c>
      <c r="F2247" s="22">
        <f t="shared" si="95"/>
        <v>2</v>
      </c>
      <c r="G2247" s="22">
        <f t="shared" si="96"/>
        <v>2014</v>
      </c>
      <c r="H2247" s="25"/>
    </row>
    <row r="2248" spans="1:8" x14ac:dyDescent="0.35">
      <c r="A2248" s="24">
        <v>41688</v>
      </c>
      <c r="B2248" s="23">
        <v>3.5872472527472526E-2</v>
      </c>
      <c r="C2248" s="23">
        <v>4.5351332149200715E-2</v>
      </c>
      <c r="D2248" s="23">
        <v>5.4000658008658012E-2</v>
      </c>
      <c r="E2248" s="23">
        <v>5.9160209750566892E-2</v>
      </c>
      <c r="F2248" s="22">
        <f t="shared" si="95"/>
        <v>2</v>
      </c>
      <c r="G2248" s="22">
        <f t="shared" si="96"/>
        <v>2014</v>
      </c>
      <c r="H2248" s="25"/>
    </row>
    <row r="2249" spans="1:8" x14ac:dyDescent="0.35">
      <c r="A2249" s="24">
        <v>41687</v>
      </c>
      <c r="B2249" s="23">
        <v>3.6457142857142862E-2</v>
      </c>
      <c r="C2249" s="23">
        <v>4.5774111900532863E-2</v>
      </c>
      <c r="D2249" s="23">
        <v>5.3997220779220784E-2</v>
      </c>
      <c r="E2249" s="23">
        <v>5.9157426303854878E-2</v>
      </c>
      <c r="F2249" s="22">
        <f t="shared" si="95"/>
        <v>2</v>
      </c>
      <c r="G2249" s="22">
        <f t="shared" si="96"/>
        <v>2014</v>
      </c>
      <c r="H2249" s="25"/>
    </row>
    <row r="2250" spans="1:8" x14ac:dyDescent="0.35">
      <c r="A2250" s="24">
        <v>41684</v>
      </c>
      <c r="B2250" s="23">
        <v>3.6361290322580647E-2</v>
      </c>
      <c r="C2250" s="23">
        <v>4.5287732426303851E-2</v>
      </c>
      <c r="D2250" s="23">
        <v>5.4224943342776201E-2</v>
      </c>
      <c r="E2250" s="23">
        <v>5.9141705374917052E-2</v>
      </c>
      <c r="F2250" s="22">
        <f t="shared" si="95"/>
        <v>2</v>
      </c>
      <c r="G2250" s="22">
        <f t="shared" si="96"/>
        <v>2014</v>
      </c>
      <c r="H2250" s="25"/>
    </row>
    <row r="2251" spans="1:8" x14ac:dyDescent="0.35">
      <c r="A2251" s="24">
        <v>41683</v>
      </c>
      <c r="B2251" s="23">
        <v>3.6507999999999999E-2</v>
      </c>
      <c r="C2251" s="23">
        <v>4.5784680851063832E-2</v>
      </c>
      <c r="D2251" s="23">
        <v>5.4221274787535412E-2</v>
      </c>
      <c r="E2251" s="23">
        <v>5.9139270072992703E-2</v>
      </c>
      <c r="F2251" s="22">
        <f t="shared" si="95"/>
        <v>2</v>
      </c>
      <c r="G2251" s="22">
        <f t="shared" si="96"/>
        <v>2014</v>
      </c>
      <c r="H2251" s="25"/>
    </row>
    <row r="2252" spans="1:8" x14ac:dyDescent="0.35">
      <c r="A2252" s="24">
        <v>41682</v>
      </c>
      <c r="B2252" s="23">
        <v>3.6471428571428571E-2</v>
      </c>
      <c r="C2252" s="23">
        <v>4.5778978723404258E-2</v>
      </c>
      <c r="D2252" s="23">
        <v>5.4570368271954675E-2</v>
      </c>
      <c r="E2252" s="23">
        <v>5.9159064366290641E-2</v>
      </c>
      <c r="F2252" s="22">
        <f t="shared" si="95"/>
        <v>2</v>
      </c>
      <c r="G2252" s="22">
        <f t="shared" si="96"/>
        <v>2014</v>
      </c>
      <c r="H2252" s="25"/>
    </row>
    <row r="2253" spans="1:8" x14ac:dyDescent="0.35">
      <c r="A2253" s="24">
        <v>41681</v>
      </c>
      <c r="B2253" s="23">
        <v>3.6375961538461538E-2</v>
      </c>
      <c r="C2253" s="23">
        <v>4.5847290233837691E-2</v>
      </c>
      <c r="D2253" s="23">
        <v>5.4566317280453261E-2</v>
      </c>
      <c r="E2253" s="23">
        <v>5.9156960849369611E-2</v>
      </c>
      <c r="F2253" s="22">
        <f t="shared" si="95"/>
        <v>2</v>
      </c>
      <c r="G2253" s="22">
        <f t="shared" si="96"/>
        <v>2014</v>
      </c>
      <c r="H2253" s="25"/>
    </row>
    <row r="2254" spans="1:8" x14ac:dyDescent="0.35">
      <c r="A2254" s="24">
        <v>41680</v>
      </c>
      <c r="B2254" s="23">
        <v>3.6611564625850343E-2</v>
      </c>
      <c r="C2254" s="23">
        <v>4.6330595533498761E-2</v>
      </c>
      <c r="D2254" s="23">
        <v>5.4998095238095235E-2</v>
      </c>
      <c r="E2254" s="23">
        <v>5.9337057823129251E-2</v>
      </c>
      <c r="F2254" s="22">
        <f t="shared" ref="F2254:F2317" si="97">MONTH(A2253)</f>
        <v>2</v>
      </c>
      <c r="G2254" s="22">
        <f t="shared" ref="G2254:G2317" si="98">YEAR(A2253)</f>
        <v>2014</v>
      </c>
      <c r="H2254" s="25"/>
    </row>
    <row r="2255" spans="1:8" x14ac:dyDescent="0.35">
      <c r="A2255" s="24">
        <v>41677</v>
      </c>
      <c r="B2255" s="23">
        <v>3.699115646258503E-2</v>
      </c>
      <c r="C2255" s="23">
        <v>4.6850215419501136E-2</v>
      </c>
      <c r="D2255" s="23">
        <v>5.4984666666666668E-2</v>
      </c>
      <c r="E2255" s="23">
        <v>5.9330408163265305E-2</v>
      </c>
      <c r="F2255" s="22">
        <f t="shared" si="97"/>
        <v>2</v>
      </c>
      <c r="G2255" s="22">
        <f t="shared" si="98"/>
        <v>2014</v>
      </c>
      <c r="H2255" s="25"/>
    </row>
    <row r="2256" spans="1:8" x14ac:dyDescent="0.35">
      <c r="A2256" s="24">
        <v>41676</v>
      </c>
      <c r="B2256" s="23">
        <v>3.6978461538461536E-2</v>
      </c>
      <c r="C2256" s="23">
        <v>4.6847687776141386E-2</v>
      </c>
      <c r="D2256" s="23">
        <v>5.4982690230731462E-2</v>
      </c>
      <c r="E2256" s="23">
        <v>5.9328191609977328E-2</v>
      </c>
      <c r="F2256" s="22">
        <f t="shared" si="97"/>
        <v>2</v>
      </c>
      <c r="G2256" s="22">
        <f t="shared" si="98"/>
        <v>2014</v>
      </c>
      <c r="H2256" s="25"/>
    </row>
    <row r="2257" spans="1:8" x14ac:dyDescent="0.35">
      <c r="A2257" s="24">
        <v>41675</v>
      </c>
      <c r="B2257" s="23">
        <v>3.696461538461538E-2</v>
      </c>
      <c r="C2257" s="23">
        <v>4.684323024054983E-2</v>
      </c>
      <c r="D2257" s="23">
        <v>5.4978232695139906E-2</v>
      </c>
      <c r="E2257" s="23">
        <v>5.9325975056689344E-2</v>
      </c>
      <c r="F2257" s="22">
        <f t="shared" si="97"/>
        <v>2</v>
      </c>
      <c r="G2257" s="22">
        <f t="shared" si="98"/>
        <v>2014</v>
      </c>
      <c r="H2257" s="25"/>
    </row>
    <row r="2258" spans="1:8" x14ac:dyDescent="0.35">
      <c r="A2258" s="24">
        <v>41674</v>
      </c>
      <c r="B2258" s="23">
        <v>3.6950769230769231E-2</v>
      </c>
      <c r="C2258" s="23">
        <v>4.6838772704958273E-2</v>
      </c>
      <c r="D2258" s="23">
        <v>5.4973775159548349E-2</v>
      </c>
      <c r="E2258" s="23">
        <v>5.932375850340136E-2</v>
      </c>
      <c r="F2258" s="22">
        <f t="shared" si="97"/>
        <v>2</v>
      </c>
      <c r="G2258" s="22">
        <f t="shared" si="98"/>
        <v>2014</v>
      </c>
      <c r="H2258" s="25"/>
    </row>
    <row r="2259" spans="1:8" x14ac:dyDescent="0.35">
      <c r="A2259" s="24">
        <v>41673</v>
      </c>
      <c r="B2259" s="23">
        <v>3.7420084033613445E-2</v>
      </c>
      <c r="C2259" s="23">
        <v>4.7383328424153166E-2</v>
      </c>
      <c r="D2259" s="23">
        <v>5.5007653411880214E-2</v>
      </c>
      <c r="E2259" s="23">
        <v>5.9321541950113382E-2</v>
      </c>
      <c r="F2259" s="22">
        <f t="shared" si="97"/>
        <v>2</v>
      </c>
      <c r="G2259" s="22">
        <f t="shared" si="98"/>
        <v>2014</v>
      </c>
      <c r="H2259" s="25"/>
    </row>
    <row r="2260" spans="1:8" x14ac:dyDescent="0.35">
      <c r="A2260" s="24">
        <v>41670</v>
      </c>
      <c r="B2260" s="23">
        <v>3.7392441471571905E-2</v>
      </c>
      <c r="C2260" s="23">
        <v>4.7499914893617025E-2</v>
      </c>
      <c r="D2260" s="23">
        <v>5.505641838351822E-2</v>
      </c>
      <c r="E2260" s="23">
        <v>5.9315787981859408E-2</v>
      </c>
      <c r="F2260" s="22">
        <f t="shared" si="97"/>
        <v>2</v>
      </c>
      <c r="G2260" s="22">
        <f t="shared" si="98"/>
        <v>2014</v>
      </c>
      <c r="H2260" s="25"/>
    </row>
    <row r="2261" spans="1:8" x14ac:dyDescent="0.35">
      <c r="A2261" s="24">
        <v>41669</v>
      </c>
      <c r="B2261" s="23">
        <v>3.7668627450980388E-2</v>
      </c>
      <c r="C2261" s="23">
        <v>4.7494638297872344E-2</v>
      </c>
      <c r="D2261" s="23">
        <v>5.5052535657686211E-2</v>
      </c>
      <c r="E2261" s="23">
        <v>5.9313582766439908E-2</v>
      </c>
      <c r="F2261" s="22">
        <f t="shared" si="97"/>
        <v>1</v>
      </c>
      <c r="G2261" s="22">
        <f t="shared" si="98"/>
        <v>2014</v>
      </c>
      <c r="H2261" s="25"/>
    </row>
    <row r="2262" spans="1:8" x14ac:dyDescent="0.35">
      <c r="A2262" s="24">
        <v>41668</v>
      </c>
      <c r="B2262" s="23">
        <v>3.7666666666666668E-2</v>
      </c>
      <c r="C2262" s="23">
        <v>4.8454295532646047E-2</v>
      </c>
      <c r="D2262" s="23">
        <v>5.5084143348060874E-2</v>
      </c>
      <c r="E2262" s="23">
        <v>5.9311377551020408E-2</v>
      </c>
      <c r="F2262" s="22">
        <f t="shared" si="97"/>
        <v>1</v>
      </c>
      <c r="G2262" s="22">
        <f t="shared" si="98"/>
        <v>2014</v>
      </c>
      <c r="H2262" s="25"/>
    </row>
    <row r="2263" spans="1:8" x14ac:dyDescent="0.35">
      <c r="A2263" s="24">
        <v>41667</v>
      </c>
      <c r="B2263" s="23">
        <v>3.8270967741935488E-2</v>
      </c>
      <c r="C2263" s="23">
        <v>4.904E-2</v>
      </c>
      <c r="D2263" s="23">
        <v>5.512333333333333E-2</v>
      </c>
      <c r="E2263" s="23">
        <v>5.9309172335600908E-2</v>
      </c>
      <c r="F2263" s="22">
        <f t="shared" si="97"/>
        <v>1</v>
      </c>
      <c r="G2263" s="22">
        <f t="shared" si="98"/>
        <v>2014</v>
      </c>
      <c r="H2263" s="25"/>
    </row>
    <row r="2264" spans="1:8" x14ac:dyDescent="0.35">
      <c r="A2264" s="24">
        <v>41666</v>
      </c>
      <c r="B2264" s="23">
        <v>3.8264516129032262E-2</v>
      </c>
      <c r="C2264" s="23">
        <v>4.9071384388807066E-2</v>
      </c>
      <c r="D2264" s="23">
        <v>5.6086480117820324E-2</v>
      </c>
      <c r="E2264" s="23">
        <v>5.9365430839002267E-2</v>
      </c>
      <c r="F2264" s="22">
        <f t="shared" si="97"/>
        <v>1</v>
      </c>
      <c r="G2264" s="22">
        <f t="shared" si="98"/>
        <v>2014</v>
      </c>
      <c r="H2264" s="25"/>
    </row>
    <row r="2265" spans="1:8" x14ac:dyDescent="0.35">
      <c r="A2265" s="24">
        <v>41663</v>
      </c>
      <c r="B2265" s="23">
        <v>3.8390756302521006E-2</v>
      </c>
      <c r="C2265" s="23">
        <v>4.9059852724594989E-2</v>
      </c>
      <c r="D2265" s="23">
        <v>5.6074948453608248E-2</v>
      </c>
      <c r="E2265" s="23">
        <v>5.9360566893424033E-2</v>
      </c>
      <c r="F2265" s="22">
        <f t="shared" si="97"/>
        <v>1</v>
      </c>
      <c r="G2265" s="22">
        <f t="shared" si="98"/>
        <v>2014</v>
      </c>
      <c r="H2265" s="25"/>
    </row>
    <row r="2266" spans="1:8" x14ac:dyDescent="0.35">
      <c r="A2266" s="24">
        <v>41662</v>
      </c>
      <c r="B2266" s="23">
        <v>3.8266666666666664E-2</v>
      </c>
      <c r="C2266" s="23">
        <v>4.9056008836524299E-2</v>
      </c>
      <c r="D2266" s="23">
        <v>5.6071104565537558E-2</v>
      </c>
      <c r="E2266" s="23">
        <v>5.9358945578231292E-2</v>
      </c>
      <c r="F2266" s="22">
        <f t="shared" si="97"/>
        <v>1</v>
      </c>
      <c r="G2266" s="22">
        <f t="shared" si="98"/>
        <v>2014</v>
      </c>
      <c r="H2266" s="25"/>
    </row>
    <row r="2267" spans="1:8" x14ac:dyDescent="0.35">
      <c r="A2267" s="24">
        <v>41661</v>
      </c>
      <c r="B2267" s="23">
        <v>3.8259999999999995E-2</v>
      </c>
      <c r="C2267" s="23">
        <v>4.905216494845361E-2</v>
      </c>
      <c r="D2267" s="23">
        <v>5.6067260677466868E-2</v>
      </c>
      <c r="E2267" s="23">
        <v>5.9357324263038545E-2</v>
      </c>
      <c r="F2267" s="22">
        <f t="shared" si="97"/>
        <v>1</v>
      </c>
      <c r="G2267" s="22">
        <f t="shared" si="98"/>
        <v>2014</v>
      </c>
      <c r="H2267" s="25"/>
    </row>
    <row r="2268" spans="1:8" x14ac:dyDescent="0.35">
      <c r="A2268" s="24">
        <v>41660</v>
      </c>
      <c r="B2268" s="23">
        <v>3.8253333333333334E-2</v>
      </c>
      <c r="C2268" s="23">
        <v>4.9048321060382913E-2</v>
      </c>
      <c r="D2268" s="23">
        <v>5.6063416789396171E-2</v>
      </c>
      <c r="E2268" s="23">
        <v>5.9355702947845805E-2</v>
      </c>
      <c r="F2268" s="22">
        <f t="shared" si="97"/>
        <v>1</v>
      </c>
      <c r="G2268" s="22">
        <f t="shared" si="98"/>
        <v>2014</v>
      </c>
      <c r="H2268" s="25"/>
    </row>
    <row r="2269" spans="1:8" x14ac:dyDescent="0.35">
      <c r="A2269" s="24">
        <v>41659</v>
      </c>
      <c r="B2269" s="23">
        <v>3.8680672268907562E-2</v>
      </c>
      <c r="C2269" s="23">
        <v>4.9044477172312223E-2</v>
      </c>
      <c r="D2269" s="23">
        <v>5.6059572901325481E-2</v>
      </c>
      <c r="E2269" s="23">
        <v>5.9354081632653058E-2</v>
      </c>
      <c r="F2269" s="22">
        <f t="shared" si="97"/>
        <v>1</v>
      </c>
      <c r="G2269" s="22">
        <f t="shared" si="98"/>
        <v>2014</v>
      </c>
      <c r="H2269" s="25"/>
    </row>
    <row r="2270" spans="1:8" x14ac:dyDescent="0.35">
      <c r="A2270" s="24">
        <v>41656</v>
      </c>
      <c r="B2270" s="23">
        <v>3.8650420168067232E-2</v>
      </c>
      <c r="C2270" s="23">
        <v>4.9236966126656852E-2</v>
      </c>
      <c r="D2270" s="23">
        <v>5.6063917525773201E-2</v>
      </c>
      <c r="E2270" s="23">
        <v>5.934921768707483E-2</v>
      </c>
      <c r="F2270" s="22">
        <f t="shared" si="97"/>
        <v>1</v>
      </c>
      <c r="G2270" s="22">
        <f t="shared" si="98"/>
        <v>2014</v>
      </c>
      <c r="H2270" s="25"/>
    </row>
    <row r="2271" spans="1:8" x14ac:dyDescent="0.35">
      <c r="A2271" s="24">
        <v>41655</v>
      </c>
      <c r="B2271" s="23">
        <v>3.8640336134453786E-2</v>
      </c>
      <c r="C2271" s="23">
        <v>4.9233225331369659E-2</v>
      </c>
      <c r="D2271" s="23">
        <v>5.6060176730486008E-2</v>
      </c>
      <c r="E2271" s="23">
        <v>5.9347596371882083E-2</v>
      </c>
      <c r="F2271" s="22">
        <f t="shared" si="97"/>
        <v>1</v>
      </c>
      <c r="G2271" s="22">
        <f t="shared" si="98"/>
        <v>2014</v>
      </c>
      <c r="H2271" s="25"/>
    </row>
    <row r="2272" spans="1:8" x14ac:dyDescent="0.35">
      <c r="A2272" s="24">
        <v>41652</v>
      </c>
      <c r="B2272" s="23">
        <v>3.8610084033613448E-2</v>
      </c>
      <c r="C2272" s="23">
        <v>4.8581313220940552E-2</v>
      </c>
      <c r="D2272" s="23">
        <v>5.5997905944986694E-2</v>
      </c>
      <c r="E2272" s="23">
        <v>5.9550634920634921E-2</v>
      </c>
      <c r="F2272" s="22">
        <f t="shared" si="97"/>
        <v>1</v>
      </c>
      <c r="G2272" s="22">
        <f t="shared" si="98"/>
        <v>2014</v>
      </c>
      <c r="H2272" s="25"/>
    </row>
    <row r="2273" spans="1:8" x14ac:dyDescent="0.35">
      <c r="A2273" s="24">
        <v>41649</v>
      </c>
      <c r="B2273" s="23">
        <v>3.8678151260504202E-2</v>
      </c>
      <c r="C2273" s="23">
        <v>4.8633908105317501E-2</v>
      </c>
      <c r="D2273" s="23">
        <v>5.6223533123028392E-2</v>
      </c>
      <c r="E2273" s="23">
        <v>5.9545396825396828E-2</v>
      </c>
      <c r="F2273" s="22">
        <f t="shared" si="97"/>
        <v>1</v>
      </c>
      <c r="G2273" s="22">
        <f t="shared" si="98"/>
        <v>2014</v>
      </c>
      <c r="H2273" s="25"/>
    </row>
    <row r="2274" spans="1:8" x14ac:dyDescent="0.35">
      <c r="A2274" s="24">
        <v>41648</v>
      </c>
      <c r="B2274" s="23">
        <v>3.8613071895424837E-2</v>
      </c>
      <c r="C2274" s="23">
        <v>4.8712790697674417E-2</v>
      </c>
      <c r="D2274" s="23">
        <v>5.6220946372239747E-2</v>
      </c>
      <c r="E2274" s="23">
        <v>5.9543650793650794E-2</v>
      </c>
      <c r="F2274" s="22">
        <f t="shared" si="97"/>
        <v>1</v>
      </c>
      <c r="G2274" s="22">
        <f t="shared" si="98"/>
        <v>2014</v>
      </c>
      <c r="H2274" s="25"/>
    </row>
    <row r="2275" spans="1:8" x14ac:dyDescent="0.35">
      <c r="A2275" s="24">
        <v>41647</v>
      </c>
      <c r="B2275" s="23">
        <v>3.8246276595744678E-2</v>
      </c>
      <c r="C2275" s="23">
        <v>4.9113100436681226E-2</v>
      </c>
      <c r="D2275" s="23">
        <v>5.6218359621451108E-2</v>
      </c>
      <c r="E2275" s="23">
        <v>5.9541904761904761E-2</v>
      </c>
      <c r="F2275" s="22">
        <f t="shared" si="97"/>
        <v>1</v>
      </c>
      <c r="G2275" s="22">
        <f t="shared" si="98"/>
        <v>2014</v>
      </c>
      <c r="H2275" s="25"/>
    </row>
    <row r="2276" spans="1:8" x14ac:dyDescent="0.35">
      <c r="A2276" s="24">
        <v>41646</v>
      </c>
      <c r="B2276" s="23">
        <v>3.8960624999999999E-2</v>
      </c>
      <c r="C2276" s="23">
        <v>4.9110043668122272E-2</v>
      </c>
      <c r="D2276" s="23">
        <v>5.6215772870662463E-2</v>
      </c>
      <c r="E2276" s="23">
        <v>5.9540158730158735E-2</v>
      </c>
      <c r="F2276" s="22">
        <f t="shared" si="97"/>
        <v>1</v>
      </c>
      <c r="G2276" s="22">
        <f t="shared" si="98"/>
        <v>2014</v>
      </c>
      <c r="H2276" s="25"/>
    </row>
    <row r="2277" spans="1:8" x14ac:dyDescent="0.35">
      <c r="A2277" s="24">
        <v>41645</v>
      </c>
      <c r="B2277" s="23">
        <v>3.9244666666666664E-2</v>
      </c>
      <c r="C2277" s="23">
        <v>4.9106986899563318E-2</v>
      </c>
      <c r="D2277" s="23">
        <v>5.6213186119873818E-2</v>
      </c>
      <c r="E2277" s="23">
        <v>5.9538412698412702E-2</v>
      </c>
      <c r="F2277" s="22">
        <f t="shared" si="97"/>
        <v>1</v>
      </c>
      <c r="G2277" s="22">
        <f t="shared" si="98"/>
        <v>2014</v>
      </c>
      <c r="H2277" s="25"/>
    </row>
    <row r="2278" spans="1:8" x14ac:dyDescent="0.35">
      <c r="A2278" s="24">
        <v>41642</v>
      </c>
      <c r="B2278" s="23">
        <v>3.9263968253968252E-2</v>
      </c>
      <c r="C2278" s="23">
        <v>4.9097816593886463E-2</v>
      </c>
      <c r="D2278" s="23">
        <v>5.6191324921135648E-2</v>
      </c>
      <c r="E2278" s="23">
        <v>5.942802721088436E-2</v>
      </c>
      <c r="F2278" s="22">
        <f t="shared" si="97"/>
        <v>1</v>
      </c>
      <c r="G2278" s="22">
        <f t="shared" si="98"/>
        <v>2014</v>
      </c>
      <c r="H2278" s="25"/>
    </row>
    <row r="2279" spans="1:8" x14ac:dyDescent="0.35">
      <c r="A2279" s="24">
        <v>41641</v>
      </c>
      <c r="B2279" s="23">
        <v>3.9244285714285718E-2</v>
      </c>
      <c r="C2279" s="23">
        <v>4.9094759825327516E-2</v>
      </c>
      <c r="D2279" s="23">
        <v>5.6188832807570976E-2</v>
      </c>
      <c r="E2279" s="23">
        <v>5.942632653061225E-2</v>
      </c>
      <c r="F2279" s="22">
        <f t="shared" si="97"/>
        <v>1</v>
      </c>
      <c r="G2279" s="22">
        <f t="shared" si="98"/>
        <v>2014</v>
      </c>
      <c r="H2279" s="25"/>
    </row>
    <row r="2280" spans="1:8" x14ac:dyDescent="0.35">
      <c r="A2280" s="24">
        <v>41639</v>
      </c>
      <c r="B2280" s="23">
        <v>3.9204920634920634E-2</v>
      </c>
      <c r="C2280" s="23">
        <v>4.9088646288209609E-2</v>
      </c>
      <c r="D2280" s="23">
        <v>5.6183848580441641E-2</v>
      </c>
      <c r="E2280" s="23">
        <v>5.9422925170068031E-2</v>
      </c>
      <c r="F2280" s="22">
        <f t="shared" si="97"/>
        <v>1</v>
      </c>
      <c r="G2280" s="22">
        <f t="shared" si="98"/>
        <v>2014</v>
      </c>
      <c r="H2280" s="25"/>
    </row>
    <row r="2281" spans="1:8" x14ac:dyDescent="0.35">
      <c r="A2281" s="24">
        <v>41638</v>
      </c>
      <c r="B2281" s="23">
        <v>3.9490928571428573E-2</v>
      </c>
      <c r="C2281" s="23">
        <v>4.9085589519650655E-2</v>
      </c>
      <c r="D2281" s="23">
        <v>5.6387192429022084E-2</v>
      </c>
      <c r="E2281" s="23">
        <v>5.7857416267942587E-2</v>
      </c>
      <c r="F2281" s="22">
        <f t="shared" si="97"/>
        <v>12</v>
      </c>
      <c r="G2281" s="22">
        <f t="shared" si="98"/>
        <v>2013</v>
      </c>
      <c r="H2281" s="25"/>
    </row>
    <row r="2282" spans="1:8" x14ac:dyDescent="0.35">
      <c r="A2282" s="24">
        <v>41635</v>
      </c>
      <c r="B2282" s="23">
        <v>3.9180476190476189E-2</v>
      </c>
      <c r="C2282" s="23">
        <v>4.9146709302325585E-2</v>
      </c>
      <c r="D2282" s="23">
        <v>5.637545741324921E-2</v>
      </c>
      <c r="E2282" s="23">
        <v>5.788971291866029E-2</v>
      </c>
      <c r="F2282" s="22">
        <f t="shared" si="97"/>
        <v>12</v>
      </c>
      <c r="G2282" s="22">
        <f t="shared" si="98"/>
        <v>2013</v>
      </c>
      <c r="H2282" s="25"/>
    </row>
    <row r="2283" spans="1:8" x14ac:dyDescent="0.35">
      <c r="A2283" s="24">
        <v>41634</v>
      </c>
      <c r="B2283" s="23">
        <v>3.9140476190476191E-2</v>
      </c>
      <c r="C2283" s="23">
        <v>4.9122553191489365E-2</v>
      </c>
      <c r="D2283" s="23">
        <v>5.637154574132492E-2</v>
      </c>
      <c r="E2283" s="23">
        <v>5.7900478468899515E-2</v>
      </c>
      <c r="F2283" s="22">
        <f t="shared" si="97"/>
        <v>12</v>
      </c>
      <c r="G2283" s="22">
        <f t="shared" si="98"/>
        <v>2013</v>
      </c>
      <c r="H2283" s="25"/>
    </row>
    <row r="2284" spans="1:8" x14ac:dyDescent="0.35">
      <c r="A2284" s="24">
        <v>41633</v>
      </c>
      <c r="B2284" s="23">
        <v>3.9204081632653064E-2</v>
      </c>
      <c r="C2284" s="23">
        <v>4.9581914893617025E-2</v>
      </c>
      <c r="D2284" s="23">
        <v>5.6367634069400631E-2</v>
      </c>
      <c r="E2284" s="23">
        <v>5.7911244019138761E-2</v>
      </c>
      <c r="F2284" s="22">
        <f t="shared" si="97"/>
        <v>12</v>
      </c>
      <c r="G2284" s="22">
        <f t="shared" si="98"/>
        <v>2013</v>
      </c>
      <c r="H2284" s="25"/>
    </row>
    <row r="2285" spans="1:8" x14ac:dyDescent="0.35">
      <c r="A2285" s="24">
        <v>41632</v>
      </c>
      <c r="B2285" s="23">
        <v>3.9183673469387753E-2</v>
      </c>
      <c r="C2285" s="23">
        <v>4.9579574468085107E-2</v>
      </c>
      <c r="D2285" s="23">
        <v>5.6363722397476342E-2</v>
      </c>
      <c r="E2285" s="23">
        <v>5.7922009569377986E-2</v>
      </c>
      <c r="F2285" s="22">
        <f t="shared" si="97"/>
        <v>12</v>
      </c>
      <c r="G2285" s="22">
        <f t="shared" si="98"/>
        <v>2013</v>
      </c>
      <c r="H2285" s="25"/>
    </row>
    <row r="2286" spans="1:8" x14ac:dyDescent="0.35">
      <c r="A2286" s="24">
        <v>41631</v>
      </c>
      <c r="B2286" s="23">
        <v>3.9484761904761904E-2</v>
      </c>
      <c r="C2286" s="23">
        <v>5.0586343283582094E-2</v>
      </c>
      <c r="D2286" s="23">
        <v>5.6359810725552052E-2</v>
      </c>
      <c r="E2286" s="23">
        <v>5.7932775119617225E-2</v>
      </c>
      <c r="F2286" s="22">
        <f t="shared" si="97"/>
        <v>12</v>
      </c>
      <c r="G2286" s="22">
        <f t="shared" si="98"/>
        <v>2013</v>
      </c>
      <c r="H2286" s="25"/>
    </row>
    <row r="2287" spans="1:8" x14ac:dyDescent="0.35">
      <c r="A2287" s="24">
        <v>41628</v>
      </c>
      <c r="B2287" s="23">
        <v>3.9430476190476189E-2</v>
      </c>
      <c r="C2287" s="23">
        <v>5.0577036247334756E-2</v>
      </c>
      <c r="D2287" s="23">
        <v>5.6348075709779177E-2</v>
      </c>
      <c r="E2287" s="23">
        <v>5.7965071770334928E-2</v>
      </c>
      <c r="F2287" s="22">
        <f t="shared" si="97"/>
        <v>12</v>
      </c>
      <c r="G2287" s="22">
        <f t="shared" si="98"/>
        <v>2013</v>
      </c>
      <c r="H2287" s="25"/>
    </row>
    <row r="2288" spans="1:8" x14ac:dyDescent="0.35">
      <c r="A2288" s="24">
        <v>41627</v>
      </c>
      <c r="B2288" s="23">
        <v>3.944642857142857E-2</v>
      </c>
      <c r="C2288" s="23">
        <v>5.0573933901918978E-2</v>
      </c>
      <c r="D2288" s="23">
        <v>5.6344164037854888E-2</v>
      </c>
      <c r="E2288" s="23">
        <v>5.797583732057416E-2</v>
      </c>
      <c r="F2288" s="22">
        <f t="shared" si="97"/>
        <v>12</v>
      </c>
      <c r="G2288" s="22">
        <f t="shared" si="98"/>
        <v>2013</v>
      </c>
      <c r="H2288" s="25"/>
    </row>
    <row r="2289" spans="1:8" x14ac:dyDescent="0.35">
      <c r="A2289" s="24">
        <v>41626</v>
      </c>
      <c r="B2289" s="23">
        <v>4.0080000000000005E-2</v>
      </c>
      <c r="C2289" s="23">
        <v>5.0570831556503201E-2</v>
      </c>
      <c r="D2289" s="23">
        <v>5.6340252365930599E-2</v>
      </c>
      <c r="E2289" s="23">
        <v>5.7986602870813399E-2</v>
      </c>
      <c r="F2289" s="22">
        <f t="shared" si="97"/>
        <v>12</v>
      </c>
      <c r="G2289" s="22">
        <f t="shared" si="98"/>
        <v>2013</v>
      </c>
      <c r="H2289" s="25"/>
    </row>
    <row r="2290" spans="1:8" x14ac:dyDescent="0.35">
      <c r="A2290" s="24">
        <v>41625</v>
      </c>
      <c r="B2290" s="23">
        <v>4.0786263736263734E-2</v>
      </c>
      <c r="C2290" s="23">
        <v>5.0567729211087424E-2</v>
      </c>
      <c r="D2290" s="23">
        <v>5.6336340694006309E-2</v>
      </c>
      <c r="E2290" s="23">
        <v>5.7997368421052631E-2</v>
      </c>
      <c r="F2290" s="22">
        <f t="shared" si="97"/>
        <v>12</v>
      </c>
      <c r="G2290" s="22">
        <f t="shared" si="98"/>
        <v>2013</v>
      </c>
      <c r="H2290" s="25"/>
    </row>
    <row r="2291" spans="1:8" x14ac:dyDescent="0.35">
      <c r="A2291" s="24">
        <v>41624</v>
      </c>
      <c r="B2291" s="23">
        <v>4.0763736263736264E-2</v>
      </c>
      <c r="C2291" s="23">
        <v>5.0564626865671647E-2</v>
      </c>
      <c r="D2291" s="23">
        <v>5.633242902208202E-2</v>
      </c>
      <c r="E2291" s="23">
        <v>5.800813397129187E-2</v>
      </c>
      <c r="F2291" s="22">
        <f t="shared" si="97"/>
        <v>12</v>
      </c>
      <c r="G2291" s="22">
        <f t="shared" si="98"/>
        <v>2013</v>
      </c>
      <c r="H2291" s="25"/>
    </row>
    <row r="2292" spans="1:8" x14ac:dyDescent="0.35">
      <c r="A2292" s="24">
        <v>41621</v>
      </c>
      <c r="B2292" s="23">
        <v>4.069615384615384E-2</v>
      </c>
      <c r="C2292" s="23">
        <v>5.0555319829424308E-2</v>
      </c>
      <c r="D2292" s="23">
        <v>5.6320694006309152E-2</v>
      </c>
      <c r="E2292" s="23">
        <v>5.8040430622009566E-2</v>
      </c>
      <c r="F2292" s="22">
        <f t="shared" si="97"/>
        <v>12</v>
      </c>
      <c r="G2292" s="22">
        <f t="shared" si="98"/>
        <v>2013</v>
      </c>
      <c r="H2292" s="25"/>
    </row>
    <row r="2293" spans="1:8" x14ac:dyDescent="0.35">
      <c r="A2293" s="24">
        <v>41620</v>
      </c>
      <c r="B2293" s="23">
        <v>4.088E-2</v>
      </c>
      <c r="C2293" s="23">
        <v>5.0761523255813956E-2</v>
      </c>
      <c r="D2293" s="23">
        <v>5.6130977917981072E-2</v>
      </c>
      <c r="E2293" s="23">
        <v>5.8051196172248805E-2</v>
      </c>
      <c r="F2293" s="22">
        <f t="shared" si="97"/>
        <v>12</v>
      </c>
      <c r="G2293" s="22">
        <f t="shared" si="98"/>
        <v>2013</v>
      </c>
      <c r="H2293" s="25"/>
    </row>
    <row r="2294" spans="1:8" x14ac:dyDescent="0.35">
      <c r="A2294" s="24">
        <v>41619</v>
      </c>
      <c r="B2294" s="23">
        <v>4.1063186813186811E-2</v>
      </c>
      <c r="C2294" s="23">
        <v>5.0738970930232559E-2</v>
      </c>
      <c r="D2294" s="23">
        <v>5.612608832807571E-2</v>
      </c>
      <c r="E2294" s="23">
        <v>5.8061961722488037E-2</v>
      </c>
      <c r="F2294" s="22">
        <f t="shared" si="97"/>
        <v>12</v>
      </c>
      <c r="G2294" s="22">
        <f t="shared" si="98"/>
        <v>2013</v>
      </c>
      <c r="H2294" s="25"/>
    </row>
    <row r="2295" spans="1:8" x14ac:dyDescent="0.35">
      <c r="A2295" s="24">
        <v>41618</v>
      </c>
      <c r="B2295" s="23">
        <v>4.1016923076923076E-2</v>
      </c>
      <c r="C2295" s="23">
        <v>5.0736162790697675E-2</v>
      </c>
      <c r="D2295" s="23">
        <v>5.6121198738170341E-2</v>
      </c>
      <c r="E2295" s="23">
        <v>5.8072727272727269E-2</v>
      </c>
      <c r="F2295" s="22">
        <f t="shared" si="97"/>
        <v>12</v>
      </c>
      <c r="G2295" s="22">
        <f t="shared" si="98"/>
        <v>2013</v>
      </c>
      <c r="H2295" s="25"/>
    </row>
    <row r="2296" spans="1:8" x14ac:dyDescent="0.35">
      <c r="A2296" s="24">
        <v>41617</v>
      </c>
      <c r="B2296" s="23">
        <v>4.0876851851851852E-2</v>
      </c>
      <c r="C2296" s="23">
        <v>5.153440697674419E-2</v>
      </c>
      <c r="D2296" s="23">
        <v>5.611630914826498E-2</v>
      </c>
      <c r="E2296" s="23">
        <v>5.8083492822966508E-2</v>
      </c>
      <c r="F2296" s="22">
        <f t="shared" si="97"/>
        <v>12</v>
      </c>
      <c r="G2296" s="22">
        <f t="shared" si="98"/>
        <v>2013</v>
      </c>
      <c r="H2296" s="25"/>
    </row>
    <row r="2297" spans="1:8" x14ac:dyDescent="0.35">
      <c r="A2297" s="24">
        <v>41614</v>
      </c>
      <c r="B2297" s="23">
        <v>4.1332670807453412E-2</v>
      </c>
      <c r="C2297" s="23">
        <v>5.1527395348837213E-2</v>
      </c>
      <c r="D2297" s="23">
        <v>5.6101640378548895E-2</v>
      </c>
      <c r="E2297" s="23">
        <v>5.8115789473684211E-2</v>
      </c>
      <c r="F2297" s="22">
        <f t="shared" si="97"/>
        <v>12</v>
      </c>
      <c r="G2297" s="22">
        <f t="shared" si="98"/>
        <v>2013</v>
      </c>
      <c r="H2297" s="25"/>
    </row>
    <row r="2298" spans="1:8" x14ac:dyDescent="0.35">
      <c r="A2298" s="24">
        <v>41613</v>
      </c>
      <c r="B2298" s="23">
        <v>4.1258241758241762E-2</v>
      </c>
      <c r="C2298" s="23">
        <v>5.1525058139534882E-2</v>
      </c>
      <c r="D2298" s="23">
        <v>5.6096750788643533E-2</v>
      </c>
      <c r="E2298" s="23">
        <v>5.8126555023923443E-2</v>
      </c>
      <c r="F2298" s="22">
        <f t="shared" si="97"/>
        <v>12</v>
      </c>
      <c r="G2298" s="22">
        <f t="shared" si="98"/>
        <v>2013</v>
      </c>
      <c r="H2298" s="25"/>
    </row>
    <row r="2299" spans="1:8" x14ac:dyDescent="0.35">
      <c r="A2299" s="24">
        <v>41612</v>
      </c>
      <c r="B2299" s="23">
        <v>4.104E-2</v>
      </c>
      <c r="C2299" s="23">
        <v>5.1522720930232559E-2</v>
      </c>
      <c r="D2299" s="23">
        <v>5.6091861198738172E-2</v>
      </c>
      <c r="E2299" s="23">
        <v>5.8137320574162675E-2</v>
      </c>
      <c r="F2299" s="22">
        <f t="shared" si="97"/>
        <v>12</v>
      </c>
      <c r="G2299" s="22">
        <f t="shared" si="98"/>
        <v>2013</v>
      </c>
      <c r="H2299" s="25"/>
    </row>
    <row r="2300" spans="1:8" x14ac:dyDescent="0.35">
      <c r="A2300" s="24">
        <v>41611</v>
      </c>
      <c r="B2300" s="23">
        <v>4.0428571428571432E-2</v>
      </c>
      <c r="C2300" s="23">
        <v>5.1520383720930235E-2</v>
      </c>
      <c r="D2300" s="23">
        <v>5.6086971608832803E-2</v>
      </c>
      <c r="E2300" s="23">
        <v>5.8148086124401914E-2</v>
      </c>
      <c r="F2300" s="22">
        <f t="shared" si="97"/>
        <v>12</v>
      </c>
      <c r="G2300" s="22">
        <f t="shared" si="98"/>
        <v>2013</v>
      </c>
      <c r="H2300" s="25"/>
    </row>
    <row r="2301" spans="1:8" x14ac:dyDescent="0.35">
      <c r="A2301" s="24">
        <v>41607</v>
      </c>
      <c r="B2301" s="23">
        <v>4.0297959183673474E-2</v>
      </c>
      <c r="C2301" s="23">
        <v>5.1391662790697672E-2</v>
      </c>
      <c r="D2301" s="23">
        <v>5.5934353312302836E-2</v>
      </c>
      <c r="E2301" s="23">
        <v>5.8174433811802227E-2</v>
      </c>
      <c r="F2301" s="22">
        <f t="shared" si="97"/>
        <v>12</v>
      </c>
      <c r="G2301" s="22">
        <f t="shared" si="98"/>
        <v>2013</v>
      </c>
      <c r="H2301" s="25"/>
    </row>
    <row r="2302" spans="1:8" x14ac:dyDescent="0.35">
      <c r="A2302" s="24">
        <v>41606</v>
      </c>
      <c r="B2302" s="23">
        <v>4.0283446712018139E-2</v>
      </c>
      <c r="C2302" s="23">
        <v>5.138925581395349E-2</v>
      </c>
      <c r="D2302" s="23">
        <v>5.5930630914826494E-2</v>
      </c>
      <c r="E2302" s="23">
        <v>5.8185167464114833E-2</v>
      </c>
      <c r="F2302" s="22">
        <f t="shared" si="97"/>
        <v>11</v>
      </c>
      <c r="G2302" s="22">
        <f t="shared" si="98"/>
        <v>2013</v>
      </c>
      <c r="H2302" s="25"/>
    </row>
    <row r="2303" spans="1:8" x14ac:dyDescent="0.35">
      <c r="A2303" s="24">
        <v>41605</v>
      </c>
      <c r="B2303" s="23">
        <v>4.0178225108225107E-2</v>
      </c>
      <c r="C2303" s="23">
        <v>5.1386848837209301E-2</v>
      </c>
      <c r="D2303" s="23">
        <v>5.5926908517350153E-2</v>
      </c>
      <c r="E2303" s="23">
        <v>5.8195901116427431E-2</v>
      </c>
      <c r="F2303" s="22">
        <f t="shared" si="97"/>
        <v>11</v>
      </c>
      <c r="G2303" s="22">
        <f t="shared" si="98"/>
        <v>2013</v>
      </c>
      <c r="H2303" s="25"/>
    </row>
    <row r="2304" spans="1:8" x14ac:dyDescent="0.35">
      <c r="A2304" s="24">
        <v>41604</v>
      </c>
      <c r="B2304" s="23">
        <v>4.0220843091334897E-2</v>
      </c>
      <c r="C2304" s="23">
        <v>5.1384441860465112E-2</v>
      </c>
      <c r="D2304" s="23">
        <v>5.5923186119873812E-2</v>
      </c>
      <c r="E2304" s="23">
        <v>5.8206634768740037E-2</v>
      </c>
      <c r="F2304" s="22">
        <f t="shared" si="97"/>
        <v>11</v>
      </c>
      <c r="G2304" s="22">
        <f t="shared" si="98"/>
        <v>2013</v>
      </c>
      <c r="H2304" s="25"/>
    </row>
    <row r="2305" spans="1:8" x14ac:dyDescent="0.35">
      <c r="A2305" s="24">
        <v>41603</v>
      </c>
      <c r="B2305" s="23">
        <v>4.0291497695852538E-2</v>
      </c>
      <c r="C2305" s="23">
        <v>5.0265290697674422E-2</v>
      </c>
      <c r="D2305" s="23">
        <v>5.5709509803921566E-2</v>
      </c>
      <c r="E2305" s="23">
        <v>5.7846842105263162E-2</v>
      </c>
      <c r="F2305" s="22">
        <f t="shared" si="97"/>
        <v>11</v>
      </c>
      <c r="G2305" s="22">
        <f t="shared" si="98"/>
        <v>2013</v>
      </c>
      <c r="H2305" s="25"/>
    </row>
    <row r="2306" spans="1:8" x14ac:dyDescent="0.35">
      <c r="A2306" s="24">
        <v>41600</v>
      </c>
      <c r="B2306" s="23">
        <v>4.0451488095238096E-2</v>
      </c>
      <c r="C2306" s="23">
        <v>5.0106290697674416E-2</v>
      </c>
      <c r="D2306" s="23">
        <v>5.5704068627450976E-2</v>
      </c>
      <c r="E2306" s="23">
        <v>5.7876937799043064E-2</v>
      </c>
      <c r="F2306" s="22">
        <f t="shared" si="97"/>
        <v>11</v>
      </c>
      <c r="G2306" s="22">
        <f t="shared" si="98"/>
        <v>2013</v>
      </c>
      <c r="H2306" s="25"/>
    </row>
    <row r="2307" spans="1:8" x14ac:dyDescent="0.35">
      <c r="A2307" s="24">
        <v>41599</v>
      </c>
      <c r="B2307" s="23">
        <v>4.108529411764706E-2</v>
      </c>
      <c r="C2307" s="23">
        <v>5.0103145348837211E-2</v>
      </c>
      <c r="D2307" s="23">
        <v>5.5702254901960783E-2</v>
      </c>
      <c r="E2307" s="23">
        <v>5.7886969696969701E-2</v>
      </c>
      <c r="F2307" s="22">
        <f t="shared" si="97"/>
        <v>11</v>
      </c>
      <c r="G2307" s="22">
        <f t="shared" si="98"/>
        <v>2013</v>
      </c>
      <c r="H2307" s="25"/>
    </row>
    <row r="2308" spans="1:8" x14ac:dyDescent="0.35">
      <c r="A2308" s="24">
        <v>41598</v>
      </c>
      <c r="B2308" s="23">
        <v>4.1384545454545452E-2</v>
      </c>
      <c r="C2308" s="23">
        <v>5.0680000000000003E-2</v>
      </c>
      <c r="D2308" s="23">
        <v>5.5700441176470585E-2</v>
      </c>
      <c r="E2308" s="23">
        <v>5.789700159489633E-2</v>
      </c>
      <c r="F2308" s="22">
        <f t="shared" si="97"/>
        <v>11</v>
      </c>
      <c r="G2308" s="22">
        <f t="shared" si="98"/>
        <v>2013</v>
      </c>
      <c r="H2308" s="25"/>
    </row>
    <row r="2309" spans="1:8" x14ac:dyDescent="0.35">
      <c r="A2309" s="24">
        <v>41597</v>
      </c>
      <c r="B2309" s="23">
        <v>4.1190732758620688E-2</v>
      </c>
      <c r="C2309" s="23">
        <v>5.0676686182669795E-2</v>
      </c>
      <c r="D2309" s="23">
        <v>5.5698627450980392E-2</v>
      </c>
      <c r="E2309" s="23">
        <v>5.7907033492822974E-2</v>
      </c>
      <c r="F2309" s="22">
        <f t="shared" si="97"/>
        <v>11</v>
      </c>
      <c r="G2309" s="22">
        <f t="shared" si="98"/>
        <v>2013</v>
      </c>
      <c r="H2309" s="25"/>
    </row>
    <row r="2310" spans="1:8" x14ac:dyDescent="0.35">
      <c r="A2310" s="24">
        <v>41593</v>
      </c>
      <c r="B2310" s="23">
        <v>4.0907662835249041E-2</v>
      </c>
      <c r="C2310" s="23">
        <v>5.0720617408906883E-2</v>
      </c>
      <c r="D2310" s="23">
        <v>5.572122004357298E-2</v>
      </c>
      <c r="E2310" s="23">
        <v>5.7672583732057414E-2</v>
      </c>
      <c r="F2310" s="22">
        <f t="shared" si="97"/>
        <v>11</v>
      </c>
      <c r="G2310" s="22">
        <f t="shared" si="98"/>
        <v>2013</v>
      </c>
      <c r="H2310" s="25"/>
    </row>
    <row r="2311" spans="1:8" x14ac:dyDescent="0.35">
      <c r="A2311" s="24">
        <v>41592</v>
      </c>
      <c r="B2311" s="23">
        <v>4.1350549450549452E-2</v>
      </c>
      <c r="C2311" s="23">
        <v>5.0716740890688262E-2</v>
      </c>
      <c r="D2311" s="23">
        <v>5.5719607843137252E-2</v>
      </c>
      <c r="E2311" s="23">
        <v>5.7682105263157896E-2</v>
      </c>
      <c r="F2311" s="22">
        <f t="shared" si="97"/>
        <v>11</v>
      </c>
      <c r="G2311" s="22">
        <f t="shared" si="98"/>
        <v>2013</v>
      </c>
      <c r="H2311" s="25"/>
    </row>
    <row r="2312" spans="1:8" x14ac:dyDescent="0.35">
      <c r="A2312" s="24">
        <v>41591</v>
      </c>
      <c r="B2312" s="23">
        <v>4.1814799999999999E-2</v>
      </c>
      <c r="C2312" s="23">
        <v>5.0712864372469635E-2</v>
      </c>
      <c r="D2312" s="23">
        <v>5.5717995642701523E-2</v>
      </c>
      <c r="E2312" s="23">
        <v>5.769162679425837E-2</v>
      </c>
      <c r="F2312" s="22">
        <f t="shared" si="97"/>
        <v>11</v>
      </c>
      <c r="G2312" s="22">
        <f t="shared" si="98"/>
        <v>2013</v>
      </c>
      <c r="H2312" s="25"/>
    </row>
    <row r="2313" spans="1:8" x14ac:dyDescent="0.35">
      <c r="A2313" s="24">
        <v>41590</v>
      </c>
      <c r="B2313" s="23">
        <v>4.1744137931034486E-2</v>
      </c>
      <c r="C2313" s="23">
        <v>5.0255066666666667E-2</v>
      </c>
      <c r="D2313" s="23">
        <v>5.5400005446623088E-2</v>
      </c>
      <c r="E2313" s="23">
        <v>5.7174816586921855E-2</v>
      </c>
      <c r="F2313" s="22">
        <f t="shared" si="97"/>
        <v>11</v>
      </c>
      <c r="G2313" s="22">
        <f t="shared" si="98"/>
        <v>2013</v>
      </c>
      <c r="H2313" s="25"/>
    </row>
    <row r="2314" spans="1:8" x14ac:dyDescent="0.35">
      <c r="A2314" s="24">
        <v>41589</v>
      </c>
      <c r="B2314" s="23">
        <v>4.1710344827586204E-2</v>
      </c>
      <c r="C2314" s="23">
        <v>5.0316432637571164E-2</v>
      </c>
      <c r="D2314" s="23">
        <v>5.5341699346405225E-2</v>
      </c>
      <c r="E2314" s="23">
        <v>5.7183365231259969E-2</v>
      </c>
      <c r="F2314" s="22">
        <f t="shared" si="97"/>
        <v>11</v>
      </c>
      <c r="G2314" s="22">
        <f t="shared" si="98"/>
        <v>2013</v>
      </c>
      <c r="H2314" s="25"/>
    </row>
    <row r="2315" spans="1:8" x14ac:dyDescent="0.35">
      <c r="A2315" s="24">
        <v>41586</v>
      </c>
      <c r="B2315" s="23">
        <v>4.123294117647059E-2</v>
      </c>
      <c r="C2315" s="23">
        <v>5.0307523719165088E-2</v>
      </c>
      <c r="D2315" s="23">
        <v>5.5337271241830063E-2</v>
      </c>
      <c r="E2315" s="23">
        <v>5.7209011164274327E-2</v>
      </c>
      <c r="F2315" s="22">
        <f t="shared" si="97"/>
        <v>11</v>
      </c>
      <c r="G2315" s="22">
        <f t="shared" si="98"/>
        <v>2013</v>
      </c>
      <c r="H2315" s="25"/>
    </row>
    <row r="2316" spans="1:8" x14ac:dyDescent="0.35">
      <c r="A2316" s="24">
        <v>41585</v>
      </c>
      <c r="B2316" s="23">
        <v>4.175377358490566E-2</v>
      </c>
      <c r="C2316" s="23">
        <v>5.0304554079696397E-2</v>
      </c>
      <c r="D2316" s="23">
        <v>5.5335795206971676E-2</v>
      </c>
      <c r="E2316" s="23">
        <v>5.7217559808612442E-2</v>
      </c>
      <c r="F2316" s="22">
        <f t="shared" si="97"/>
        <v>11</v>
      </c>
      <c r="G2316" s="22">
        <f t="shared" si="98"/>
        <v>2013</v>
      </c>
      <c r="H2316" s="25"/>
    </row>
    <row r="2317" spans="1:8" x14ac:dyDescent="0.35">
      <c r="A2317" s="24">
        <v>41582</v>
      </c>
      <c r="B2317" s="23">
        <v>4.1698461538461538E-2</v>
      </c>
      <c r="C2317" s="23">
        <v>5.0159303797468358E-2</v>
      </c>
      <c r="D2317" s="23">
        <v>5.5331367102396514E-2</v>
      </c>
      <c r="E2317" s="23">
        <v>5.7243205741626793E-2</v>
      </c>
      <c r="F2317" s="22">
        <f t="shared" si="97"/>
        <v>11</v>
      </c>
      <c r="G2317" s="22">
        <f t="shared" si="98"/>
        <v>2013</v>
      </c>
      <c r="H2317" s="25"/>
    </row>
    <row r="2318" spans="1:8" x14ac:dyDescent="0.35">
      <c r="A2318" s="24">
        <v>41579</v>
      </c>
      <c r="B2318" s="23">
        <v>4.1581292517006804E-2</v>
      </c>
      <c r="C2318" s="23">
        <v>5.0258397493285589E-2</v>
      </c>
      <c r="D2318" s="23">
        <v>5.5316470588235293E-2</v>
      </c>
      <c r="E2318" s="23">
        <v>5.7251244019138753E-2</v>
      </c>
      <c r="F2318" s="22">
        <f t="shared" ref="F2318:F2381" si="99">MONTH(A2317)</f>
        <v>11</v>
      </c>
      <c r="G2318" s="22">
        <f t="shared" ref="G2318:G2381" si="100">YEAR(A2317)</f>
        <v>2013</v>
      </c>
      <c r="H2318" s="25"/>
    </row>
    <row r="2319" spans="1:8" x14ac:dyDescent="0.35">
      <c r="A2319" s="24">
        <v>41578</v>
      </c>
      <c r="B2319" s="23">
        <v>4.1556462585034017E-2</v>
      </c>
      <c r="C2319" s="23">
        <v>5.0255246195165623E-2</v>
      </c>
      <c r="D2319" s="23">
        <v>5.5315000000000003E-2</v>
      </c>
      <c r="E2319" s="23">
        <v>5.7259760765550234E-2</v>
      </c>
      <c r="F2319" s="22">
        <f t="shared" si="99"/>
        <v>11</v>
      </c>
      <c r="G2319" s="22">
        <f t="shared" si="100"/>
        <v>2013</v>
      </c>
      <c r="H2319" s="25"/>
    </row>
    <row r="2320" spans="1:8" x14ac:dyDescent="0.35">
      <c r="A2320" s="24">
        <v>41577</v>
      </c>
      <c r="B2320" s="23">
        <v>4.136673170731707E-2</v>
      </c>
      <c r="C2320" s="23">
        <v>5.0252094897045664E-2</v>
      </c>
      <c r="D2320" s="23">
        <v>5.5313529411764706E-2</v>
      </c>
      <c r="E2320" s="23">
        <v>5.7268277511961722E-2</v>
      </c>
      <c r="F2320" s="22">
        <f t="shared" si="99"/>
        <v>10</v>
      </c>
      <c r="G2320" s="22">
        <f t="shared" si="100"/>
        <v>2013</v>
      </c>
      <c r="H2320" s="25"/>
    </row>
    <row r="2321" spans="1:8" x14ac:dyDescent="0.35">
      <c r="A2321" s="24">
        <v>41576</v>
      </c>
      <c r="B2321" s="23">
        <v>4.1360000000000001E-2</v>
      </c>
      <c r="C2321" s="23">
        <v>5.0248943598925698E-2</v>
      </c>
      <c r="D2321" s="23">
        <v>5.5312058823529416E-2</v>
      </c>
      <c r="E2321" s="23">
        <v>5.7276794258373204E-2</v>
      </c>
      <c r="F2321" s="22">
        <f t="shared" si="99"/>
        <v>10</v>
      </c>
      <c r="G2321" s="22">
        <f t="shared" si="100"/>
        <v>2013</v>
      </c>
      <c r="H2321" s="25"/>
    </row>
    <row r="2322" spans="1:8" x14ac:dyDescent="0.35">
      <c r="A2322" s="24">
        <v>41575</v>
      </c>
      <c r="B2322" s="23">
        <v>4.1226190476190479E-2</v>
      </c>
      <c r="C2322" s="23">
        <v>5.0117278424350938E-2</v>
      </c>
      <c r="D2322" s="23">
        <v>5.460073593073593E-2</v>
      </c>
      <c r="E2322" s="23">
        <v>5.7028149920255178E-2</v>
      </c>
      <c r="F2322" s="22">
        <f t="shared" si="99"/>
        <v>10</v>
      </c>
      <c r="G2322" s="22">
        <f t="shared" si="100"/>
        <v>2013</v>
      </c>
      <c r="H2322" s="25"/>
    </row>
    <row r="2323" spans="1:8" x14ac:dyDescent="0.35">
      <c r="A2323" s="24">
        <v>41572</v>
      </c>
      <c r="B2323" s="23">
        <v>4.0855102040816327E-2</v>
      </c>
      <c r="C2323" s="23">
        <v>5.0215686944634318E-2</v>
      </c>
      <c r="D2323" s="23">
        <v>5.459560606060606E-2</v>
      </c>
      <c r="E2323" s="23">
        <v>5.7052312599681021E-2</v>
      </c>
      <c r="F2323" s="22">
        <f t="shared" si="99"/>
        <v>10</v>
      </c>
      <c r="G2323" s="22">
        <f t="shared" si="100"/>
        <v>2013</v>
      </c>
      <c r="H2323" s="25"/>
    </row>
    <row r="2324" spans="1:8" x14ac:dyDescent="0.35">
      <c r="A2324" s="24">
        <v>41571</v>
      </c>
      <c r="B2324" s="23">
        <v>4.1076020408163265E-2</v>
      </c>
      <c r="C2324" s="23">
        <v>5.0196334537945281E-2</v>
      </c>
      <c r="D2324" s="23">
        <v>5.4880653594771248E-2</v>
      </c>
      <c r="E2324" s="23">
        <v>5.7060366826156297E-2</v>
      </c>
      <c r="F2324" s="22">
        <f t="shared" si="99"/>
        <v>10</v>
      </c>
      <c r="G2324" s="22">
        <f t="shared" si="100"/>
        <v>2013</v>
      </c>
      <c r="H2324" s="25"/>
    </row>
    <row r="2325" spans="1:8" x14ac:dyDescent="0.35">
      <c r="A2325" s="24">
        <v>41570</v>
      </c>
      <c r="B2325" s="23">
        <v>4.1131632653061224E-2</v>
      </c>
      <c r="C2325" s="23">
        <v>5.0193722250903461E-2</v>
      </c>
      <c r="D2325" s="23">
        <v>5.4879106753812641E-2</v>
      </c>
      <c r="E2325" s="23">
        <v>5.7068421052631581E-2</v>
      </c>
      <c r="F2325" s="22">
        <f t="shared" si="99"/>
        <v>10</v>
      </c>
      <c r="G2325" s="22">
        <f t="shared" si="100"/>
        <v>2013</v>
      </c>
      <c r="H2325" s="25"/>
    </row>
    <row r="2326" spans="1:8" x14ac:dyDescent="0.35">
      <c r="A2326" s="24">
        <v>41569</v>
      </c>
      <c r="B2326" s="23">
        <v>4.1098469387755104E-2</v>
      </c>
      <c r="C2326" s="23">
        <v>5.0191109963861641E-2</v>
      </c>
      <c r="D2326" s="23">
        <v>5.4877559912854035E-2</v>
      </c>
      <c r="E2326" s="23">
        <v>5.7076475279106857E-2</v>
      </c>
      <c r="F2326" s="22">
        <f t="shared" si="99"/>
        <v>10</v>
      </c>
      <c r="G2326" s="22">
        <f t="shared" si="100"/>
        <v>2013</v>
      </c>
      <c r="H2326" s="25"/>
    </row>
    <row r="2327" spans="1:8" x14ac:dyDescent="0.35">
      <c r="A2327" s="24">
        <v>41568</v>
      </c>
      <c r="B2327" s="23">
        <v>4.1182488479262674E-2</v>
      </c>
      <c r="C2327" s="23">
        <v>5.0197532266391322E-2</v>
      </c>
      <c r="D2327" s="23">
        <v>5.4876013071895428E-2</v>
      </c>
      <c r="E2327" s="23">
        <v>5.7084529505582141E-2</v>
      </c>
      <c r="F2327" s="22">
        <f t="shared" si="99"/>
        <v>10</v>
      </c>
      <c r="G2327" s="22">
        <f t="shared" si="100"/>
        <v>2013</v>
      </c>
      <c r="H2327" s="25"/>
    </row>
    <row r="2328" spans="1:8" x14ac:dyDescent="0.35">
      <c r="A2328" s="24">
        <v>41562</v>
      </c>
      <c r="B2328" s="23">
        <v>4.1248571428571426E-2</v>
      </c>
      <c r="C2328" s="23">
        <v>5.0181889519876094E-2</v>
      </c>
      <c r="D2328" s="23">
        <v>5.4866732026143797E-2</v>
      </c>
      <c r="E2328" s="23">
        <v>5.7132854864433806E-2</v>
      </c>
      <c r="F2328" s="22">
        <f t="shared" si="99"/>
        <v>10</v>
      </c>
      <c r="G2328" s="22">
        <f t="shared" si="100"/>
        <v>2013</v>
      </c>
      <c r="H2328" s="25"/>
    </row>
    <row r="2329" spans="1:8" x14ac:dyDescent="0.35">
      <c r="A2329" s="24">
        <v>41561</v>
      </c>
      <c r="B2329" s="23">
        <v>4.1016871165644168E-2</v>
      </c>
      <c r="C2329" s="23">
        <v>5.0179282395456888E-2</v>
      </c>
      <c r="D2329" s="23">
        <v>5.486518518518519E-2</v>
      </c>
      <c r="E2329" s="23">
        <v>5.7140909090909089E-2</v>
      </c>
      <c r="F2329" s="22">
        <f t="shared" si="99"/>
        <v>10</v>
      </c>
      <c r="G2329" s="22">
        <f t="shared" si="100"/>
        <v>2013</v>
      </c>
      <c r="H2329" s="25"/>
    </row>
    <row r="2330" spans="1:8" x14ac:dyDescent="0.35">
      <c r="A2330" s="24">
        <v>41558</v>
      </c>
      <c r="B2330" s="23">
        <v>4.0753753351206436E-2</v>
      </c>
      <c r="C2330" s="23">
        <v>5.028958182756841E-2</v>
      </c>
      <c r="D2330" s="23">
        <v>5.4860544662309371E-2</v>
      </c>
      <c r="E2330" s="23">
        <v>5.7165071770334926E-2</v>
      </c>
      <c r="F2330" s="22">
        <f t="shared" si="99"/>
        <v>10</v>
      </c>
      <c r="G2330" s="22">
        <f t="shared" si="100"/>
        <v>2013</v>
      </c>
      <c r="H2330" s="25"/>
    </row>
    <row r="2331" spans="1:8" x14ac:dyDescent="0.35">
      <c r="A2331" s="24">
        <v>41557</v>
      </c>
      <c r="B2331" s="23">
        <v>4.0962827380952381E-2</v>
      </c>
      <c r="C2331" s="23">
        <v>5.028704181724316E-2</v>
      </c>
      <c r="D2331" s="23">
        <v>5.4858997821350765E-2</v>
      </c>
      <c r="E2331" s="23">
        <v>5.7173125996810202E-2</v>
      </c>
      <c r="F2331" s="22">
        <f t="shared" si="99"/>
        <v>10</v>
      </c>
      <c r="G2331" s="22">
        <f t="shared" si="100"/>
        <v>2013</v>
      </c>
      <c r="H2331" s="25"/>
    </row>
    <row r="2332" spans="1:8" x14ac:dyDescent="0.35">
      <c r="A2332" s="24">
        <v>41556</v>
      </c>
      <c r="B2332" s="23">
        <v>4.1408571428571427E-2</v>
      </c>
      <c r="C2332" s="23">
        <v>5.0284501806917917E-2</v>
      </c>
      <c r="D2332" s="23">
        <v>5.4857450980392158E-2</v>
      </c>
      <c r="E2332" s="23">
        <v>5.7181180223285485E-2</v>
      </c>
      <c r="F2332" s="22">
        <f t="shared" si="99"/>
        <v>10</v>
      </c>
      <c r="G2332" s="22">
        <f t="shared" si="100"/>
        <v>2013</v>
      </c>
      <c r="H2332" s="25"/>
    </row>
    <row r="2333" spans="1:8" x14ac:dyDescent="0.35">
      <c r="A2333" s="24">
        <v>41555</v>
      </c>
      <c r="B2333" s="23">
        <v>4.1462276422764226E-2</v>
      </c>
      <c r="C2333" s="23">
        <v>5.0272860092927203E-2</v>
      </c>
      <c r="D2333" s="23">
        <v>5.4855904139433552E-2</v>
      </c>
      <c r="E2333" s="23">
        <v>5.7189234449760762E-2</v>
      </c>
      <c r="F2333" s="22">
        <f t="shared" si="99"/>
        <v>10</v>
      </c>
      <c r="G2333" s="22">
        <f t="shared" si="100"/>
        <v>2013</v>
      </c>
      <c r="H2333" s="25"/>
    </row>
    <row r="2334" spans="1:8" x14ac:dyDescent="0.35">
      <c r="A2334" s="24">
        <v>41554</v>
      </c>
      <c r="B2334" s="23">
        <v>4.1536764705882356E-2</v>
      </c>
      <c r="C2334" s="23">
        <v>4.9295312500000001E-2</v>
      </c>
      <c r="D2334" s="23">
        <v>5.4853692810457516E-2</v>
      </c>
      <c r="E2334" s="23">
        <v>5.7178883572567785E-2</v>
      </c>
      <c r="F2334" s="22">
        <f t="shared" si="99"/>
        <v>10</v>
      </c>
      <c r="G2334" s="22">
        <f t="shared" si="100"/>
        <v>2013</v>
      </c>
      <c r="H2334" s="25"/>
    </row>
    <row r="2335" spans="1:8" x14ac:dyDescent="0.35">
      <c r="A2335" s="24">
        <v>41551</v>
      </c>
      <c r="B2335" s="23">
        <v>4.1512142857142859E-2</v>
      </c>
      <c r="C2335" s="23">
        <v>4.9288281250000003E-2</v>
      </c>
      <c r="D2335" s="23">
        <v>5.48004181184669E-2</v>
      </c>
      <c r="E2335" s="23">
        <v>5.7202950558213714E-2</v>
      </c>
      <c r="F2335" s="22">
        <f t="shared" si="99"/>
        <v>10</v>
      </c>
      <c r="G2335" s="22">
        <f t="shared" si="100"/>
        <v>2013</v>
      </c>
      <c r="H2335" s="25"/>
    </row>
    <row r="2336" spans="1:8" x14ac:dyDescent="0.35">
      <c r="A2336" s="24">
        <v>41550</v>
      </c>
      <c r="B2336" s="23">
        <v>4.1620270270270265E-2</v>
      </c>
      <c r="C2336" s="23">
        <v>4.9285937500000002E-2</v>
      </c>
      <c r="D2336" s="23">
        <v>5.47997212543554E-2</v>
      </c>
      <c r="E2336" s="23">
        <v>5.7210972886762364E-2</v>
      </c>
      <c r="F2336" s="22">
        <f t="shared" si="99"/>
        <v>10</v>
      </c>
      <c r="G2336" s="22">
        <f t="shared" si="100"/>
        <v>2013</v>
      </c>
      <c r="H2336" s="25"/>
    </row>
    <row r="2337" spans="1:8" x14ac:dyDescent="0.35">
      <c r="A2337" s="24">
        <v>41549</v>
      </c>
      <c r="B2337" s="23">
        <v>4.1597297297297296E-2</v>
      </c>
      <c r="C2337" s="23">
        <v>4.928359375E-2</v>
      </c>
      <c r="D2337" s="23">
        <v>5.4799024390243908E-2</v>
      </c>
      <c r="E2337" s="23">
        <v>5.7218995215311007E-2</v>
      </c>
      <c r="F2337" s="22">
        <f t="shared" si="99"/>
        <v>10</v>
      </c>
      <c r="G2337" s="22">
        <f t="shared" si="100"/>
        <v>2013</v>
      </c>
      <c r="H2337" s="25"/>
    </row>
    <row r="2338" spans="1:8" x14ac:dyDescent="0.35">
      <c r="A2338" s="24">
        <v>41548</v>
      </c>
      <c r="B2338" s="23">
        <v>4.1304065934065937E-2</v>
      </c>
      <c r="C2338" s="23">
        <v>4.9281249999999999E-2</v>
      </c>
      <c r="D2338" s="23">
        <v>5.4798327526132409E-2</v>
      </c>
      <c r="E2338" s="23">
        <v>5.7227017543859643E-2</v>
      </c>
      <c r="F2338" s="22">
        <f t="shared" si="99"/>
        <v>10</v>
      </c>
      <c r="G2338" s="22">
        <f t="shared" si="100"/>
        <v>2013</v>
      </c>
      <c r="H2338" s="25"/>
    </row>
    <row r="2339" spans="1:8" x14ac:dyDescent="0.35">
      <c r="A2339" s="24">
        <v>41547</v>
      </c>
      <c r="B2339" s="23">
        <v>4.0683254437869826E-2</v>
      </c>
      <c r="C2339" s="23">
        <v>4.9278906250000004E-2</v>
      </c>
      <c r="D2339" s="23">
        <v>5.479763066202091E-2</v>
      </c>
      <c r="E2339" s="23">
        <v>5.7235039872408293E-2</v>
      </c>
      <c r="F2339" s="22">
        <f t="shared" si="99"/>
        <v>10</v>
      </c>
      <c r="G2339" s="22">
        <f t="shared" si="100"/>
        <v>2013</v>
      </c>
      <c r="H2339" s="25"/>
    </row>
    <row r="2340" spans="1:8" x14ac:dyDescent="0.35">
      <c r="A2340" s="24">
        <v>41544</v>
      </c>
      <c r="B2340" s="23">
        <v>4.0644970414201183E-2</v>
      </c>
      <c r="C2340" s="23">
        <v>4.9271875E-2</v>
      </c>
      <c r="D2340" s="23">
        <v>5.4768205574912895E-2</v>
      </c>
      <c r="E2340" s="23">
        <v>5.7259106858054222E-2</v>
      </c>
      <c r="F2340" s="22">
        <f t="shared" si="99"/>
        <v>9</v>
      </c>
      <c r="G2340" s="22">
        <f t="shared" si="100"/>
        <v>2013</v>
      </c>
      <c r="H2340" s="25"/>
    </row>
    <row r="2341" spans="1:8" x14ac:dyDescent="0.35">
      <c r="A2341" s="24">
        <v>41543</v>
      </c>
      <c r="B2341" s="23">
        <v>4.1480555555555562E-2</v>
      </c>
      <c r="C2341" s="23">
        <v>4.9269531250000005E-2</v>
      </c>
      <c r="D2341" s="23">
        <v>5.4767456445993033E-2</v>
      </c>
      <c r="E2341" s="23">
        <v>5.7267129186602872E-2</v>
      </c>
      <c r="F2341" s="22">
        <f t="shared" si="99"/>
        <v>9</v>
      </c>
      <c r="G2341" s="22">
        <f t="shared" si="100"/>
        <v>2013</v>
      </c>
      <c r="H2341" s="25"/>
    </row>
    <row r="2342" spans="1:8" x14ac:dyDescent="0.35">
      <c r="A2342" s="24">
        <v>41542</v>
      </c>
      <c r="B2342" s="23">
        <v>4.1450000000000001E-2</v>
      </c>
      <c r="C2342" s="23">
        <v>4.9267187500000004E-2</v>
      </c>
      <c r="D2342" s="23">
        <v>5.4766707317073171E-2</v>
      </c>
      <c r="E2342" s="23">
        <v>5.7275151515151515E-2</v>
      </c>
      <c r="F2342" s="22">
        <f t="shared" si="99"/>
        <v>9</v>
      </c>
      <c r="G2342" s="22">
        <f t="shared" si="100"/>
        <v>2013</v>
      </c>
      <c r="H2342" s="25"/>
    </row>
    <row r="2343" spans="1:8" x14ac:dyDescent="0.35">
      <c r="A2343" s="24">
        <v>41541</v>
      </c>
      <c r="B2343" s="23">
        <v>4.1419444444444446E-2</v>
      </c>
      <c r="C2343" s="23">
        <v>4.9264843750000002E-2</v>
      </c>
      <c r="D2343" s="23">
        <v>5.4765958188153309E-2</v>
      </c>
      <c r="E2343" s="23">
        <v>5.7283173843700158E-2</v>
      </c>
      <c r="F2343" s="22">
        <f t="shared" si="99"/>
        <v>9</v>
      </c>
      <c r="G2343" s="22">
        <f t="shared" si="100"/>
        <v>2013</v>
      </c>
      <c r="H2343" s="25"/>
    </row>
    <row r="2344" spans="1:8" x14ac:dyDescent="0.35">
      <c r="A2344" s="24">
        <v>41540</v>
      </c>
      <c r="B2344" s="23">
        <v>4.1388888888888892E-2</v>
      </c>
      <c r="C2344" s="23">
        <v>4.9262500000000001E-2</v>
      </c>
      <c r="D2344" s="23">
        <v>5.3822385496183206E-2</v>
      </c>
      <c r="E2344" s="23">
        <v>5.7291196172248801E-2</v>
      </c>
      <c r="F2344" s="22">
        <f t="shared" si="99"/>
        <v>9</v>
      </c>
      <c r="G2344" s="22">
        <f t="shared" si="100"/>
        <v>2013</v>
      </c>
      <c r="H2344" s="25"/>
    </row>
    <row r="2345" spans="1:8" x14ac:dyDescent="0.35">
      <c r="A2345" s="24">
        <v>41537</v>
      </c>
      <c r="B2345" s="23">
        <v>4.1342857142857146E-2</v>
      </c>
      <c r="C2345" s="23">
        <v>4.9353930987821384E-2</v>
      </c>
      <c r="D2345" s="23">
        <v>5.3814770992366409E-2</v>
      </c>
      <c r="E2345" s="23">
        <v>5.7315263157894737E-2</v>
      </c>
      <c r="F2345" s="22">
        <f t="shared" si="99"/>
        <v>9</v>
      </c>
      <c r="G2345" s="22">
        <f t="shared" si="100"/>
        <v>2013</v>
      </c>
      <c r="H2345" s="25"/>
    </row>
    <row r="2346" spans="1:8" x14ac:dyDescent="0.35">
      <c r="A2346" s="24">
        <v>41536</v>
      </c>
      <c r="B2346" s="23">
        <v>4.131428571428572E-2</v>
      </c>
      <c r="C2346" s="23">
        <v>4.935177266576455E-2</v>
      </c>
      <c r="D2346" s="23">
        <v>5.3812232824427479E-2</v>
      </c>
      <c r="E2346" s="23">
        <v>5.732328548644338E-2</v>
      </c>
      <c r="F2346" s="22">
        <f t="shared" si="99"/>
        <v>9</v>
      </c>
      <c r="G2346" s="22">
        <f t="shared" si="100"/>
        <v>2013</v>
      </c>
      <c r="H2346" s="25"/>
    </row>
    <row r="2347" spans="1:8" x14ac:dyDescent="0.35">
      <c r="A2347" s="24">
        <v>41535</v>
      </c>
      <c r="B2347" s="23">
        <v>4.153349753694581E-2</v>
      </c>
      <c r="C2347" s="23">
        <v>4.9349614343707715E-2</v>
      </c>
      <c r="D2347" s="23">
        <v>5.3809694656488549E-2</v>
      </c>
      <c r="E2347" s="23">
        <v>5.7331307814992023E-2</v>
      </c>
      <c r="F2347" s="22">
        <f t="shared" si="99"/>
        <v>9</v>
      </c>
      <c r="G2347" s="22">
        <f t="shared" si="100"/>
        <v>2013</v>
      </c>
      <c r="H2347" s="25"/>
    </row>
    <row r="2348" spans="1:8" x14ac:dyDescent="0.35">
      <c r="A2348" s="24">
        <v>41534</v>
      </c>
      <c r="B2348" s="23">
        <v>4.1545714285714283E-2</v>
      </c>
      <c r="C2348" s="23">
        <v>4.9486558951965069E-2</v>
      </c>
      <c r="D2348" s="23">
        <v>5.3807156488549619E-2</v>
      </c>
      <c r="E2348" s="23">
        <v>5.7339330143540673E-2</v>
      </c>
      <c r="F2348" s="22">
        <f t="shared" si="99"/>
        <v>9</v>
      </c>
      <c r="G2348" s="22">
        <f t="shared" si="100"/>
        <v>2013</v>
      </c>
      <c r="H2348" s="25"/>
    </row>
    <row r="2349" spans="1:8" x14ac:dyDescent="0.35">
      <c r="A2349" s="24">
        <v>41533</v>
      </c>
      <c r="B2349" s="23">
        <v>4.1596645962732916E-2</v>
      </c>
      <c r="C2349" s="23">
        <v>4.9498051948051944E-2</v>
      </c>
      <c r="D2349" s="23">
        <v>5.3804618320610689E-2</v>
      </c>
      <c r="E2349" s="23">
        <v>5.7347352472089316E-2</v>
      </c>
      <c r="F2349" s="22">
        <f t="shared" si="99"/>
        <v>9</v>
      </c>
      <c r="G2349" s="22">
        <f t="shared" si="100"/>
        <v>2013</v>
      </c>
      <c r="H2349" s="25"/>
    </row>
    <row r="2350" spans="1:8" x14ac:dyDescent="0.35">
      <c r="A2350" s="24">
        <v>41530</v>
      </c>
      <c r="B2350" s="23">
        <v>4.1414285714285716E-2</v>
      </c>
      <c r="C2350" s="23">
        <v>4.9482200956937804E-2</v>
      </c>
      <c r="D2350" s="23">
        <v>5.3797003816793892E-2</v>
      </c>
      <c r="E2350" s="23">
        <v>5.7371419457735245E-2</v>
      </c>
      <c r="F2350" s="22">
        <f t="shared" si="99"/>
        <v>9</v>
      </c>
      <c r="G2350" s="22">
        <f t="shared" si="100"/>
        <v>2013</v>
      </c>
      <c r="H2350" s="25"/>
    </row>
    <row r="2351" spans="1:8" x14ac:dyDescent="0.35">
      <c r="A2351" s="24">
        <v>41529</v>
      </c>
      <c r="B2351" s="23">
        <v>4.139642857142857E-2</v>
      </c>
      <c r="C2351" s="23">
        <v>4.9479904306220096E-2</v>
      </c>
      <c r="D2351" s="23">
        <v>5.3794465648854962E-2</v>
      </c>
      <c r="E2351" s="23">
        <v>5.7379441786283888E-2</v>
      </c>
      <c r="F2351" s="22">
        <f t="shared" si="99"/>
        <v>9</v>
      </c>
      <c r="G2351" s="22">
        <f t="shared" si="100"/>
        <v>2013</v>
      </c>
      <c r="H2351" s="25"/>
    </row>
    <row r="2352" spans="1:8" x14ac:dyDescent="0.35">
      <c r="A2352" s="24">
        <v>41528</v>
      </c>
      <c r="B2352" s="23">
        <v>4.121315789473684E-2</v>
      </c>
      <c r="C2352" s="23">
        <v>4.9477607655502395E-2</v>
      </c>
      <c r="D2352" s="23">
        <v>5.3791927480916032E-2</v>
      </c>
      <c r="E2352" s="23">
        <v>5.7387464114832532E-2</v>
      </c>
      <c r="F2352" s="22">
        <f t="shared" si="99"/>
        <v>9</v>
      </c>
      <c r="G2352" s="22">
        <f t="shared" si="100"/>
        <v>2013</v>
      </c>
      <c r="H2352" s="25"/>
    </row>
    <row r="2353" spans="1:8" x14ac:dyDescent="0.35">
      <c r="A2353" s="24">
        <v>41527</v>
      </c>
      <c r="B2353" s="23">
        <v>4.1301428571428572E-2</v>
      </c>
      <c r="C2353" s="23">
        <v>4.8834031365313654E-2</v>
      </c>
      <c r="D2353" s="23">
        <v>5.3789389312977096E-2</v>
      </c>
      <c r="E2353" s="23">
        <v>5.6836762360446574E-2</v>
      </c>
      <c r="F2353" s="22">
        <f t="shared" si="99"/>
        <v>9</v>
      </c>
      <c r="G2353" s="22">
        <f t="shared" si="100"/>
        <v>2013</v>
      </c>
      <c r="H2353" s="25"/>
    </row>
    <row r="2354" spans="1:8" x14ac:dyDescent="0.35">
      <c r="A2354" s="24">
        <v>41526</v>
      </c>
      <c r="B2354" s="23">
        <v>4.1275714285714284E-2</v>
      </c>
      <c r="C2354" s="23">
        <v>4.8831881918819188E-2</v>
      </c>
      <c r="D2354" s="23">
        <v>5.3786851145038166E-2</v>
      </c>
      <c r="E2354" s="23">
        <v>5.6843859649122808E-2</v>
      </c>
      <c r="F2354" s="22">
        <f t="shared" si="99"/>
        <v>9</v>
      </c>
      <c r="G2354" s="22">
        <f t="shared" si="100"/>
        <v>2013</v>
      </c>
      <c r="H2354" s="25"/>
    </row>
    <row r="2355" spans="1:8" x14ac:dyDescent="0.35">
      <c r="A2355" s="24">
        <v>41523</v>
      </c>
      <c r="B2355" s="23">
        <v>4.1099999999999998E-2</v>
      </c>
      <c r="C2355" s="23">
        <v>4.8821254612546126E-2</v>
      </c>
      <c r="D2355" s="23">
        <v>5.3779236641221376E-2</v>
      </c>
      <c r="E2355" s="23">
        <v>5.6865151515151521E-2</v>
      </c>
      <c r="F2355" s="22">
        <f t="shared" si="99"/>
        <v>9</v>
      </c>
      <c r="G2355" s="22">
        <f t="shared" si="100"/>
        <v>2013</v>
      </c>
      <c r="H2355" s="25"/>
    </row>
    <row r="2356" spans="1:8" x14ac:dyDescent="0.35">
      <c r="A2356" s="24">
        <v>41522</v>
      </c>
      <c r="B2356" s="23">
        <v>4.129485714285714E-2</v>
      </c>
      <c r="C2356" s="23">
        <v>4.8819077490774909E-2</v>
      </c>
      <c r="D2356" s="23">
        <v>5.3653008595988538E-2</v>
      </c>
      <c r="E2356" s="23">
        <v>5.6872248803827755E-2</v>
      </c>
      <c r="F2356" s="22">
        <f t="shared" si="99"/>
        <v>9</v>
      </c>
      <c r="G2356" s="22">
        <f t="shared" si="100"/>
        <v>2013</v>
      </c>
      <c r="H2356" s="25"/>
    </row>
    <row r="2357" spans="1:8" x14ac:dyDescent="0.35">
      <c r="A2357" s="24">
        <v>41521</v>
      </c>
      <c r="B2357" s="23">
        <v>4.1277142857142859E-2</v>
      </c>
      <c r="C2357" s="23">
        <v>4.8816900369003692E-2</v>
      </c>
      <c r="D2357" s="23">
        <v>5.3477922077922076E-2</v>
      </c>
      <c r="E2357" s="23">
        <v>5.6879346092503988E-2</v>
      </c>
      <c r="F2357" s="22">
        <f t="shared" si="99"/>
        <v>9</v>
      </c>
      <c r="G2357" s="22">
        <f t="shared" si="100"/>
        <v>2013</v>
      </c>
      <c r="H2357" s="25"/>
    </row>
    <row r="2358" spans="1:8" x14ac:dyDescent="0.35">
      <c r="A2358" s="24">
        <v>41520</v>
      </c>
      <c r="B2358" s="23">
        <v>4.1259428571428572E-2</v>
      </c>
      <c r="C2358" s="23">
        <v>4.8814723247232468E-2</v>
      </c>
      <c r="D2358" s="23">
        <v>5.3475974025974024E-2</v>
      </c>
      <c r="E2358" s="23">
        <v>5.6886443381180228E-2</v>
      </c>
      <c r="F2358" s="22">
        <f t="shared" si="99"/>
        <v>9</v>
      </c>
      <c r="G2358" s="22">
        <f t="shared" si="100"/>
        <v>2013</v>
      </c>
      <c r="H2358" s="25"/>
    </row>
    <row r="2359" spans="1:8" x14ac:dyDescent="0.35">
      <c r="A2359" s="24">
        <v>41519</v>
      </c>
      <c r="B2359" s="23">
        <v>4.1624324324324322E-2</v>
      </c>
      <c r="C2359" s="23">
        <v>4.8986246773360873E-2</v>
      </c>
      <c r="D2359" s="23">
        <v>5.3549564270152505E-2</v>
      </c>
      <c r="E2359" s="23">
        <v>5.6893540669856461E-2</v>
      </c>
      <c r="F2359" s="22">
        <f t="shared" si="99"/>
        <v>9</v>
      </c>
      <c r="G2359" s="22">
        <f t="shared" si="100"/>
        <v>2013</v>
      </c>
      <c r="H2359" s="25"/>
    </row>
    <row r="2360" spans="1:8" x14ac:dyDescent="0.35">
      <c r="A2360" s="24">
        <v>41516</v>
      </c>
      <c r="B2360" s="23">
        <v>4.1567567567567569E-2</v>
      </c>
      <c r="C2360" s="23">
        <v>4.8978719669592156E-2</v>
      </c>
      <c r="D2360" s="23">
        <v>5.3543845315904136E-2</v>
      </c>
      <c r="E2360" s="23">
        <v>5.6914832535885168E-2</v>
      </c>
      <c r="F2360" s="22">
        <f t="shared" si="99"/>
        <v>9</v>
      </c>
      <c r="G2360" s="22">
        <f t="shared" si="100"/>
        <v>2013</v>
      </c>
      <c r="H2360" s="25"/>
    </row>
    <row r="2361" spans="1:8" x14ac:dyDescent="0.35">
      <c r="A2361" s="24">
        <v>41515</v>
      </c>
      <c r="B2361" s="23">
        <v>4.1504712041884814E-2</v>
      </c>
      <c r="C2361" s="23">
        <v>4.8976210635002584E-2</v>
      </c>
      <c r="D2361" s="23">
        <v>5.3541938997821351E-2</v>
      </c>
      <c r="E2361" s="23">
        <v>5.6921929824561408E-2</v>
      </c>
      <c r="F2361" s="22">
        <f t="shared" si="99"/>
        <v>8</v>
      </c>
      <c r="G2361" s="22">
        <f t="shared" si="100"/>
        <v>2013</v>
      </c>
      <c r="H2361" s="25"/>
    </row>
    <row r="2362" spans="1:8" x14ac:dyDescent="0.35">
      <c r="A2362" s="24">
        <v>41514</v>
      </c>
      <c r="B2362" s="23">
        <v>4.1467567567567566E-2</v>
      </c>
      <c r="C2362" s="23">
        <v>4.8973701600413012E-2</v>
      </c>
      <c r="D2362" s="23">
        <v>5.3540032679738558E-2</v>
      </c>
      <c r="E2362" s="23">
        <v>5.6929027113237642E-2</v>
      </c>
      <c r="F2362" s="22">
        <f t="shared" si="99"/>
        <v>8</v>
      </c>
      <c r="G2362" s="22">
        <f t="shared" si="100"/>
        <v>2013</v>
      </c>
      <c r="H2362" s="25"/>
    </row>
    <row r="2363" spans="1:8" x14ac:dyDescent="0.35">
      <c r="A2363" s="24">
        <v>41513</v>
      </c>
      <c r="B2363" s="23">
        <v>4.1476785714285716E-2</v>
      </c>
      <c r="C2363" s="23">
        <v>4.897119256582344E-2</v>
      </c>
      <c r="D2363" s="23">
        <v>5.3538126361655773E-2</v>
      </c>
      <c r="E2363" s="23">
        <v>5.6936124401913875E-2</v>
      </c>
      <c r="F2363" s="22">
        <f t="shared" si="99"/>
        <v>8</v>
      </c>
      <c r="G2363" s="22">
        <f t="shared" si="100"/>
        <v>2013</v>
      </c>
      <c r="H2363" s="25"/>
    </row>
    <row r="2364" spans="1:8" x14ac:dyDescent="0.35">
      <c r="A2364" s="24">
        <v>41512</v>
      </c>
      <c r="B2364" s="23">
        <v>4.1430879120879123E-2</v>
      </c>
      <c r="C2364" s="23">
        <v>4.9012494873547509E-2</v>
      </c>
      <c r="D2364" s="23">
        <v>5.3536220043572981E-2</v>
      </c>
      <c r="E2364" s="23">
        <v>5.6943221690590108E-2</v>
      </c>
      <c r="F2364" s="22">
        <f t="shared" si="99"/>
        <v>8</v>
      </c>
      <c r="G2364" s="22">
        <f t="shared" si="100"/>
        <v>2013</v>
      </c>
      <c r="H2364" s="25"/>
    </row>
    <row r="2365" spans="1:8" x14ac:dyDescent="0.35">
      <c r="A2365" s="24">
        <v>41509</v>
      </c>
      <c r="B2365" s="23">
        <v>4.1465000000000002E-2</v>
      </c>
      <c r="C2365" s="23">
        <v>4.9003964456596036E-2</v>
      </c>
      <c r="D2365" s="23">
        <v>5.3530501089324618E-2</v>
      </c>
      <c r="E2365" s="23">
        <v>5.6964513556618822E-2</v>
      </c>
      <c r="F2365" s="22">
        <f t="shared" si="99"/>
        <v>8</v>
      </c>
      <c r="G2365" s="22">
        <f t="shared" si="100"/>
        <v>2013</v>
      </c>
      <c r="H2365" s="25"/>
    </row>
    <row r="2366" spans="1:8" x14ac:dyDescent="0.35">
      <c r="A2366" s="24">
        <v>41508</v>
      </c>
      <c r="B2366" s="23">
        <v>4.1314285714285713E-2</v>
      </c>
      <c r="C2366" s="23">
        <v>4.9001120984278883E-2</v>
      </c>
      <c r="D2366" s="23">
        <v>5.3528594771241826E-2</v>
      </c>
      <c r="E2366" s="23">
        <v>5.6971610845295055E-2</v>
      </c>
      <c r="F2366" s="22">
        <f t="shared" si="99"/>
        <v>8</v>
      </c>
      <c r="G2366" s="22">
        <f t="shared" si="100"/>
        <v>2013</v>
      </c>
      <c r="H2366" s="25"/>
    </row>
    <row r="2367" spans="1:8" x14ac:dyDescent="0.35">
      <c r="A2367" s="24">
        <v>41505</v>
      </c>
      <c r="B2367" s="23">
        <v>4.1222274881516585E-2</v>
      </c>
      <c r="C2367" s="23">
        <v>4.899259056732741E-2</v>
      </c>
      <c r="D2367" s="23">
        <v>5.3522875816993463E-2</v>
      </c>
      <c r="E2367" s="23">
        <v>5.6992902711323769E-2</v>
      </c>
      <c r="F2367" s="22">
        <f t="shared" si="99"/>
        <v>8</v>
      </c>
      <c r="G2367" s="22">
        <f t="shared" si="100"/>
        <v>2013</v>
      </c>
      <c r="H2367" s="25"/>
    </row>
    <row r="2368" spans="1:8" x14ac:dyDescent="0.35">
      <c r="A2368" s="24">
        <v>41502</v>
      </c>
      <c r="B2368" s="23">
        <v>4.0945962732919255E-2</v>
      </c>
      <c r="C2368" s="23">
        <v>4.901157894736842E-2</v>
      </c>
      <c r="D2368" s="23">
        <v>5.3517156862745094E-2</v>
      </c>
      <c r="E2368" s="23">
        <v>5.6996187363834425E-2</v>
      </c>
      <c r="F2368" s="22">
        <f t="shared" si="99"/>
        <v>8</v>
      </c>
      <c r="G2368" s="22">
        <f t="shared" si="100"/>
        <v>2013</v>
      </c>
      <c r="H2368" s="25"/>
    </row>
    <row r="2369" spans="1:8" x14ac:dyDescent="0.35">
      <c r="A2369" s="24">
        <v>41501</v>
      </c>
      <c r="B2369" s="23">
        <v>4.0914560000000003E-2</v>
      </c>
      <c r="C2369" s="23">
        <v>4.9008755980861241E-2</v>
      </c>
      <c r="D2369" s="23">
        <v>5.3515250544662309E-2</v>
      </c>
      <c r="E2369" s="23">
        <v>5.6994281045751639E-2</v>
      </c>
      <c r="F2369" s="22">
        <f t="shared" si="99"/>
        <v>8</v>
      </c>
      <c r="G2369" s="22">
        <f t="shared" si="100"/>
        <v>2013</v>
      </c>
      <c r="H2369" s="25"/>
    </row>
    <row r="2370" spans="1:8" x14ac:dyDescent="0.35">
      <c r="A2370" s="24">
        <v>41499</v>
      </c>
      <c r="B2370" s="23">
        <v>4.0960439560439557E-2</v>
      </c>
      <c r="C2370" s="23">
        <v>4.9003110047846889E-2</v>
      </c>
      <c r="D2370" s="23">
        <v>5.3511437908496731E-2</v>
      </c>
      <c r="E2370" s="23">
        <v>5.6990468409586062E-2</v>
      </c>
      <c r="F2370" s="22">
        <f t="shared" si="99"/>
        <v>8</v>
      </c>
      <c r="G2370" s="22">
        <f t="shared" si="100"/>
        <v>2013</v>
      </c>
      <c r="H2370" s="25"/>
    </row>
    <row r="2371" spans="1:8" x14ac:dyDescent="0.35">
      <c r="A2371" s="24">
        <v>41498</v>
      </c>
      <c r="B2371" s="23">
        <v>4.1294734693877552E-2</v>
      </c>
      <c r="C2371" s="23">
        <v>4.8998642384105964E-2</v>
      </c>
      <c r="D2371" s="23">
        <v>5.3508986928104574E-2</v>
      </c>
      <c r="E2371" s="23">
        <v>5.6789215686274513E-2</v>
      </c>
      <c r="F2371" s="22">
        <f t="shared" si="99"/>
        <v>8</v>
      </c>
      <c r="G2371" s="22">
        <f t="shared" si="100"/>
        <v>2013</v>
      </c>
      <c r="H2371" s="25"/>
    </row>
    <row r="2372" spans="1:8" x14ac:dyDescent="0.35">
      <c r="A2372" s="24">
        <v>41494</v>
      </c>
      <c r="B2372" s="23">
        <v>4.129648648648649E-2</v>
      </c>
      <c r="C2372" s="23">
        <v>4.8987649006622516E-2</v>
      </c>
      <c r="D2372" s="23">
        <v>5.3501797385620914E-2</v>
      </c>
      <c r="E2372" s="23">
        <v>5.6782026143790854E-2</v>
      </c>
      <c r="F2372" s="22">
        <f t="shared" si="99"/>
        <v>8</v>
      </c>
      <c r="G2372" s="22">
        <f t="shared" si="100"/>
        <v>2013</v>
      </c>
      <c r="H2372" s="25"/>
    </row>
    <row r="2373" spans="1:8" x14ac:dyDescent="0.35">
      <c r="A2373" s="24">
        <v>41493</v>
      </c>
      <c r="B2373" s="23">
        <v>4.1144864864864863E-2</v>
      </c>
      <c r="C2373" s="23">
        <v>4.8984900662251654E-2</v>
      </c>
      <c r="D2373" s="23">
        <v>5.3499999999999999E-2</v>
      </c>
      <c r="E2373" s="23">
        <v>5.6780228758169939E-2</v>
      </c>
      <c r="F2373" s="22">
        <f t="shared" si="99"/>
        <v>8</v>
      </c>
      <c r="G2373" s="22">
        <f t="shared" si="100"/>
        <v>2013</v>
      </c>
      <c r="H2373" s="25"/>
    </row>
    <row r="2374" spans="1:8" x14ac:dyDescent="0.35">
      <c r="A2374" s="24">
        <v>41492</v>
      </c>
      <c r="B2374" s="23">
        <v>4.112702702702703E-2</v>
      </c>
      <c r="C2374" s="23">
        <v>4.8982152317880792E-2</v>
      </c>
      <c r="D2374" s="23">
        <v>5.3498523206751053E-2</v>
      </c>
      <c r="E2374" s="23">
        <v>5.6778431372549024E-2</v>
      </c>
      <c r="F2374" s="22">
        <f t="shared" si="99"/>
        <v>8</v>
      </c>
      <c r="G2374" s="22">
        <f t="shared" si="100"/>
        <v>2013</v>
      </c>
      <c r="H2374" s="25"/>
    </row>
    <row r="2375" spans="1:8" x14ac:dyDescent="0.35">
      <c r="A2375" s="24">
        <v>41491</v>
      </c>
      <c r="B2375" s="23">
        <v>4.1196285714285713E-2</v>
      </c>
      <c r="C2375" s="23">
        <v>4.8845562248995986E-2</v>
      </c>
      <c r="D2375" s="23">
        <v>5.3497046413502107E-2</v>
      </c>
      <c r="E2375" s="23">
        <v>5.6776633986928109E-2</v>
      </c>
      <c r="F2375" s="22">
        <f t="shared" si="99"/>
        <v>8</v>
      </c>
      <c r="G2375" s="22">
        <f t="shared" si="100"/>
        <v>2013</v>
      </c>
      <c r="H2375" s="25"/>
    </row>
    <row r="2376" spans="1:8" x14ac:dyDescent="0.35">
      <c r="A2376" s="24">
        <v>41488</v>
      </c>
      <c r="B2376" s="23">
        <v>4.0836263736263735E-2</v>
      </c>
      <c r="C2376" s="23">
        <v>4.8835140562248996E-2</v>
      </c>
      <c r="D2376" s="23">
        <v>5.3492616033755276E-2</v>
      </c>
      <c r="E2376" s="23">
        <v>5.6771241830065364E-2</v>
      </c>
      <c r="F2376" s="22">
        <f t="shared" si="99"/>
        <v>8</v>
      </c>
      <c r="G2376" s="22">
        <f t="shared" si="100"/>
        <v>2013</v>
      </c>
      <c r="H2376" s="25"/>
    </row>
    <row r="2377" spans="1:8" x14ac:dyDescent="0.35">
      <c r="A2377" s="24">
        <v>41487</v>
      </c>
      <c r="B2377" s="23">
        <v>4.0856043956043954E-2</v>
      </c>
      <c r="C2377" s="23">
        <v>4.8831666666666669E-2</v>
      </c>
      <c r="D2377" s="23">
        <v>5.349113924050633E-2</v>
      </c>
      <c r="E2377" s="23">
        <v>5.6769444444444449E-2</v>
      </c>
      <c r="F2377" s="22">
        <f t="shared" si="99"/>
        <v>8</v>
      </c>
      <c r="G2377" s="22">
        <f t="shared" si="100"/>
        <v>2013</v>
      </c>
      <c r="H2377" s="25"/>
    </row>
    <row r="2378" spans="1:8" x14ac:dyDescent="0.35">
      <c r="A2378" s="24">
        <v>41486</v>
      </c>
      <c r="B2378" s="23">
        <v>4.1125396825396822E-2</v>
      </c>
      <c r="C2378" s="23">
        <v>4.8828192771084335E-2</v>
      </c>
      <c r="D2378" s="23">
        <v>5.3489662447257384E-2</v>
      </c>
      <c r="E2378" s="23">
        <v>5.6767647058823534E-2</v>
      </c>
      <c r="F2378" s="22">
        <f t="shared" si="99"/>
        <v>8</v>
      </c>
      <c r="G2378" s="22">
        <f t="shared" si="100"/>
        <v>2013</v>
      </c>
      <c r="H2378" s="25"/>
    </row>
    <row r="2379" spans="1:8" x14ac:dyDescent="0.35">
      <c r="A2379" s="24">
        <v>41484</v>
      </c>
      <c r="B2379" s="23">
        <v>4.1122794117647063E-2</v>
      </c>
      <c r="C2379" s="23">
        <v>4.882124497991968E-2</v>
      </c>
      <c r="D2379" s="23">
        <v>5.3574999999999998E-2</v>
      </c>
      <c r="E2379" s="23">
        <v>5.6616666666666662E-2</v>
      </c>
      <c r="F2379" s="22">
        <f t="shared" si="99"/>
        <v>7</v>
      </c>
      <c r="G2379" s="22">
        <f t="shared" si="100"/>
        <v>2013</v>
      </c>
      <c r="H2379" s="25"/>
    </row>
    <row r="2380" spans="1:8" x14ac:dyDescent="0.35">
      <c r="A2380" s="24">
        <v>41481</v>
      </c>
      <c r="B2380" s="23">
        <v>4.0795878220140518E-2</v>
      </c>
      <c r="C2380" s="23">
        <v>4.8810823293172691E-2</v>
      </c>
      <c r="D2380" s="23">
        <v>5.3300580825752272E-2</v>
      </c>
      <c r="E2380" s="23">
        <v>5.6608313505948214E-2</v>
      </c>
      <c r="F2380" s="22">
        <f t="shared" si="99"/>
        <v>7</v>
      </c>
      <c r="G2380" s="22">
        <f t="shared" si="100"/>
        <v>2013</v>
      </c>
      <c r="H2380" s="25"/>
    </row>
    <row r="2381" spans="1:8" x14ac:dyDescent="0.35">
      <c r="A2381" s="24">
        <v>41480</v>
      </c>
      <c r="B2381" s="23">
        <v>4.1313990147783253E-2</v>
      </c>
      <c r="C2381" s="23">
        <v>4.8807349397590363E-2</v>
      </c>
      <c r="D2381" s="23">
        <v>5.3298768369489151E-2</v>
      </c>
      <c r="E2381" s="23">
        <v>5.6606501049685093E-2</v>
      </c>
      <c r="F2381" s="22">
        <f t="shared" si="99"/>
        <v>7</v>
      </c>
      <c r="G2381" s="22">
        <f t="shared" si="100"/>
        <v>2013</v>
      </c>
      <c r="H2381" s="25"/>
    </row>
    <row r="2382" spans="1:8" x14ac:dyDescent="0.35">
      <c r="A2382" s="24">
        <v>41479</v>
      </c>
      <c r="B2382" s="23">
        <v>4.1298078817733987E-2</v>
      </c>
      <c r="C2382" s="23">
        <v>4.8803875502008029E-2</v>
      </c>
      <c r="D2382" s="23">
        <v>5.3296955913226036E-2</v>
      </c>
      <c r="E2382" s="23">
        <v>5.6604688593421972E-2</v>
      </c>
      <c r="F2382" s="22">
        <f t="shared" ref="F2382:F2445" si="101">MONTH(A2381)</f>
        <v>7</v>
      </c>
      <c r="G2382" s="22">
        <f t="shared" ref="G2382:G2445" si="102">YEAR(A2381)</f>
        <v>2013</v>
      </c>
      <c r="H2382" s="25"/>
    </row>
    <row r="2383" spans="1:8" x14ac:dyDescent="0.35">
      <c r="A2383" s="24">
        <v>41478</v>
      </c>
      <c r="B2383" s="23">
        <v>4.1282167487684727E-2</v>
      </c>
      <c r="C2383" s="23">
        <v>4.871226528854436E-2</v>
      </c>
      <c r="D2383" s="23">
        <v>5.3295143456962915E-2</v>
      </c>
      <c r="E2383" s="23">
        <v>5.660287613715885E-2</v>
      </c>
      <c r="F2383" s="22">
        <f t="shared" si="101"/>
        <v>7</v>
      </c>
      <c r="G2383" s="22">
        <f t="shared" si="102"/>
        <v>2013</v>
      </c>
      <c r="H2383" s="25"/>
    </row>
    <row r="2384" spans="1:8" x14ac:dyDescent="0.35">
      <c r="A2384" s="24">
        <v>41477</v>
      </c>
      <c r="B2384" s="23">
        <v>4.1312068965517243E-2</v>
      </c>
      <c r="C2384" s="23">
        <v>4.8708888888888885E-2</v>
      </c>
      <c r="D2384" s="23">
        <v>5.3293331000699794E-2</v>
      </c>
      <c r="E2384" s="23">
        <v>5.6601063680895729E-2</v>
      </c>
      <c r="F2384" s="22">
        <f t="shared" si="101"/>
        <v>7</v>
      </c>
      <c r="G2384" s="22">
        <f t="shared" si="102"/>
        <v>2013</v>
      </c>
      <c r="H2384" s="25"/>
    </row>
    <row r="2385" spans="1:8" x14ac:dyDescent="0.35">
      <c r="A2385" s="24">
        <v>41474</v>
      </c>
      <c r="B2385" s="23">
        <v>4.0645535714285717E-2</v>
      </c>
      <c r="C2385" s="23">
        <v>4.8714246575342471E-2</v>
      </c>
      <c r="D2385" s="23">
        <v>5.3783396524486569E-2</v>
      </c>
      <c r="E2385" s="23">
        <v>5.660741206030151E-2</v>
      </c>
      <c r="F2385" s="22">
        <f t="shared" si="101"/>
        <v>7</v>
      </c>
      <c r="G2385" s="22">
        <f t="shared" si="102"/>
        <v>2013</v>
      </c>
      <c r="H2385" s="25"/>
    </row>
    <row r="2386" spans="1:8" x14ac:dyDescent="0.35">
      <c r="A2386" s="24">
        <v>41473</v>
      </c>
      <c r="B2386" s="23">
        <v>4.0616428571428574E-2</v>
      </c>
      <c r="C2386" s="23">
        <v>4.8710863013698633E-2</v>
      </c>
      <c r="D2386" s="23">
        <v>5.3781090047393364E-2</v>
      </c>
      <c r="E2386" s="23">
        <v>5.6605992462311558E-2</v>
      </c>
      <c r="F2386" s="22">
        <f t="shared" si="101"/>
        <v>7</v>
      </c>
      <c r="G2386" s="22">
        <f t="shared" si="102"/>
        <v>2013</v>
      </c>
      <c r="H2386" s="25"/>
    </row>
    <row r="2387" spans="1:8" x14ac:dyDescent="0.35">
      <c r="A2387" s="24">
        <v>41472</v>
      </c>
      <c r="B2387" s="23">
        <v>4.1182318501170961E-2</v>
      </c>
      <c r="C2387" s="23">
        <v>4.8936715686274508E-2</v>
      </c>
      <c r="D2387" s="23">
        <v>5.3778783570300158E-2</v>
      </c>
      <c r="E2387" s="23">
        <v>5.6604572864321606E-2</v>
      </c>
      <c r="F2387" s="22">
        <f t="shared" si="101"/>
        <v>7</v>
      </c>
      <c r="G2387" s="22">
        <f t="shared" si="102"/>
        <v>2013</v>
      </c>
      <c r="H2387" s="25"/>
    </row>
    <row r="2388" spans="1:8" x14ac:dyDescent="0.35">
      <c r="A2388" s="24">
        <v>41471</v>
      </c>
      <c r="B2388" s="23">
        <v>4.1171545667447303E-2</v>
      </c>
      <c r="C2388" s="23">
        <v>4.8933639705882354E-2</v>
      </c>
      <c r="D2388" s="23">
        <v>5.3776477093206952E-2</v>
      </c>
      <c r="E2388" s="23">
        <v>5.6603153266331654E-2</v>
      </c>
      <c r="F2388" s="22">
        <f t="shared" si="101"/>
        <v>7</v>
      </c>
      <c r="G2388" s="22">
        <f t="shared" si="102"/>
        <v>2013</v>
      </c>
      <c r="H2388" s="25"/>
    </row>
    <row r="2389" spans="1:8" x14ac:dyDescent="0.35">
      <c r="A2389" s="24">
        <v>41470</v>
      </c>
      <c r="B2389" s="23">
        <v>4.1160772833723651E-2</v>
      </c>
      <c r="C2389" s="23">
        <v>4.8930563725490199E-2</v>
      </c>
      <c r="D2389" s="23">
        <v>5.3774170616113746E-2</v>
      </c>
      <c r="E2389" s="23">
        <v>5.660173366834171E-2</v>
      </c>
      <c r="F2389" s="22">
        <f t="shared" si="101"/>
        <v>7</v>
      </c>
      <c r="G2389" s="22">
        <f t="shared" si="102"/>
        <v>2013</v>
      </c>
      <c r="H2389" s="25"/>
    </row>
    <row r="2390" spans="1:8" x14ac:dyDescent="0.35">
      <c r="A2390" s="24">
        <v>41467</v>
      </c>
      <c r="B2390" s="23">
        <v>4.1128999999999999E-2</v>
      </c>
      <c r="C2390" s="23">
        <v>4.8921335784313728E-2</v>
      </c>
      <c r="D2390" s="23">
        <v>5.3767251184834122E-2</v>
      </c>
      <c r="E2390" s="23">
        <v>5.6597474874371861E-2</v>
      </c>
      <c r="F2390" s="22">
        <f t="shared" si="101"/>
        <v>7</v>
      </c>
      <c r="G2390" s="22">
        <f t="shared" si="102"/>
        <v>2013</v>
      </c>
      <c r="H2390" s="25"/>
    </row>
    <row r="2391" spans="1:8" x14ac:dyDescent="0.35">
      <c r="A2391" s="24">
        <v>41466</v>
      </c>
      <c r="B2391" s="23">
        <v>4.1458000000000002E-2</v>
      </c>
      <c r="C2391" s="23">
        <v>4.8918259803921574E-2</v>
      </c>
      <c r="D2391" s="23">
        <v>5.3764944707740916E-2</v>
      </c>
      <c r="E2391" s="23">
        <v>5.659605527638191E-2</v>
      </c>
      <c r="F2391" s="22">
        <f t="shared" si="101"/>
        <v>7</v>
      </c>
      <c r="G2391" s="22">
        <f t="shared" si="102"/>
        <v>2013</v>
      </c>
      <c r="H2391" s="25"/>
    </row>
    <row r="2392" spans="1:8" x14ac:dyDescent="0.35">
      <c r="A2392" s="24">
        <v>41465</v>
      </c>
      <c r="B2392" s="23">
        <v>4.1175200000000002E-2</v>
      </c>
      <c r="C2392" s="23">
        <v>4.8871666666666667E-2</v>
      </c>
      <c r="D2392" s="23">
        <v>5.3762638230647711E-2</v>
      </c>
      <c r="E2392" s="23">
        <v>5.6594635678391958E-2</v>
      </c>
      <c r="F2392" s="22">
        <f t="shared" si="101"/>
        <v>7</v>
      </c>
      <c r="G2392" s="22">
        <f t="shared" si="102"/>
        <v>2013</v>
      </c>
      <c r="H2392" s="25"/>
    </row>
    <row r="2393" spans="1:8" x14ac:dyDescent="0.35">
      <c r="A2393" s="24">
        <v>41464</v>
      </c>
      <c r="B2393" s="23">
        <v>4.1164537815126051E-2</v>
      </c>
      <c r="C2393" s="23">
        <v>4.9015109580463366E-2</v>
      </c>
      <c r="D2393" s="23">
        <v>5.3760331753554505E-2</v>
      </c>
      <c r="E2393" s="23">
        <v>5.6593216080402006E-2</v>
      </c>
      <c r="F2393" s="22">
        <f t="shared" si="101"/>
        <v>7</v>
      </c>
      <c r="G2393" s="22">
        <f t="shared" si="102"/>
        <v>2013</v>
      </c>
      <c r="H2393" s="25"/>
    </row>
    <row r="2394" spans="1:8" x14ac:dyDescent="0.35">
      <c r="A2394" s="24">
        <v>41463</v>
      </c>
      <c r="B2394" s="23">
        <v>4.1791020408163265E-2</v>
      </c>
      <c r="C2394" s="23">
        <v>4.8955722819593789E-2</v>
      </c>
      <c r="D2394" s="23">
        <v>5.3758025276461299E-2</v>
      </c>
      <c r="E2394" s="23">
        <v>5.6932782663316583E-2</v>
      </c>
      <c r="F2394" s="22">
        <f t="shared" si="101"/>
        <v>7</v>
      </c>
      <c r="G2394" s="22">
        <f t="shared" si="102"/>
        <v>2013</v>
      </c>
      <c r="H2394" s="25"/>
    </row>
    <row r="2395" spans="1:8" x14ac:dyDescent="0.35">
      <c r="A2395" s="24">
        <v>41460</v>
      </c>
      <c r="B2395" s="23">
        <v>4.1297692307692306E-2</v>
      </c>
      <c r="C2395" s="23">
        <v>4.8946726403823179E-2</v>
      </c>
      <c r="D2395" s="23">
        <v>5.3751105845181675E-2</v>
      </c>
      <c r="E2395" s="23">
        <v>5.692786432160804E-2</v>
      </c>
      <c r="F2395" s="22">
        <f t="shared" si="101"/>
        <v>7</v>
      </c>
      <c r="G2395" s="22">
        <f t="shared" si="102"/>
        <v>2013</v>
      </c>
      <c r="H2395" s="25"/>
    </row>
    <row r="2396" spans="1:8" x14ac:dyDescent="0.35">
      <c r="A2396" s="24">
        <v>41459</v>
      </c>
      <c r="B2396" s="23">
        <v>4.1292032967032967E-2</v>
      </c>
      <c r="C2396" s="23">
        <v>4.8943727598566307E-2</v>
      </c>
      <c r="D2396" s="23">
        <v>5.3748799368088469E-2</v>
      </c>
      <c r="E2396" s="23">
        <v>5.6926224874371864E-2</v>
      </c>
      <c r="F2396" s="22">
        <f t="shared" si="101"/>
        <v>7</v>
      </c>
      <c r="G2396" s="22">
        <f t="shared" si="102"/>
        <v>2013</v>
      </c>
      <c r="H2396" s="25"/>
    </row>
    <row r="2397" spans="1:8" x14ac:dyDescent="0.35">
      <c r="A2397" s="24">
        <v>41458</v>
      </c>
      <c r="B2397" s="23">
        <v>4.1731836734693877E-2</v>
      </c>
      <c r="C2397" s="23">
        <v>4.8902330827067665E-2</v>
      </c>
      <c r="D2397" s="23">
        <v>5.3969734177215192E-2</v>
      </c>
      <c r="E2397" s="23">
        <v>5.6924585427135681E-2</v>
      </c>
      <c r="F2397" s="22">
        <f t="shared" si="101"/>
        <v>7</v>
      </c>
      <c r="G2397" s="22">
        <f t="shared" si="102"/>
        <v>2013</v>
      </c>
      <c r="H2397" s="25"/>
    </row>
    <row r="2398" spans="1:8" x14ac:dyDescent="0.35">
      <c r="A2398" s="24">
        <v>41457</v>
      </c>
      <c r="B2398" s="23">
        <v>4.1718367346938776E-2</v>
      </c>
      <c r="C2398" s="23">
        <v>4.8899060150375935E-2</v>
      </c>
      <c r="D2398" s="23">
        <v>5.3968227848101263E-2</v>
      </c>
      <c r="E2398" s="23">
        <v>5.6922945979899497E-2</v>
      </c>
      <c r="F2398" s="22">
        <f t="shared" si="101"/>
        <v>7</v>
      </c>
      <c r="G2398" s="22">
        <f t="shared" si="102"/>
        <v>2013</v>
      </c>
      <c r="H2398" s="25"/>
    </row>
    <row r="2399" spans="1:8" x14ac:dyDescent="0.35">
      <c r="A2399" s="24">
        <v>41456</v>
      </c>
      <c r="B2399" s="23">
        <v>4.1695714285714287E-2</v>
      </c>
      <c r="C2399" s="23">
        <v>4.8895789473684212E-2</v>
      </c>
      <c r="D2399" s="23">
        <v>5.3966721518987341E-2</v>
      </c>
      <c r="E2399" s="23">
        <v>5.6921306532663321E-2</v>
      </c>
      <c r="F2399" s="22">
        <f t="shared" si="101"/>
        <v>7</v>
      </c>
      <c r="G2399" s="22">
        <f t="shared" si="102"/>
        <v>2013</v>
      </c>
      <c r="H2399" s="25"/>
    </row>
    <row r="2400" spans="1:8" x14ac:dyDescent="0.35">
      <c r="A2400" s="24">
        <v>41453</v>
      </c>
      <c r="B2400" s="23">
        <v>4.1764285714285712E-2</v>
      </c>
      <c r="C2400" s="23">
        <v>4.8885977443609029E-2</v>
      </c>
      <c r="D2400" s="23">
        <v>5.3962202531645569E-2</v>
      </c>
      <c r="E2400" s="23">
        <v>5.6916388190954778E-2</v>
      </c>
      <c r="F2400" s="22">
        <f t="shared" si="101"/>
        <v>7</v>
      </c>
      <c r="G2400" s="22">
        <f t="shared" si="102"/>
        <v>2013</v>
      </c>
      <c r="H2400" s="25"/>
    </row>
    <row r="2401" spans="1:8" x14ac:dyDescent="0.35">
      <c r="A2401" s="24">
        <v>41452</v>
      </c>
      <c r="B2401" s="23">
        <v>4.2020612244897962E-2</v>
      </c>
      <c r="C2401" s="23">
        <v>4.8882706766917298E-2</v>
      </c>
      <c r="D2401" s="23">
        <v>5.3960696202531647E-2</v>
      </c>
      <c r="E2401" s="23">
        <v>5.6914748743718595E-2</v>
      </c>
      <c r="F2401" s="22">
        <f t="shared" si="101"/>
        <v>6</v>
      </c>
      <c r="G2401" s="22">
        <f t="shared" si="102"/>
        <v>2013</v>
      </c>
      <c r="H2401" s="25"/>
    </row>
    <row r="2402" spans="1:8" x14ac:dyDescent="0.35">
      <c r="A2402" s="24">
        <v>41451</v>
      </c>
      <c r="B2402" s="23">
        <v>4.2006530612244894E-2</v>
      </c>
      <c r="C2402" s="23">
        <v>4.8879436090225568E-2</v>
      </c>
      <c r="D2402" s="23">
        <v>5.3959189873417725E-2</v>
      </c>
      <c r="E2402" s="23">
        <v>5.6913109296482411E-2</v>
      </c>
      <c r="F2402" s="22">
        <f t="shared" si="101"/>
        <v>6</v>
      </c>
      <c r="G2402" s="22">
        <f t="shared" si="102"/>
        <v>2013</v>
      </c>
      <c r="H2402" s="25"/>
    </row>
    <row r="2403" spans="1:8" x14ac:dyDescent="0.35">
      <c r="A2403" s="24">
        <v>41450</v>
      </c>
      <c r="B2403" s="23">
        <v>4.199244897959184E-2</v>
      </c>
      <c r="C2403" s="23">
        <v>4.8876165413533838E-2</v>
      </c>
      <c r="D2403" s="23">
        <v>5.3957683544303803E-2</v>
      </c>
      <c r="E2403" s="23">
        <v>5.6911469849246235E-2</v>
      </c>
      <c r="F2403" s="22">
        <f t="shared" si="101"/>
        <v>6</v>
      </c>
      <c r="G2403" s="22">
        <f t="shared" si="102"/>
        <v>2013</v>
      </c>
      <c r="H2403" s="25"/>
    </row>
    <row r="2404" spans="1:8" x14ac:dyDescent="0.35">
      <c r="A2404" s="24">
        <v>41449</v>
      </c>
      <c r="B2404" s="23">
        <v>4.2205630252100841E-2</v>
      </c>
      <c r="C2404" s="23">
        <v>4.8872894736842108E-2</v>
      </c>
      <c r="D2404" s="23">
        <v>5.3956177215189874E-2</v>
      </c>
      <c r="E2404" s="23">
        <v>5.6909830402010052E-2</v>
      </c>
      <c r="F2404" s="22">
        <f t="shared" si="101"/>
        <v>6</v>
      </c>
      <c r="G2404" s="22">
        <f t="shared" si="102"/>
        <v>2013</v>
      </c>
      <c r="H2404" s="25"/>
    </row>
    <row r="2405" spans="1:8" x14ac:dyDescent="0.35">
      <c r="A2405" s="24">
        <v>41446</v>
      </c>
      <c r="B2405" s="23">
        <v>4.2243349753694578E-2</v>
      </c>
      <c r="C2405" s="23">
        <v>4.8863082706766925E-2</v>
      </c>
      <c r="D2405" s="23">
        <v>5.3951658227848101E-2</v>
      </c>
      <c r="E2405" s="23">
        <v>5.6904912060301509E-2</v>
      </c>
      <c r="F2405" s="22">
        <f t="shared" si="101"/>
        <v>6</v>
      </c>
      <c r="G2405" s="22">
        <f t="shared" si="102"/>
        <v>2013</v>
      </c>
      <c r="H2405" s="25"/>
    </row>
    <row r="2406" spans="1:8" x14ac:dyDescent="0.35">
      <c r="A2406" s="24">
        <v>41445</v>
      </c>
      <c r="B2406" s="23">
        <v>4.2230886699507385E-2</v>
      </c>
      <c r="C2406" s="23">
        <v>4.8859812030075195E-2</v>
      </c>
      <c r="D2406" s="23">
        <v>5.3981670886075944E-2</v>
      </c>
      <c r="E2406" s="23">
        <v>5.6905095087163238E-2</v>
      </c>
      <c r="F2406" s="22">
        <f t="shared" si="101"/>
        <v>6</v>
      </c>
      <c r="G2406" s="22">
        <f t="shared" si="102"/>
        <v>2013</v>
      </c>
      <c r="H2406" s="25"/>
    </row>
    <row r="2407" spans="1:8" x14ac:dyDescent="0.35">
      <c r="A2407" s="24">
        <v>41444</v>
      </c>
      <c r="B2407" s="23">
        <v>4.2218423645320198E-2</v>
      </c>
      <c r="C2407" s="23">
        <v>4.8856541353383465E-2</v>
      </c>
      <c r="D2407" s="23">
        <v>5.3948645569620257E-2</v>
      </c>
      <c r="E2407" s="23">
        <v>5.6901633165829149E-2</v>
      </c>
      <c r="F2407" s="22">
        <f t="shared" si="101"/>
        <v>6</v>
      </c>
      <c r="G2407" s="22">
        <f t="shared" si="102"/>
        <v>2013</v>
      </c>
      <c r="H2407" s="25"/>
    </row>
    <row r="2408" spans="1:8" x14ac:dyDescent="0.35">
      <c r="A2408" s="24">
        <v>41443</v>
      </c>
      <c r="B2408" s="23">
        <v>4.2205960591133004E-2</v>
      </c>
      <c r="C2408" s="23">
        <v>4.9781658653846157E-2</v>
      </c>
      <c r="D2408" s="23">
        <v>5.3988285714285711E-2</v>
      </c>
      <c r="E2408" s="23">
        <v>5.6902361331220286E-2</v>
      </c>
      <c r="F2408" s="22">
        <f t="shared" si="101"/>
        <v>6</v>
      </c>
      <c r="G2408" s="22">
        <f t="shared" si="102"/>
        <v>2013</v>
      </c>
      <c r="H2408" s="25"/>
    </row>
    <row r="2409" spans="1:8" x14ac:dyDescent="0.35">
      <c r="A2409" s="24">
        <v>41442</v>
      </c>
      <c r="B2409" s="23">
        <v>4.1957121661721067E-2</v>
      </c>
      <c r="C2409" s="23">
        <v>4.9779086538461546E-2</v>
      </c>
      <c r="D2409" s="23">
        <v>5.3986696428571429E-2</v>
      </c>
      <c r="E2409" s="23">
        <v>5.6900760697305867E-2</v>
      </c>
      <c r="F2409" s="22">
        <f t="shared" si="101"/>
        <v>6</v>
      </c>
      <c r="G2409" s="22">
        <f t="shared" si="102"/>
        <v>2013</v>
      </c>
      <c r="H2409" s="25"/>
    </row>
    <row r="2410" spans="1:8" x14ac:dyDescent="0.35">
      <c r="A2410" s="24">
        <v>41439</v>
      </c>
      <c r="B2410" s="23">
        <v>4.1926409495548961E-2</v>
      </c>
      <c r="C2410" s="23">
        <v>4.97713701923077E-2</v>
      </c>
      <c r="D2410" s="23">
        <v>5.398192857142857E-2</v>
      </c>
      <c r="E2410" s="23">
        <v>5.6895958795562598E-2</v>
      </c>
      <c r="F2410" s="22">
        <f t="shared" si="101"/>
        <v>6</v>
      </c>
      <c r="G2410" s="22">
        <f t="shared" si="102"/>
        <v>2013</v>
      </c>
      <c r="H2410" s="25"/>
    </row>
    <row r="2411" spans="1:8" x14ac:dyDescent="0.35">
      <c r="A2411" s="24">
        <v>41438</v>
      </c>
      <c r="B2411" s="23">
        <v>4.2187719298245614E-2</v>
      </c>
      <c r="C2411" s="23">
        <v>4.9768798076923082E-2</v>
      </c>
      <c r="D2411" s="23">
        <v>5.3980339285714288E-2</v>
      </c>
      <c r="E2411" s="23">
        <v>5.689435816164818E-2</v>
      </c>
      <c r="F2411" s="22">
        <f t="shared" si="101"/>
        <v>6</v>
      </c>
      <c r="G2411" s="22">
        <f t="shared" si="102"/>
        <v>2013</v>
      </c>
      <c r="H2411" s="25"/>
    </row>
    <row r="2412" spans="1:8" x14ac:dyDescent="0.35">
      <c r="A2412" s="24">
        <v>41437</v>
      </c>
      <c r="B2412" s="23">
        <v>4.2368095238095239E-2</v>
      </c>
      <c r="C2412" s="23">
        <v>4.9766225961538464E-2</v>
      </c>
      <c r="D2412" s="23">
        <v>5.3978749999999999E-2</v>
      </c>
      <c r="E2412" s="23">
        <v>5.6892757527733755E-2</v>
      </c>
      <c r="F2412" s="22">
        <f t="shared" si="101"/>
        <v>6</v>
      </c>
      <c r="G2412" s="22">
        <f t="shared" si="102"/>
        <v>2013</v>
      </c>
      <c r="H2412" s="25"/>
    </row>
    <row r="2413" spans="1:8" x14ac:dyDescent="0.35">
      <c r="A2413" s="24">
        <v>41436</v>
      </c>
      <c r="B2413" s="23">
        <v>4.2502571428571424E-2</v>
      </c>
      <c r="C2413" s="23">
        <v>4.9953806734992674E-2</v>
      </c>
      <c r="D2413" s="23">
        <v>5.3980100755667511E-2</v>
      </c>
      <c r="E2413" s="23">
        <v>5.6891519731318223E-2</v>
      </c>
      <c r="F2413" s="22">
        <f t="shared" si="101"/>
        <v>6</v>
      </c>
      <c r="G2413" s="22">
        <f t="shared" si="102"/>
        <v>2013</v>
      </c>
      <c r="H2413" s="25"/>
    </row>
    <row r="2414" spans="1:8" x14ac:dyDescent="0.35">
      <c r="A2414" s="24">
        <v>41435</v>
      </c>
      <c r="B2414" s="23">
        <v>4.2444466019417475E-2</v>
      </c>
      <c r="C2414" s="23">
        <v>4.9951010248901903E-2</v>
      </c>
      <c r="D2414" s="23">
        <v>5.293888999667664E-2</v>
      </c>
      <c r="E2414" s="23">
        <v>5.1962402791625131E-2</v>
      </c>
      <c r="F2414" s="22">
        <f t="shared" si="101"/>
        <v>6</v>
      </c>
      <c r="G2414" s="22">
        <f t="shared" si="102"/>
        <v>2013</v>
      </c>
      <c r="H2414" s="25"/>
    </row>
    <row r="2415" spans="1:8" x14ac:dyDescent="0.35">
      <c r="A2415" s="24">
        <v>41432</v>
      </c>
      <c r="B2415" s="23">
        <v>4.2428750000000001E-2</v>
      </c>
      <c r="C2415" s="23">
        <v>4.9942620790629576E-2</v>
      </c>
      <c r="D2415" s="23">
        <v>5.2940495181123301E-2</v>
      </c>
      <c r="E2415" s="23">
        <v>5.1964007976071785E-2</v>
      </c>
      <c r="F2415" s="22">
        <f t="shared" si="101"/>
        <v>6</v>
      </c>
      <c r="G2415" s="22">
        <f t="shared" si="102"/>
        <v>2013</v>
      </c>
      <c r="H2415" s="25"/>
    </row>
    <row r="2416" spans="1:8" x14ac:dyDescent="0.35">
      <c r="A2416" s="24">
        <v>41431</v>
      </c>
      <c r="B2416" s="23">
        <v>4.2420000000000006E-2</v>
      </c>
      <c r="C2416" s="23">
        <v>4.9939824304538798E-2</v>
      </c>
      <c r="D2416" s="23">
        <v>5.2941030242605519E-2</v>
      </c>
      <c r="E2416" s="23">
        <v>5.196454303755401E-2</v>
      </c>
      <c r="F2416" s="22">
        <f t="shared" si="101"/>
        <v>6</v>
      </c>
      <c r="G2416" s="22">
        <f t="shared" si="102"/>
        <v>2013</v>
      </c>
      <c r="H2416" s="25"/>
    </row>
    <row r="2417" spans="1:8" x14ac:dyDescent="0.35">
      <c r="A2417" s="24">
        <v>41430</v>
      </c>
      <c r="B2417" s="23">
        <v>4.2450000000000002E-2</v>
      </c>
      <c r="C2417" s="23">
        <v>4.993702781844802E-2</v>
      </c>
      <c r="D2417" s="23">
        <v>5.2941565304087737E-2</v>
      </c>
      <c r="E2417" s="23">
        <v>5.1965078099036222E-2</v>
      </c>
      <c r="F2417" s="22">
        <f t="shared" si="101"/>
        <v>6</v>
      </c>
      <c r="G2417" s="22">
        <f t="shared" si="102"/>
        <v>2013</v>
      </c>
      <c r="H2417" s="25"/>
    </row>
    <row r="2418" spans="1:8" x14ac:dyDescent="0.35">
      <c r="A2418" s="24">
        <v>41429</v>
      </c>
      <c r="B2418" s="23">
        <v>4.2439999999999999E-2</v>
      </c>
      <c r="C2418" s="23">
        <v>4.9934231332357248E-2</v>
      </c>
      <c r="D2418" s="23">
        <v>5.302608175473579E-2</v>
      </c>
      <c r="E2418" s="23">
        <v>5.1988943170488529E-2</v>
      </c>
      <c r="F2418" s="22">
        <f t="shared" si="101"/>
        <v>6</v>
      </c>
      <c r="G2418" s="22">
        <f t="shared" si="102"/>
        <v>2013</v>
      </c>
      <c r="H2418" s="25"/>
    </row>
    <row r="2419" spans="1:8" x14ac:dyDescent="0.35">
      <c r="A2419" s="24">
        <v>41428</v>
      </c>
      <c r="B2419" s="23">
        <v>4.2520168067226888E-2</v>
      </c>
      <c r="C2419" s="23">
        <v>4.993143484626647E-2</v>
      </c>
      <c r="D2419" s="23">
        <v>5.2717572352740896E-2</v>
      </c>
      <c r="E2419" s="23">
        <v>5.190356145726932E-2</v>
      </c>
      <c r="F2419" s="22">
        <f t="shared" si="101"/>
        <v>6</v>
      </c>
      <c r="G2419" s="22">
        <f t="shared" si="102"/>
        <v>2013</v>
      </c>
      <c r="H2419" s="25"/>
    </row>
    <row r="2420" spans="1:8" x14ac:dyDescent="0.35">
      <c r="A2420" s="24">
        <v>41425</v>
      </c>
      <c r="B2420" s="23">
        <v>4.2791910569105689E-2</v>
      </c>
      <c r="C2420" s="23">
        <v>4.9923045387994143E-2</v>
      </c>
      <c r="D2420" s="23">
        <v>5.2718910452843042E-2</v>
      </c>
      <c r="E2420" s="23">
        <v>5.1904899557371466E-2</v>
      </c>
      <c r="F2420" s="22">
        <f t="shared" si="101"/>
        <v>6</v>
      </c>
      <c r="G2420" s="22">
        <f t="shared" si="102"/>
        <v>2013</v>
      </c>
      <c r="H2420" s="25"/>
    </row>
    <row r="2421" spans="1:8" x14ac:dyDescent="0.35">
      <c r="A2421" s="24">
        <v>41424</v>
      </c>
      <c r="B2421" s="23">
        <v>4.2621687242798356E-2</v>
      </c>
      <c r="C2421" s="23">
        <v>4.9920248901903365E-2</v>
      </c>
      <c r="D2421" s="23">
        <v>5.2763571644956077E-2</v>
      </c>
      <c r="E2421" s="23">
        <v>5.1917691608603454E-2</v>
      </c>
      <c r="F2421" s="22">
        <f t="shared" si="101"/>
        <v>5</v>
      </c>
      <c r="G2421" s="22">
        <f t="shared" si="102"/>
        <v>2013</v>
      </c>
      <c r="H2421" s="25"/>
    </row>
    <row r="2422" spans="1:8" x14ac:dyDescent="0.35">
      <c r="A2422" s="24">
        <v>41423</v>
      </c>
      <c r="B2422" s="23">
        <v>4.2558839285714287E-2</v>
      </c>
      <c r="C2422" s="23">
        <v>4.9917452415812587E-2</v>
      </c>
      <c r="D2422" s="23">
        <v>5.2764035140866403E-2</v>
      </c>
      <c r="E2422" s="23">
        <v>5.191815510451378E-2</v>
      </c>
      <c r="F2422" s="22">
        <f t="shared" si="101"/>
        <v>5</v>
      </c>
      <c r="G2422" s="22">
        <f t="shared" si="102"/>
        <v>2013</v>
      </c>
      <c r="H2422" s="25"/>
    </row>
    <row r="2423" spans="1:8" x14ac:dyDescent="0.35">
      <c r="A2423" s="24">
        <v>41422</v>
      </c>
      <c r="B2423" s="23">
        <v>4.2551205357142852E-2</v>
      </c>
      <c r="C2423" s="23">
        <v>4.9914655929721816E-2</v>
      </c>
      <c r="D2423" s="23">
        <v>5.2764498636776735E-2</v>
      </c>
      <c r="E2423" s="23">
        <v>5.1918618600424113E-2</v>
      </c>
      <c r="F2423" s="22">
        <f t="shared" si="101"/>
        <v>5</v>
      </c>
      <c r="G2423" s="22">
        <f t="shared" si="102"/>
        <v>2013</v>
      </c>
      <c r="H2423" s="25"/>
    </row>
    <row r="2424" spans="1:8" x14ac:dyDescent="0.35">
      <c r="A2424" s="24">
        <v>41421</v>
      </c>
      <c r="B2424" s="23">
        <v>4.30836E-2</v>
      </c>
      <c r="C2424" s="23">
        <v>4.9911859443631038E-2</v>
      </c>
      <c r="D2424" s="23">
        <v>5.2764962132687061E-2</v>
      </c>
      <c r="E2424" s="23">
        <v>5.1919082096334439E-2</v>
      </c>
      <c r="F2424" s="22">
        <f t="shared" si="101"/>
        <v>5</v>
      </c>
      <c r="G2424" s="22">
        <f t="shared" si="102"/>
        <v>2013</v>
      </c>
      <c r="H2424" s="25"/>
    </row>
    <row r="2425" spans="1:8" x14ac:dyDescent="0.35">
      <c r="A2425" s="24">
        <v>41418</v>
      </c>
      <c r="B2425" s="23">
        <v>4.281764705882353E-2</v>
      </c>
      <c r="C2425" s="23">
        <v>4.990346998535871E-2</v>
      </c>
      <c r="D2425" s="23">
        <v>5.2827861254165401E-2</v>
      </c>
      <c r="E2425" s="23">
        <v>5.193775219630415E-2</v>
      </c>
      <c r="F2425" s="22">
        <f t="shared" si="101"/>
        <v>5</v>
      </c>
      <c r="G2425" s="22">
        <f t="shared" si="102"/>
        <v>2013</v>
      </c>
      <c r="H2425" s="25"/>
    </row>
    <row r="2426" spans="1:8" x14ac:dyDescent="0.35">
      <c r="A2426" s="24">
        <v>41417</v>
      </c>
      <c r="B2426" s="23">
        <v>4.2712E-2</v>
      </c>
      <c r="C2426" s="23">
        <v>4.9900673499267932E-2</v>
      </c>
      <c r="D2426" s="23">
        <v>5.282834898515601E-2</v>
      </c>
      <c r="E2426" s="23">
        <v>5.1938239927294759E-2</v>
      </c>
      <c r="F2426" s="22">
        <f t="shared" si="101"/>
        <v>5</v>
      </c>
      <c r="G2426" s="22">
        <f t="shared" si="102"/>
        <v>2013</v>
      </c>
      <c r="H2426" s="25"/>
    </row>
    <row r="2427" spans="1:8" x14ac:dyDescent="0.35">
      <c r="A2427" s="24">
        <v>41416</v>
      </c>
      <c r="B2427" s="23">
        <v>4.2701333333333334E-2</v>
      </c>
      <c r="C2427" s="23">
        <v>4.9897877013177154E-2</v>
      </c>
      <c r="D2427" s="23">
        <v>5.2905783096031507E-2</v>
      </c>
      <c r="E2427" s="23">
        <v>5.1960387761284456E-2</v>
      </c>
      <c r="F2427" s="22">
        <f t="shared" si="101"/>
        <v>5</v>
      </c>
      <c r="G2427" s="22">
        <f t="shared" si="102"/>
        <v>2013</v>
      </c>
      <c r="H2427" s="25"/>
    </row>
    <row r="2428" spans="1:8" x14ac:dyDescent="0.35">
      <c r="A2428" s="24">
        <v>41415</v>
      </c>
      <c r="B2428" s="23">
        <v>4.2690666666666668E-2</v>
      </c>
      <c r="C2428" s="23">
        <v>4.9895080527086383E-2</v>
      </c>
      <c r="D2428" s="23">
        <v>5.2906301120872461E-2</v>
      </c>
      <c r="E2428" s="23">
        <v>5.1960905786125416E-2</v>
      </c>
      <c r="F2428" s="22">
        <f t="shared" si="101"/>
        <v>5</v>
      </c>
      <c r="G2428" s="22">
        <f t="shared" si="102"/>
        <v>2013</v>
      </c>
      <c r="H2428" s="25"/>
    </row>
    <row r="2429" spans="1:8" x14ac:dyDescent="0.35">
      <c r="A2429" s="24">
        <v>41414</v>
      </c>
      <c r="B2429" s="23">
        <v>4.2621978021978021E-2</v>
      </c>
      <c r="C2429" s="23">
        <v>4.9892284040995605E-2</v>
      </c>
      <c r="D2429" s="23">
        <v>5.2906819145713421E-2</v>
      </c>
      <c r="E2429" s="23">
        <v>5.196142381096637E-2</v>
      </c>
      <c r="F2429" s="22">
        <f t="shared" si="101"/>
        <v>5</v>
      </c>
      <c r="G2429" s="22">
        <f t="shared" si="102"/>
        <v>2013</v>
      </c>
      <c r="H2429" s="25"/>
    </row>
    <row r="2430" spans="1:8" x14ac:dyDescent="0.35">
      <c r="A2430" s="24">
        <v>41411</v>
      </c>
      <c r="B2430" s="23">
        <v>4.2663715710723193E-2</v>
      </c>
      <c r="C2430" s="23">
        <v>4.9883894582723277E-2</v>
      </c>
      <c r="D2430" s="23">
        <v>5.2908373220236289E-2</v>
      </c>
      <c r="E2430" s="23">
        <v>5.1962977885489245E-2</v>
      </c>
      <c r="F2430" s="22">
        <f t="shared" si="101"/>
        <v>5</v>
      </c>
      <c r="G2430" s="22">
        <f t="shared" si="102"/>
        <v>2013</v>
      </c>
      <c r="H2430" s="25"/>
    </row>
    <row r="2431" spans="1:8" x14ac:dyDescent="0.35">
      <c r="A2431" s="24">
        <v>41410</v>
      </c>
      <c r="B2431" s="23">
        <v>4.2609703504043132E-2</v>
      </c>
      <c r="C2431" s="23">
        <v>4.9881098096632499E-2</v>
      </c>
      <c r="D2431" s="23">
        <v>5.290889124507725E-2</v>
      </c>
      <c r="E2431" s="23">
        <v>5.1963495910330199E-2</v>
      </c>
      <c r="F2431" s="22">
        <f t="shared" si="101"/>
        <v>5</v>
      </c>
      <c r="G2431" s="22">
        <f t="shared" si="102"/>
        <v>2013</v>
      </c>
      <c r="H2431" s="25"/>
    </row>
    <row r="2432" spans="1:8" x14ac:dyDescent="0.35">
      <c r="A2432" s="24">
        <v>41409</v>
      </c>
      <c r="B2432" s="23">
        <v>4.2646067415730342E-2</v>
      </c>
      <c r="C2432" s="23">
        <v>4.9810234474017744E-2</v>
      </c>
      <c r="D2432" s="23">
        <v>5.2909409269918203E-2</v>
      </c>
      <c r="E2432" s="23">
        <v>5.1964013935171159E-2</v>
      </c>
      <c r="F2432" s="22">
        <f t="shared" si="101"/>
        <v>5</v>
      </c>
      <c r="G2432" s="22">
        <f t="shared" si="102"/>
        <v>2013</v>
      </c>
      <c r="H2432" s="25"/>
    </row>
    <row r="2433" spans="1:8" x14ac:dyDescent="0.35">
      <c r="A2433" s="24">
        <v>41408</v>
      </c>
      <c r="B2433" s="23">
        <v>4.2703370786516856E-2</v>
      </c>
      <c r="C2433" s="23">
        <v>4.9807807351077316E-2</v>
      </c>
      <c r="D2433" s="23">
        <v>5.2909927294759164E-2</v>
      </c>
      <c r="E2433" s="23">
        <v>5.1964531960012113E-2</v>
      </c>
      <c r="F2433" s="22">
        <f t="shared" si="101"/>
        <v>5</v>
      </c>
      <c r="G2433" s="22">
        <f t="shared" si="102"/>
        <v>2013</v>
      </c>
      <c r="H2433" s="25"/>
    </row>
    <row r="2434" spans="1:8" x14ac:dyDescent="0.35">
      <c r="A2434" s="24">
        <v>41407</v>
      </c>
      <c r="B2434" s="23">
        <v>4.3057499999999999E-2</v>
      </c>
      <c r="C2434" s="23">
        <v>4.9737321867321868E-2</v>
      </c>
      <c r="D2434" s="23">
        <v>5.2910445319600118E-2</v>
      </c>
      <c r="E2434" s="23">
        <v>5.1965049984853073E-2</v>
      </c>
      <c r="F2434" s="22">
        <f t="shared" si="101"/>
        <v>5</v>
      </c>
      <c r="G2434" s="22">
        <f t="shared" si="102"/>
        <v>2013</v>
      </c>
      <c r="H2434" s="25"/>
    </row>
    <row r="2435" spans="1:8" x14ac:dyDescent="0.35">
      <c r="A2435" s="24">
        <v>41404</v>
      </c>
      <c r="B2435" s="23">
        <v>4.2951923076923075E-2</v>
      </c>
      <c r="C2435" s="23">
        <v>4.9701351351351356E-2</v>
      </c>
      <c r="D2435" s="23">
        <v>5.2446603522765041E-2</v>
      </c>
      <c r="E2435" s="23">
        <v>5.1834024592888002E-2</v>
      </c>
      <c r="F2435" s="22">
        <f t="shared" si="101"/>
        <v>5</v>
      </c>
      <c r="G2435" s="22">
        <f t="shared" si="102"/>
        <v>2013</v>
      </c>
      <c r="H2435" s="25"/>
    </row>
    <row r="2436" spans="1:8" x14ac:dyDescent="0.35">
      <c r="A2436" s="24">
        <v>41403</v>
      </c>
      <c r="B2436" s="23">
        <v>4.296548076923077E-2</v>
      </c>
      <c r="C2436" s="23">
        <v>4.9698777641277642E-2</v>
      </c>
      <c r="D2436" s="23">
        <v>5.2446939182452641E-2</v>
      </c>
      <c r="E2436" s="23">
        <v>5.1834360252575602E-2</v>
      </c>
      <c r="F2436" s="22">
        <f t="shared" si="101"/>
        <v>5</v>
      </c>
      <c r="G2436" s="22">
        <f t="shared" si="102"/>
        <v>2013</v>
      </c>
      <c r="H2436" s="25"/>
    </row>
    <row r="2437" spans="1:8" x14ac:dyDescent="0.35">
      <c r="A2437" s="24">
        <v>41402</v>
      </c>
      <c r="B2437" s="23">
        <v>4.2535505617977525E-2</v>
      </c>
      <c r="C2437" s="23">
        <v>4.857174694464414E-2</v>
      </c>
      <c r="D2437" s="23">
        <v>5.2447274842140248E-2</v>
      </c>
      <c r="E2437" s="23">
        <v>5.1834695912263209E-2</v>
      </c>
      <c r="F2437" s="22">
        <f t="shared" si="101"/>
        <v>5</v>
      </c>
      <c r="G2437" s="22">
        <f t="shared" si="102"/>
        <v>2013</v>
      </c>
      <c r="H2437" s="25"/>
    </row>
    <row r="2438" spans="1:8" x14ac:dyDescent="0.35">
      <c r="A2438" s="24">
        <v>41401</v>
      </c>
      <c r="B2438" s="23">
        <v>4.2520337078651688E-2</v>
      </c>
      <c r="C2438" s="23">
        <v>4.8568806613946795E-2</v>
      </c>
      <c r="D2438" s="23">
        <v>5.2447610501827849E-2</v>
      </c>
      <c r="E2438" s="23">
        <v>5.183503157195081E-2</v>
      </c>
      <c r="F2438" s="22">
        <f t="shared" si="101"/>
        <v>5</v>
      </c>
      <c r="G2438" s="22">
        <f t="shared" si="102"/>
        <v>2013</v>
      </c>
      <c r="H2438" s="25"/>
    </row>
    <row r="2439" spans="1:8" x14ac:dyDescent="0.35">
      <c r="A2439" s="24">
        <v>41400</v>
      </c>
      <c r="B2439" s="23">
        <v>4.2553076923076923E-2</v>
      </c>
      <c r="C2439" s="23">
        <v>4.8565866283249458E-2</v>
      </c>
      <c r="D2439" s="23">
        <v>5.3288101265822785E-2</v>
      </c>
      <c r="E2439" s="23">
        <v>5.2318035150968903E-2</v>
      </c>
      <c r="F2439" s="22">
        <f t="shared" si="101"/>
        <v>5</v>
      </c>
      <c r="G2439" s="22">
        <f t="shared" si="102"/>
        <v>2013</v>
      </c>
      <c r="H2439" s="25"/>
    </row>
    <row r="2440" spans="1:8" x14ac:dyDescent="0.35">
      <c r="A2440" s="24">
        <v>41397</v>
      </c>
      <c r="B2440" s="23">
        <v>4.274E-2</v>
      </c>
      <c r="C2440" s="23">
        <v>4.8557045291157439E-2</v>
      </c>
      <c r="D2440" s="23">
        <v>5.3283544303797468E-2</v>
      </c>
      <c r="E2440" s="23">
        <v>5.2321022983325818E-2</v>
      </c>
      <c r="F2440" s="22">
        <f t="shared" si="101"/>
        <v>5</v>
      </c>
      <c r="G2440" s="22">
        <f t="shared" si="102"/>
        <v>2013</v>
      </c>
      <c r="H2440" s="25"/>
    </row>
    <row r="2441" spans="1:8" x14ac:dyDescent="0.35">
      <c r="A2441" s="24">
        <v>41396</v>
      </c>
      <c r="B2441" s="23">
        <v>4.2755811965811963E-2</v>
      </c>
      <c r="C2441" s="23">
        <v>4.8554104960460101E-2</v>
      </c>
      <c r="D2441" s="23">
        <v>5.3282025316455699E-2</v>
      </c>
      <c r="E2441" s="23">
        <v>5.2322018927444792E-2</v>
      </c>
      <c r="F2441" s="22">
        <f t="shared" si="101"/>
        <v>5</v>
      </c>
      <c r="G2441" s="22">
        <f t="shared" si="102"/>
        <v>2013</v>
      </c>
      <c r="H2441" s="25"/>
    </row>
    <row r="2442" spans="1:8" x14ac:dyDescent="0.35">
      <c r="A2442" s="24">
        <v>41394</v>
      </c>
      <c r="B2442" s="23">
        <v>4.242483516483516E-2</v>
      </c>
      <c r="C2442" s="23">
        <v>4.8548224299065419E-2</v>
      </c>
      <c r="D2442" s="23">
        <v>5.3278987341772152E-2</v>
      </c>
      <c r="E2442" s="23">
        <v>5.2324010815682741E-2</v>
      </c>
      <c r="F2442" s="22">
        <f t="shared" si="101"/>
        <v>5</v>
      </c>
      <c r="G2442" s="22">
        <f t="shared" si="102"/>
        <v>2013</v>
      </c>
      <c r="H2442" s="25"/>
    </row>
    <row r="2443" spans="1:8" x14ac:dyDescent="0.35">
      <c r="A2443" s="24">
        <v>41393</v>
      </c>
      <c r="B2443" s="23">
        <v>4.2558196721311475E-2</v>
      </c>
      <c r="C2443" s="23">
        <v>4.8545283968368082E-2</v>
      </c>
      <c r="D2443" s="23">
        <v>5.3277468354430382E-2</v>
      </c>
      <c r="E2443" s="23">
        <v>5.2325006759801708E-2</v>
      </c>
      <c r="F2443" s="22">
        <f t="shared" si="101"/>
        <v>4</v>
      </c>
      <c r="G2443" s="22">
        <f t="shared" si="102"/>
        <v>2013</v>
      </c>
      <c r="H2443" s="25"/>
    </row>
    <row r="2444" spans="1:8" x14ac:dyDescent="0.35">
      <c r="A2444" s="24">
        <v>41390</v>
      </c>
      <c r="B2444" s="23">
        <v>4.2585573770491804E-2</v>
      </c>
      <c r="C2444" s="23">
        <v>4.8536462976276055E-2</v>
      </c>
      <c r="D2444" s="23">
        <v>5.3272911392405066E-2</v>
      </c>
      <c r="E2444" s="23">
        <v>5.232799459215863E-2</v>
      </c>
      <c r="F2444" s="22">
        <f t="shared" si="101"/>
        <v>4</v>
      </c>
      <c r="G2444" s="22">
        <f t="shared" si="102"/>
        <v>2013</v>
      </c>
      <c r="H2444" s="25"/>
    </row>
    <row r="2445" spans="1:8" x14ac:dyDescent="0.35">
      <c r="A2445" s="24">
        <v>41389</v>
      </c>
      <c r="B2445" s="23">
        <v>4.2568032786885243E-2</v>
      </c>
      <c r="C2445" s="23">
        <v>4.8533292595255212E-2</v>
      </c>
      <c r="D2445" s="23">
        <v>5.3253772151898734E-2</v>
      </c>
      <c r="E2445" s="23">
        <v>5.2328990536277598E-2</v>
      </c>
      <c r="F2445" s="22">
        <f t="shared" si="101"/>
        <v>4</v>
      </c>
      <c r="G2445" s="22">
        <f t="shared" si="102"/>
        <v>2013</v>
      </c>
      <c r="H2445" s="25"/>
    </row>
    <row r="2446" spans="1:8" x14ac:dyDescent="0.35">
      <c r="A2446" s="24">
        <v>41388</v>
      </c>
      <c r="B2446" s="23">
        <v>4.2558852459016389E-2</v>
      </c>
      <c r="C2446" s="23">
        <v>4.8530381020848307E-2</v>
      </c>
      <c r="D2446" s="23">
        <v>5.3252202531645573E-2</v>
      </c>
      <c r="E2446" s="23">
        <v>5.2329986480396572E-2</v>
      </c>
      <c r="F2446" s="22">
        <f t="shared" ref="F2446:F2509" si="103">MONTH(A2445)</f>
        <v>4</v>
      </c>
      <c r="G2446" s="22">
        <f t="shared" ref="G2446:G2509" si="104">YEAR(A2445)</f>
        <v>2013</v>
      </c>
      <c r="H2446" s="25"/>
    </row>
    <row r="2447" spans="1:8" x14ac:dyDescent="0.35">
      <c r="A2447" s="24">
        <v>41387</v>
      </c>
      <c r="B2447" s="23">
        <v>4.2549672131147541E-2</v>
      </c>
      <c r="C2447" s="23">
        <v>4.8527469446441408E-2</v>
      </c>
      <c r="D2447" s="23">
        <v>5.3250632911392405E-2</v>
      </c>
      <c r="E2447" s="23">
        <v>5.2330982424515546E-2</v>
      </c>
      <c r="F2447" s="22">
        <f t="shared" si="103"/>
        <v>4</v>
      </c>
      <c r="G2447" s="22">
        <f t="shared" si="104"/>
        <v>2013</v>
      </c>
      <c r="H2447" s="25"/>
    </row>
    <row r="2448" spans="1:8" x14ac:dyDescent="0.35">
      <c r="A2448" s="24">
        <v>41386</v>
      </c>
      <c r="B2448" s="23">
        <v>4.2614705882352943E-2</v>
      </c>
      <c r="C2448" s="23">
        <v>4.8524557872034503E-2</v>
      </c>
      <c r="D2448" s="23">
        <v>5.3249063291139244E-2</v>
      </c>
      <c r="E2448" s="23">
        <v>5.233197836863452E-2</v>
      </c>
      <c r="F2448" s="22">
        <f t="shared" si="103"/>
        <v>4</v>
      </c>
      <c r="G2448" s="22">
        <f t="shared" si="104"/>
        <v>2013</v>
      </c>
      <c r="H2448" s="25"/>
    </row>
    <row r="2449" spans="1:8" x14ac:dyDescent="0.35">
      <c r="A2449" s="24">
        <v>41383</v>
      </c>
      <c r="B2449" s="23">
        <v>4.2527555555555555E-2</v>
      </c>
      <c r="C2449" s="23">
        <v>4.8515823148813801E-2</v>
      </c>
      <c r="D2449" s="23">
        <v>5.3244354430379746E-2</v>
      </c>
      <c r="E2449" s="23">
        <v>5.2334966200991435E-2</v>
      </c>
      <c r="F2449" s="22">
        <f t="shared" si="103"/>
        <v>4</v>
      </c>
      <c r="G2449" s="22">
        <f t="shared" si="104"/>
        <v>2013</v>
      </c>
      <c r="H2449" s="25"/>
    </row>
    <row r="2450" spans="1:8" x14ac:dyDescent="0.35">
      <c r="A2450" s="24">
        <v>41382</v>
      </c>
      <c r="B2450" s="23">
        <v>4.2518444444444442E-2</v>
      </c>
      <c r="C2450" s="23">
        <v>4.8803836017569546E-2</v>
      </c>
      <c r="D2450" s="23">
        <v>5.3245495867768597E-2</v>
      </c>
      <c r="E2450" s="23">
        <v>5.233596214511041E-2</v>
      </c>
      <c r="F2450" s="22">
        <f t="shared" si="103"/>
        <v>4</v>
      </c>
      <c r="G2450" s="22">
        <f t="shared" si="104"/>
        <v>2013</v>
      </c>
      <c r="H2450" s="25"/>
    </row>
    <row r="2451" spans="1:8" x14ac:dyDescent="0.35">
      <c r="A2451" s="24">
        <v>41381</v>
      </c>
      <c r="B2451" s="23">
        <v>4.2559693094629161E-2</v>
      </c>
      <c r="C2451" s="23">
        <v>4.8800000000000003E-2</v>
      </c>
      <c r="D2451" s="23">
        <v>5.3243933884297517E-2</v>
      </c>
      <c r="E2451" s="23">
        <v>5.2336958089229384E-2</v>
      </c>
      <c r="F2451" s="22">
        <f t="shared" si="103"/>
        <v>4</v>
      </c>
      <c r="G2451" s="22">
        <f t="shared" si="104"/>
        <v>2013</v>
      </c>
      <c r="H2451" s="25"/>
    </row>
    <row r="2452" spans="1:8" x14ac:dyDescent="0.35">
      <c r="A2452" s="24">
        <v>41380</v>
      </c>
      <c r="B2452" s="23">
        <v>4.2550818414322254E-2</v>
      </c>
      <c r="C2452" s="23">
        <v>4.8796303501945526E-2</v>
      </c>
      <c r="D2452" s="23">
        <v>5.3242371900826445E-2</v>
      </c>
      <c r="E2452" s="23">
        <v>5.2337954033348351E-2</v>
      </c>
      <c r="F2452" s="22">
        <f t="shared" si="103"/>
        <v>4</v>
      </c>
      <c r="G2452" s="22">
        <f t="shared" si="104"/>
        <v>2013</v>
      </c>
      <c r="H2452" s="25"/>
    </row>
    <row r="2453" spans="1:8" x14ac:dyDescent="0.35">
      <c r="A2453" s="24">
        <v>41379</v>
      </c>
      <c r="B2453" s="23">
        <v>4.257550251256282E-2</v>
      </c>
      <c r="C2453" s="23">
        <v>4.8581688888888884E-2</v>
      </c>
      <c r="D2453" s="23">
        <v>5.3221615598885795E-2</v>
      </c>
      <c r="E2453" s="23">
        <v>5.6748743718592967E-2</v>
      </c>
      <c r="F2453" s="22">
        <f t="shared" si="103"/>
        <v>4</v>
      </c>
      <c r="G2453" s="22">
        <f t="shared" si="104"/>
        <v>2013</v>
      </c>
      <c r="H2453" s="25"/>
    </row>
    <row r="2454" spans="1:8" x14ac:dyDescent="0.35">
      <c r="A2454" s="24">
        <v>41376</v>
      </c>
      <c r="B2454" s="23">
        <v>4.2196638655462186E-2</v>
      </c>
      <c r="C2454" s="23">
        <v>4.8698612125639154E-2</v>
      </c>
      <c r="D2454" s="23">
        <v>5.3216768802228413E-2</v>
      </c>
      <c r="E2454" s="23">
        <v>5.6742713567839199E-2</v>
      </c>
      <c r="F2454" s="22">
        <f t="shared" si="103"/>
        <v>4</v>
      </c>
      <c r="G2454" s="22">
        <f t="shared" si="104"/>
        <v>2013</v>
      </c>
      <c r="H2454" s="25"/>
    </row>
    <row r="2455" spans="1:8" x14ac:dyDescent="0.35">
      <c r="A2455" s="24">
        <v>41375</v>
      </c>
      <c r="B2455" s="23">
        <v>4.2189075630252107E-2</v>
      </c>
      <c r="C2455" s="23">
        <v>4.8651411290322577E-2</v>
      </c>
      <c r="D2455" s="23">
        <v>5.3215153203342622E-2</v>
      </c>
      <c r="E2455" s="23">
        <v>5.6740703517587941E-2</v>
      </c>
      <c r="F2455" s="22">
        <f t="shared" si="103"/>
        <v>4</v>
      </c>
      <c r="G2455" s="22">
        <f t="shared" si="104"/>
        <v>2013</v>
      </c>
      <c r="H2455" s="25"/>
    </row>
    <row r="2456" spans="1:8" x14ac:dyDescent="0.35">
      <c r="A2456" s="24">
        <v>41374</v>
      </c>
      <c r="B2456" s="23">
        <v>4.2197142857142857E-2</v>
      </c>
      <c r="C2456" s="23">
        <v>4.8380718954248364E-2</v>
      </c>
      <c r="D2456" s="23">
        <v>5.3213537604456823E-2</v>
      </c>
      <c r="E2456" s="23">
        <v>5.6738693467336683E-2</v>
      </c>
      <c r="F2456" s="22">
        <f t="shared" si="103"/>
        <v>4</v>
      </c>
      <c r="G2456" s="22">
        <f t="shared" si="104"/>
        <v>2013</v>
      </c>
      <c r="H2456" s="25"/>
    </row>
    <row r="2457" spans="1:8" x14ac:dyDescent="0.35">
      <c r="A2457" s="24">
        <v>41373</v>
      </c>
      <c r="B2457" s="23">
        <v>4.2193351648351654E-2</v>
      </c>
      <c r="C2457" s="23">
        <v>4.8384677248677246E-2</v>
      </c>
      <c r="D2457" s="23">
        <v>5.3211922005571032E-2</v>
      </c>
      <c r="E2457" s="23">
        <v>5.6736683417085432E-2</v>
      </c>
      <c r="F2457" s="22">
        <f t="shared" si="103"/>
        <v>4</v>
      </c>
      <c r="G2457" s="22">
        <f t="shared" si="104"/>
        <v>2013</v>
      </c>
      <c r="H2457" s="25"/>
    </row>
    <row r="2458" spans="1:8" x14ac:dyDescent="0.35">
      <c r="A2458" s="24">
        <v>41372</v>
      </c>
      <c r="B2458" s="23">
        <v>4.2448872180451125E-2</v>
      </c>
      <c r="C2458" s="23">
        <v>4.837197802197802E-2</v>
      </c>
      <c r="D2458" s="23">
        <v>5.321030640668524E-2</v>
      </c>
      <c r="E2458" s="23">
        <v>5.6734673366834174E-2</v>
      </c>
      <c r="F2458" s="22">
        <f t="shared" si="103"/>
        <v>4</v>
      </c>
      <c r="G2458" s="22">
        <f t="shared" si="104"/>
        <v>2013</v>
      </c>
      <c r="H2458" s="25"/>
    </row>
    <row r="2459" spans="1:8" x14ac:dyDescent="0.35">
      <c r="A2459" s="24">
        <v>41369</v>
      </c>
      <c r="B2459" s="23">
        <v>4.2190476190476188E-2</v>
      </c>
      <c r="C2459" s="23">
        <v>4.8362637362637358E-2</v>
      </c>
      <c r="D2459" s="23">
        <v>5.303103399433428E-2</v>
      </c>
      <c r="E2459" s="23">
        <v>5.6725079239302693E-2</v>
      </c>
      <c r="F2459" s="22">
        <f t="shared" si="103"/>
        <v>4</v>
      </c>
      <c r="G2459" s="22">
        <f t="shared" si="104"/>
        <v>2013</v>
      </c>
      <c r="H2459" s="25"/>
    </row>
    <row r="2460" spans="1:8" x14ac:dyDescent="0.35">
      <c r="A2460" s="24">
        <v>41368</v>
      </c>
      <c r="B2460" s="23">
        <v>4.2183082706766913E-2</v>
      </c>
      <c r="C2460" s="23">
        <v>4.8366188870151768E-2</v>
      </c>
      <c r="D2460" s="23">
        <v>5.3039865370231865E-2</v>
      </c>
      <c r="E2460" s="23">
        <v>5.6725355272999253E-2</v>
      </c>
      <c r="F2460" s="22">
        <f t="shared" si="103"/>
        <v>4</v>
      </c>
      <c r="G2460" s="22">
        <f t="shared" si="104"/>
        <v>2013</v>
      </c>
      <c r="H2460" s="25"/>
    </row>
    <row r="2461" spans="1:8" x14ac:dyDescent="0.35">
      <c r="A2461" s="24">
        <v>41367</v>
      </c>
      <c r="B2461" s="23">
        <v>4.2183882783882784E-2</v>
      </c>
      <c r="C2461" s="23">
        <v>4.8194117647058825E-2</v>
      </c>
      <c r="D2461" s="23">
        <v>5.3037845923709796E-2</v>
      </c>
      <c r="E2461" s="23">
        <v>5.6723335826477192E-2</v>
      </c>
      <c r="F2461" s="22">
        <f t="shared" si="103"/>
        <v>4</v>
      </c>
      <c r="G2461" s="22">
        <f t="shared" si="104"/>
        <v>2013</v>
      </c>
      <c r="H2461" s="25"/>
    </row>
    <row r="2462" spans="1:8" x14ac:dyDescent="0.35">
      <c r="A2462" s="24">
        <v>41366</v>
      </c>
      <c r="B2462" s="23">
        <v>4.2156593406593404E-2</v>
      </c>
      <c r="C2462" s="23">
        <v>4.8192705882352943E-2</v>
      </c>
      <c r="D2462" s="23">
        <v>5.3035826477187735E-2</v>
      </c>
      <c r="E2462" s="23">
        <v>5.6721316379955124E-2</v>
      </c>
      <c r="F2462" s="22">
        <f t="shared" si="103"/>
        <v>4</v>
      </c>
      <c r="G2462" s="22">
        <f t="shared" si="104"/>
        <v>2013</v>
      </c>
      <c r="H2462" s="25"/>
    </row>
    <row r="2463" spans="1:8" x14ac:dyDescent="0.35">
      <c r="A2463" s="24">
        <v>41365</v>
      </c>
      <c r="B2463" s="23">
        <v>4.207375E-2</v>
      </c>
      <c r="C2463" s="23">
        <v>4.8191294117647061E-2</v>
      </c>
      <c r="D2463" s="23">
        <v>5.3033807030665667E-2</v>
      </c>
      <c r="E2463" s="23">
        <v>5.6719296933433062E-2</v>
      </c>
      <c r="F2463" s="22">
        <f t="shared" si="103"/>
        <v>4</v>
      </c>
      <c r="G2463" s="22">
        <f t="shared" si="104"/>
        <v>2013</v>
      </c>
      <c r="H2463" s="25"/>
    </row>
    <row r="2464" spans="1:8" x14ac:dyDescent="0.35">
      <c r="A2464" s="24">
        <v>41362</v>
      </c>
      <c r="B2464" s="23">
        <v>4.187833333333333E-2</v>
      </c>
      <c r="C2464" s="23">
        <v>4.8315528120713304E-2</v>
      </c>
      <c r="D2464" s="23">
        <v>5.3088633585041352E-2</v>
      </c>
      <c r="E2464" s="23">
        <v>5.6717633944624236E-2</v>
      </c>
      <c r="F2464" s="22">
        <f t="shared" si="103"/>
        <v>4</v>
      </c>
      <c r="G2464" s="22">
        <f t="shared" si="104"/>
        <v>2013</v>
      </c>
      <c r="H2464" s="25"/>
    </row>
    <row r="2465" spans="1:8" x14ac:dyDescent="0.35">
      <c r="A2465" s="24">
        <v>41361</v>
      </c>
      <c r="B2465" s="23">
        <v>4.1871805555555551E-2</v>
      </c>
      <c r="C2465" s="23">
        <v>4.8313113854595337E-2</v>
      </c>
      <c r="D2465" s="23">
        <v>5.3086645091693641E-2</v>
      </c>
      <c r="E2465" s="23">
        <v>5.6715645451276525E-2</v>
      </c>
      <c r="F2465" s="22">
        <f t="shared" si="103"/>
        <v>3</v>
      </c>
      <c r="G2465" s="22">
        <f t="shared" si="104"/>
        <v>2013</v>
      </c>
      <c r="H2465" s="25"/>
    </row>
    <row r="2466" spans="1:8" x14ac:dyDescent="0.35">
      <c r="A2466" s="24">
        <v>41360</v>
      </c>
      <c r="B2466" s="23">
        <v>4.2048333333333333E-2</v>
      </c>
      <c r="C2466" s="23">
        <v>4.8018677042801557E-2</v>
      </c>
      <c r="D2466" s="23">
        <v>5.2041445587439089E-2</v>
      </c>
      <c r="E2466" s="23">
        <v>5.6537089005235602E-2</v>
      </c>
      <c r="F2466" s="22">
        <f t="shared" si="103"/>
        <v>3</v>
      </c>
      <c r="G2466" s="22">
        <f t="shared" si="104"/>
        <v>2013</v>
      </c>
      <c r="H2466" s="25"/>
    </row>
    <row r="2467" spans="1:8" x14ac:dyDescent="0.35">
      <c r="A2467" s="24">
        <v>41359</v>
      </c>
      <c r="B2467" s="23">
        <v>4.2041500000000002E-2</v>
      </c>
      <c r="C2467" s="23">
        <v>4.8017185473411154E-2</v>
      </c>
      <c r="D2467" s="23">
        <v>5.2039583107742288E-2</v>
      </c>
      <c r="E2467" s="23">
        <v>5.6533874345549739E-2</v>
      </c>
      <c r="F2467" s="22">
        <f t="shared" si="103"/>
        <v>3</v>
      </c>
      <c r="G2467" s="22">
        <f t="shared" si="104"/>
        <v>2013</v>
      </c>
      <c r="H2467" s="25"/>
    </row>
    <row r="2468" spans="1:8" x14ac:dyDescent="0.35">
      <c r="A2468" s="24">
        <v>41358</v>
      </c>
      <c r="B2468" s="23">
        <v>4.2430222222222223E-2</v>
      </c>
      <c r="C2468" s="23">
        <v>4.8000353697749194E-2</v>
      </c>
      <c r="D2468" s="23">
        <v>5.2037720628045479E-2</v>
      </c>
      <c r="E2468" s="23">
        <v>5.6530659685863877E-2</v>
      </c>
      <c r="F2468" s="22">
        <f t="shared" si="103"/>
        <v>3</v>
      </c>
      <c r="G2468" s="22">
        <f t="shared" si="104"/>
        <v>2013</v>
      </c>
      <c r="H2468" s="25"/>
    </row>
    <row r="2469" spans="1:8" x14ac:dyDescent="0.35">
      <c r="A2469" s="24">
        <v>41355</v>
      </c>
      <c r="B2469" s="23">
        <v>4.2330555555555552E-2</v>
      </c>
      <c r="C2469" s="23">
        <v>4.79157154340836E-2</v>
      </c>
      <c r="D2469" s="23">
        <v>5.1679034391534387E-2</v>
      </c>
      <c r="E2469" s="23">
        <v>5.6521015706806288E-2</v>
      </c>
      <c r="F2469" s="22">
        <f t="shared" si="103"/>
        <v>3</v>
      </c>
      <c r="G2469" s="22">
        <f t="shared" si="104"/>
        <v>2013</v>
      </c>
      <c r="H2469" s="25"/>
    </row>
    <row r="2470" spans="1:8" x14ac:dyDescent="0.35">
      <c r="A2470" s="24">
        <v>41354</v>
      </c>
      <c r="B2470" s="23">
        <v>4.2324444444444442E-2</v>
      </c>
      <c r="C2470" s="23">
        <v>4.7914083601286177E-2</v>
      </c>
      <c r="D2470" s="23">
        <v>5.1676825396825395E-2</v>
      </c>
      <c r="E2470" s="23">
        <v>5.6517801047120418E-2</v>
      </c>
      <c r="F2470" s="22">
        <f t="shared" si="103"/>
        <v>3</v>
      </c>
      <c r="G2470" s="22">
        <f t="shared" si="104"/>
        <v>2013</v>
      </c>
      <c r="H2470" s="25"/>
    </row>
    <row r="2471" spans="1:8" x14ac:dyDescent="0.35">
      <c r="A2471" s="24">
        <v>41353</v>
      </c>
      <c r="B2471" s="23">
        <v>4.2318333333333333E-2</v>
      </c>
      <c r="C2471" s="23">
        <v>4.7821206788183537E-2</v>
      </c>
      <c r="D2471" s="23">
        <v>5.1738475801382779E-2</v>
      </c>
      <c r="E2471" s="23">
        <v>5.6514586387434555E-2</v>
      </c>
      <c r="F2471" s="22">
        <f t="shared" si="103"/>
        <v>3</v>
      </c>
      <c r="G2471" s="22">
        <f t="shared" si="104"/>
        <v>2013</v>
      </c>
      <c r="H2471" s="25"/>
    </row>
    <row r="2472" spans="1:8" x14ac:dyDescent="0.35">
      <c r="A2472" s="24">
        <v>41352</v>
      </c>
      <c r="B2472" s="23">
        <v>4.2461805555555558E-2</v>
      </c>
      <c r="C2472" s="23">
        <v>4.7819060339409178E-2</v>
      </c>
      <c r="D2472" s="23">
        <v>5.1736329352608426E-2</v>
      </c>
      <c r="E2472" s="23">
        <v>5.6511371727748692E-2</v>
      </c>
      <c r="F2472" s="22">
        <f t="shared" si="103"/>
        <v>3</v>
      </c>
      <c r="G2472" s="22">
        <f t="shared" si="104"/>
        <v>2013</v>
      </c>
      <c r="H2472" s="25"/>
    </row>
    <row r="2473" spans="1:8" x14ac:dyDescent="0.35">
      <c r="A2473" s="24">
        <v>41351</v>
      </c>
      <c r="B2473" s="23">
        <v>4.2307545787545787E-2</v>
      </c>
      <c r="C2473" s="23">
        <v>4.7484319066147855E-2</v>
      </c>
      <c r="D2473" s="23">
        <v>5.1599389638041164E-2</v>
      </c>
      <c r="E2473" s="23">
        <v>5.650815706806283E-2</v>
      </c>
      <c r="F2473" s="22">
        <f t="shared" si="103"/>
        <v>3</v>
      </c>
      <c r="G2473" s="22">
        <f t="shared" si="104"/>
        <v>2013</v>
      </c>
      <c r="H2473" s="25"/>
    </row>
    <row r="2474" spans="1:8" x14ac:dyDescent="0.35">
      <c r="A2474" s="24">
        <v>41348</v>
      </c>
      <c r="B2474" s="23">
        <v>4.2472637362637365E-2</v>
      </c>
      <c r="C2474" s="23">
        <v>4.7477873015873015E-2</v>
      </c>
      <c r="D2474" s="23">
        <v>5.1592555003548611E-2</v>
      </c>
      <c r="E2474" s="23">
        <v>5.6498513089005241E-2</v>
      </c>
      <c r="F2474" s="22">
        <f t="shared" si="103"/>
        <v>3</v>
      </c>
      <c r="G2474" s="22">
        <f t="shared" si="104"/>
        <v>2013</v>
      </c>
      <c r="H2474" s="25"/>
    </row>
    <row r="2475" spans="1:8" x14ac:dyDescent="0.35">
      <c r="A2475" s="24">
        <v>41347</v>
      </c>
      <c r="B2475" s="23">
        <v>4.2463956043956044E-2</v>
      </c>
      <c r="C2475" s="23">
        <v>4.7476899470899468E-2</v>
      </c>
      <c r="D2475" s="23">
        <v>5.1590276792051096E-2</v>
      </c>
      <c r="E2475" s="23">
        <v>5.6495298429319371E-2</v>
      </c>
      <c r="F2475" s="22">
        <f t="shared" si="103"/>
        <v>3</v>
      </c>
      <c r="G2475" s="22">
        <f t="shared" si="104"/>
        <v>2013</v>
      </c>
      <c r="H2475" s="25"/>
    </row>
    <row r="2476" spans="1:8" x14ac:dyDescent="0.35">
      <c r="A2476" s="24">
        <v>41346</v>
      </c>
      <c r="B2476" s="23">
        <v>4.2455274725274723E-2</v>
      </c>
      <c r="C2476" s="23">
        <v>4.7475925925925921E-2</v>
      </c>
      <c r="D2476" s="23">
        <v>5.158799858055358E-2</v>
      </c>
      <c r="E2476" s="23">
        <v>5.6492083769633508E-2</v>
      </c>
      <c r="F2476" s="22">
        <f t="shared" si="103"/>
        <v>3</v>
      </c>
      <c r="G2476" s="22">
        <f t="shared" si="104"/>
        <v>2013</v>
      </c>
      <c r="H2476" s="25"/>
    </row>
    <row r="2477" spans="1:8" x14ac:dyDescent="0.35">
      <c r="A2477" s="24">
        <v>41345</v>
      </c>
      <c r="B2477" s="23">
        <v>4.2594741035856573E-2</v>
      </c>
      <c r="C2477" s="23">
        <v>4.7222461773700306E-2</v>
      </c>
      <c r="D2477" s="23">
        <v>5.1366669306930693E-2</v>
      </c>
      <c r="E2477" s="23">
        <v>5.2752604298356508E-2</v>
      </c>
      <c r="F2477" s="22">
        <f t="shared" si="103"/>
        <v>3</v>
      </c>
      <c r="G2477" s="22">
        <f t="shared" si="104"/>
        <v>2013</v>
      </c>
      <c r="H2477" s="25"/>
    </row>
    <row r="2478" spans="1:8" x14ac:dyDescent="0.35">
      <c r="A2478" s="24">
        <v>41344</v>
      </c>
      <c r="B2478" s="23">
        <v>4.2231221374045801E-2</v>
      </c>
      <c r="C2478" s="23">
        <v>4.7221192660550457E-2</v>
      </c>
      <c r="D2478" s="23">
        <v>5.1364178217821785E-2</v>
      </c>
      <c r="E2478" s="23">
        <v>5.2754083438685206E-2</v>
      </c>
      <c r="F2478" s="22">
        <f t="shared" si="103"/>
        <v>3</v>
      </c>
      <c r="G2478" s="22">
        <f t="shared" si="104"/>
        <v>2013</v>
      </c>
      <c r="H2478" s="25"/>
    </row>
    <row r="2479" spans="1:8" x14ac:dyDescent="0.35">
      <c r="A2479" s="24">
        <v>41341</v>
      </c>
      <c r="B2479" s="23">
        <v>4.2138167938931298E-2</v>
      </c>
      <c r="C2479" s="23">
        <v>4.7219931192660554E-2</v>
      </c>
      <c r="D2479" s="23">
        <v>5.1356704950495047E-2</v>
      </c>
      <c r="E2479" s="23">
        <v>5.273516806722689E-2</v>
      </c>
      <c r="F2479" s="22">
        <f t="shared" si="103"/>
        <v>3</v>
      </c>
      <c r="G2479" s="22">
        <f t="shared" si="104"/>
        <v>2013</v>
      </c>
      <c r="H2479" s="25"/>
    </row>
    <row r="2480" spans="1:8" x14ac:dyDescent="0.35">
      <c r="A2480" s="24">
        <v>41340</v>
      </c>
      <c r="B2480" s="23">
        <v>4.2131011450381679E-2</v>
      </c>
      <c r="C2480" s="23">
        <v>4.7218669724770644E-2</v>
      </c>
      <c r="D2480" s="23">
        <v>5.1354213861386139E-2</v>
      </c>
      <c r="E2480" s="23">
        <v>5.2736617647058823E-2</v>
      </c>
      <c r="F2480" s="22">
        <f t="shared" si="103"/>
        <v>3</v>
      </c>
      <c r="G2480" s="22">
        <f t="shared" si="104"/>
        <v>2013</v>
      </c>
      <c r="H2480" s="25"/>
    </row>
    <row r="2481" spans="1:8" x14ac:dyDescent="0.35">
      <c r="A2481" s="24">
        <v>41339</v>
      </c>
      <c r="B2481" s="23">
        <v>4.2123854961832061E-2</v>
      </c>
      <c r="C2481" s="23">
        <v>4.7217408256880734E-2</v>
      </c>
      <c r="D2481" s="23">
        <v>5.1351722772277231E-2</v>
      </c>
      <c r="E2481" s="23">
        <v>5.2738067226890756E-2</v>
      </c>
      <c r="F2481" s="22">
        <f t="shared" si="103"/>
        <v>3</v>
      </c>
      <c r="G2481" s="22">
        <f t="shared" si="104"/>
        <v>2013</v>
      </c>
      <c r="H2481" s="25"/>
    </row>
    <row r="2482" spans="1:8" x14ac:dyDescent="0.35">
      <c r="A2482" s="24">
        <v>41338</v>
      </c>
      <c r="B2482" s="23">
        <v>4.2116698473282442E-2</v>
      </c>
      <c r="C2482" s="23">
        <v>4.7216146788990832E-2</v>
      </c>
      <c r="D2482" s="23">
        <v>5.1349231683168316E-2</v>
      </c>
      <c r="E2482" s="23">
        <v>5.2739516806722689E-2</v>
      </c>
      <c r="F2482" s="22">
        <f t="shared" si="103"/>
        <v>3</v>
      </c>
      <c r="G2482" s="22">
        <f t="shared" si="104"/>
        <v>2013</v>
      </c>
      <c r="H2482" s="25"/>
    </row>
    <row r="2483" spans="1:8" x14ac:dyDescent="0.35">
      <c r="A2483" s="24">
        <v>41337</v>
      </c>
      <c r="B2483" s="23">
        <v>4.248561669829222E-2</v>
      </c>
      <c r="C2483" s="23">
        <v>4.7530594795539033E-2</v>
      </c>
      <c r="D2483" s="23">
        <v>5.0285138632162663E-2</v>
      </c>
      <c r="E2483" s="23">
        <v>5.3571639639639644E-2</v>
      </c>
      <c r="F2483" s="22">
        <f t="shared" si="103"/>
        <v>3</v>
      </c>
      <c r="G2483" s="22">
        <f t="shared" si="104"/>
        <v>2013</v>
      </c>
      <c r="H2483" s="25"/>
    </row>
    <row r="2484" spans="1:8" x14ac:dyDescent="0.35">
      <c r="A2484" s="24">
        <v>41334</v>
      </c>
      <c r="B2484" s="23">
        <v>4.181050847457627E-2</v>
      </c>
      <c r="C2484" s="23">
        <v>4.7179908256880738E-2</v>
      </c>
      <c r="D2484" s="23">
        <v>5.133926732673267E-2</v>
      </c>
      <c r="E2484" s="23">
        <v>5.2745315126050421E-2</v>
      </c>
      <c r="F2484" s="22">
        <f t="shared" si="103"/>
        <v>3</v>
      </c>
      <c r="G2484" s="22">
        <f t="shared" si="104"/>
        <v>2013</v>
      </c>
      <c r="H2484" s="25"/>
    </row>
    <row r="2485" spans="1:8" x14ac:dyDescent="0.35">
      <c r="A2485" s="24">
        <v>41333</v>
      </c>
      <c r="B2485" s="23">
        <v>4.1802561205273071E-2</v>
      </c>
      <c r="C2485" s="23">
        <v>4.7178555045871561E-2</v>
      </c>
      <c r="D2485" s="23">
        <v>5.1336776237623762E-2</v>
      </c>
      <c r="E2485" s="23">
        <v>5.2746764705882354E-2</v>
      </c>
      <c r="F2485" s="22">
        <f t="shared" si="103"/>
        <v>3</v>
      </c>
      <c r="G2485" s="22">
        <f t="shared" si="104"/>
        <v>2013</v>
      </c>
      <c r="H2485" s="25"/>
    </row>
    <row r="2486" spans="1:8" x14ac:dyDescent="0.35">
      <c r="A2486" s="24">
        <v>41332</v>
      </c>
      <c r="B2486" s="23">
        <v>4.1939224806201547E-2</v>
      </c>
      <c r="C2486" s="23">
        <v>4.7177201834862389E-2</v>
      </c>
      <c r="D2486" s="23">
        <v>5.1334285148514854E-2</v>
      </c>
      <c r="E2486" s="23">
        <v>5.2748214285714287E-2</v>
      </c>
      <c r="F2486" s="22">
        <f t="shared" si="103"/>
        <v>2</v>
      </c>
      <c r="G2486" s="22">
        <f t="shared" si="104"/>
        <v>2013</v>
      </c>
      <c r="H2486" s="25"/>
    </row>
    <row r="2487" spans="1:8" x14ac:dyDescent="0.35">
      <c r="A2487" s="24">
        <v>41331</v>
      </c>
      <c r="B2487" s="23">
        <v>4.193046511627907E-2</v>
      </c>
      <c r="C2487" s="23">
        <v>4.7175848623853212E-2</v>
      </c>
      <c r="D2487" s="23">
        <v>5.2239851694915254E-2</v>
      </c>
      <c r="E2487" s="23">
        <v>5.274966386554622E-2</v>
      </c>
      <c r="F2487" s="22">
        <f t="shared" si="103"/>
        <v>2</v>
      </c>
      <c r="G2487" s="22">
        <f t="shared" si="104"/>
        <v>2013</v>
      </c>
      <c r="H2487" s="25"/>
    </row>
    <row r="2488" spans="1:8" x14ac:dyDescent="0.35">
      <c r="A2488" s="24">
        <v>41330</v>
      </c>
      <c r="B2488" s="23">
        <v>4.2228107074569789E-2</v>
      </c>
      <c r="C2488" s="23">
        <v>4.710611620795107E-2</v>
      </c>
      <c r="D2488" s="23">
        <v>5.1254272801972062E-2</v>
      </c>
      <c r="E2488" s="23">
        <v>5.2751113445378153E-2</v>
      </c>
      <c r="F2488" s="22">
        <f t="shared" si="103"/>
        <v>2</v>
      </c>
      <c r="G2488" s="22">
        <f t="shared" si="104"/>
        <v>2013</v>
      </c>
      <c r="H2488" s="25"/>
    </row>
    <row r="2489" spans="1:8" x14ac:dyDescent="0.35">
      <c r="A2489" s="24">
        <v>41327</v>
      </c>
      <c r="B2489" s="23">
        <v>4.2140379506641366E-2</v>
      </c>
      <c r="C2489" s="23">
        <v>4.710146024464832E-2</v>
      </c>
      <c r="D2489" s="23">
        <v>5.1246951520131472E-2</v>
      </c>
      <c r="E2489" s="23">
        <v>5.2755462184873946E-2</v>
      </c>
      <c r="F2489" s="22">
        <f t="shared" si="103"/>
        <v>2</v>
      </c>
      <c r="G2489" s="22">
        <f t="shared" si="104"/>
        <v>2013</v>
      </c>
      <c r="H2489" s="25"/>
    </row>
    <row r="2490" spans="1:8" x14ac:dyDescent="0.35">
      <c r="A2490" s="24">
        <v>41326</v>
      </c>
      <c r="B2490" s="23">
        <v>4.2204136622390892E-2</v>
      </c>
      <c r="C2490" s="23">
        <v>4.7099908256880735E-2</v>
      </c>
      <c r="D2490" s="23">
        <v>5.1244511092851275E-2</v>
      </c>
      <c r="E2490" s="23">
        <v>5.2756911764705879E-2</v>
      </c>
      <c r="F2490" s="22">
        <f t="shared" si="103"/>
        <v>2</v>
      </c>
      <c r="G2490" s="22">
        <f t="shared" si="104"/>
        <v>2013</v>
      </c>
      <c r="H2490" s="25"/>
    </row>
    <row r="2491" spans="1:8" x14ac:dyDescent="0.35">
      <c r="A2491" s="24">
        <v>41325</v>
      </c>
      <c r="B2491" s="23">
        <v>4.2196299810246682E-2</v>
      </c>
      <c r="C2491" s="23">
        <v>4.7098356269113149E-2</v>
      </c>
      <c r="D2491" s="23">
        <v>5.1242070665571078E-2</v>
      </c>
      <c r="E2491" s="23">
        <v>5.2758361344537812E-2</v>
      </c>
      <c r="F2491" s="22">
        <f t="shared" si="103"/>
        <v>2</v>
      </c>
      <c r="G2491" s="22">
        <f t="shared" si="104"/>
        <v>2013</v>
      </c>
      <c r="H2491" s="25"/>
    </row>
    <row r="2492" spans="1:8" x14ac:dyDescent="0.35">
      <c r="A2492" s="24">
        <v>41324</v>
      </c>
      <c r="B2492" s="23">
        <v>4.2141261950286807E-2</v>
      </c>
      <c r="C2492" s="23">
        <v>4.7096804281345564E-2</v>
      </c>
      <c r="D2492" s="23">
        <v>5.1239630238290881E-2</v>
      </c>
      <c r="E2492" s="23">
        <v>5.2759810924369745E-2</v>
      </c>
      <c r="F2492" s="22">
        <f t="shared" si="103"/>
        <v>2</v>
      </c>
      <c r="G2492" s="22">
        <f t="shared" si="104"/>
        <v>2013</v>
      </c>
      <c r="H2492" s="25"/>
    </row>
    <row r="2493" spans="1:8" x14ac:dyDescent="0.35">
      <c r="A2493" s="24">
        <v>41323</v>
      </c>
      <c r="B2493" s="23">
        <v>4.2346603773584908E-2</v>
      </c>
      <c r="C2493" s="23">
        <v>4.752942857142857E-2</v>
      </c>
      <c r="D2493" s="23">
        <v>5.0053710073710074E-2</v>
      </c>
      <c r="E2493" s="23">
        <v>5.2761260504201678E-2</v>
      </c>
      <c r="F2493" s="22">
        <f t="shared" si="103"/>
        <v>2</v>
      </c>
      <c r="G2493" s="22">
        <f t="shared" si="104"/>
        <v>2013</v>
      </c>
      <c r="H2493" s="25"/>
    </row>
    <row r="2494" spans="1:8" x14ac:dyDescent="0.35">
      <c r="A2494" s="24">
        <v>41320</v>
      </c>
      <c r="B2494" s="23">
        <v>4.206403162055336E-2</v>
      </c>
      <c r="C2494" s="23">
        <v>4.7516153127917835E-2</v>
      </c>
      <c r="D2494" s="23">
        <v>5.0042690417690425E-2</v>
      </c>
      <c r="E2494" s="23">
        <v>5.2765609243697477E-2</v>
      </c>
      <c r="F2494" s="22">
        <f t="shared" si="103"/>
        <v>2</v>
      </c>
      <c r="G2494" s="22">
        <f t="shared" si="104"/>
        <v>2013</v>
      </c>
      <c r="H2494" s="25"/>
    </row>
    <row r="2495" spans="1:8" x14ac:dyDescent="0.35">
      <c r="A2495" s="24">
        <v>41319</v>
      </c>
      <c r="B2495" s="23">
        <v>4.237458490566038E-2</v>
      </c>
      <c r="C2495" s="23">
        <v>4.7524778325123154E-2</v>
      </c>
      <c r="D2495" s="23">
        <v>5.0039017199017204E-2</v>
      </c>
      <c r="E2495" s="23">
        <v>5.276705882352941E-2</v>
      </c>
      <c r="F2495" s="22">
        <f t="shared" si="103"/>
        <v>2</v>
      </c>
      <c r="G2495" s="22">
        <f t="shared" si="104"/>
        <v>2013</v>
      </c>
      <c r="H2495" s="25"/>
    </row>
    <row r="2496" spans="1:8" x14ac:dyDescent="0.35">
      <c r="A2496" s="24">
        <v>41318</v>
      </c>
      <c r="B2496" s="23">
        <v>4.236690566037736E-2</v>
      </c>
      <c r="C2496" s="23">
        <v>4.7522758620689651E-2</v>
      </c>
      <c r="D2496" s="23">
        <v>5.0210332717190394E-2</v>
      </c>
      <c r="E2496" s="23">
        <v>5.2768508403361343E-2</v>
      </c>
      <c r="F2496" s="22">
        <f t="shared" si="103"/>
        <v>2</v>
      </c>
      <c r="G2496" s="22">
        <f t="shared" si="104"/>
        <v>2013</v>
      </c>
      <c r="H2496" s="25"/>
    </row>
    <row r="2497" spans="1:8" x14ac:dyDescent="0.35">
      <c r="A2497" s="24">
        <v>41317</v>
      </c>
      <c r="B2497" s="23">
        <v>4.2359226415094341E-2</v>
      </c>
      <c r="C2497" s="23">
        <v>4.7520738916256154E-2</v>
      </c>
      <c r="D2497" s="23">
        <v>5.0206395563770802E-2</v>
      </c>
      <c r="E2497" s="23">
        <v>5.2769957983193276E-2</v>
      </c>
      <c r="F2497" s="22">
        <f t="shared" si="103"/>
        <v>2</v>
      </c>
      <c r="G2497" s="22">
        <f t="shared" si="104"/>
        <v>2013</v>
      </c>
      <c r="H2497" s="25"/>
    </row>
    <row r="2498" spans="1:8" x14ac:dyDescent="0.35">
      <c r="A2498" s="24">
        <v>41316</v>
      </c>
      <c r="B2498" s="23">
        <v>4.2101846153846149E-2</v>
      </c>
      <c r="C2498" s="23">
        <v>4.7506617647058824E-2</v>
      </c>
      <c r="D2498" s="23">
        <v>5.0202458410351203E-2</v>
      </c>
      <c r="E2498" s="23">
        <v>5.2771407563025209E-2</v>
      </c>
      <c r="F2498" s="22">
        <f t="shared" si="103"/>
        <v>2</v>
      </c>
      <c r="G2498" s="22">
        <f t="shared" si="104"/>
        <v>2013</v>
      </c>
      <c r="H2498" s="25"/>
    </row>
    <row r="2499" spans="1:8" x14ac:dyDescent="0.35">
      <c r="A2499" s="24">
        <v>41313</v>
      </c>
      <c r="B2499" s="23">
        <v>4.2228738532110087E-2</v>
      </c>
      <c r="C2499" s="23">
        <v>4.7500000000000001E-2</v>
      </c>
      <c r="D2499" s="23">
        <v>5.0190646950092427E-2</v>
      </c>
      <c r="E2499" s="23">
        <v>5.2775756302521008E-2</v>
      </c>
      <c r="F2499" s="22">
        <f t="shared" si="103"/>
        <v>2</v>
      </c>
      <c r="G2499" s="22">
        <f t="shared" si="104"/>
        <v>2013</v>
      </c>
      <c r="H2499" s="25"/>
    </row>
    <row r="2500" spans="1:8" x14ac:dyDescent="0.35">
      <c r="A2500" s="24">
        <v>41312</v>
      </c>
      <c r="B2500" s="23">
        <v>4.2305180265654649E-2</v>
      </c>
      <c r="C2500" s="23">
        <v>4.7462750929368025E-2</v>
      </c>
      <c r="D2500" s="23">
        <v>5.0186709796672835E-2</v>
      </c>
      <c r="E2500" s="23">
        <v>5.3678081081081082E-2</v>
      </c>
      <c r="F2500" s="22">
        <f t="shared" si="103"/>
        <v>2</v>
      </c>
      <c r="G2500" s="22">
        <f t="shared" si="104"/>
        <v>2013</v>
      </c>
      <c r="H2500" s="25"/>
    </row>
    <row r="2501" spans="1:8" x14ac:dyDescent="0.35">
      <c r="A2501" s="24">
        <v>41311</v>
      </c>
      <c r="B2501" s="23">
        <v>4.2297457305502849E-2</v>
      </c>
      <c r="C2501" s="23">
        <v>4.7460037174721185E-2</v>
      </c>
      <c r="D2501" s="23">
        <v>5.0182772643253236E-2</v>
      </c>
      <c r="E2501" s="23">
        <v>5.3680630630630631E-2</v>
      </c>
      <c r="F2501" s="22">
        <f t="shared" si="103"/>
        <v>2</v>
      </c>
      <c r="G2501" s="22">
        <f t="shared" si="104"/>
        <v>2013</v>
      </c>
      <c r="H2501" s="25"/>
    </row>
    <row r="2502" spans="1:8" x14ac:dyDescent="0.35">
      <c r="A2502" s="24">
        <v>41309</v>
      </c>
      <c r="B2502" s="23">
        <v>4.2307988826815641E-2</v>
      </c>
      <c r="C2502" s="23">
        <v>4.7457323420074346E-2</v>
      </c>
      <c r="D2502" s="23">
        <v>5.0178835489833644E-2</v>
      </c>
      <c r="E2502" s="23">
        <v>5.3644126126126131E-2</v>
      </c>
      <c r="F2502" s="22">
        <f t="shared" si="103"/>
        <v>2</v>
      </c>
      <c r="G2502" s="22">
        <f t="shared" si="104"/>
        <v>2013</v>
      </c>
      <c r="H2502" s="25"/>
    </row>
    <row r="2503" spans="1:8" x14ac:dyDescent="0.35">
      <c r="A2503" s="24">
        <v>41306</v>
      </c>
      <c r="B2503" s="23">
        <v>4.2134516129032261E-2</v>
      </c>
      <c r="C2503" s="23">
        <v>4.7440856031128402E-2</v>
      </c>
      <c r="D2503" s="23">
        <v>5.0163086876155269E-2</v>
      </c>
      <c r="E2503" s="23">
        <v>5.3654864864864871E-2</v>
      </c>
      <c r="F2503" s="22">
        <f t="shared" si="103"/>
        <v>2</v>
      </c>
      <c r="G2503" s="22">
        <f t="shared" si="104"/>
        <v>2013</v>
      </c>
      <c r="H2503" s="25"/>
    </row>
    <row r="2504" spans="1:8" x14ac:dyDescent="0.35">
      <c r="A2504" s="24">
        <v>41305</v>
      </c>
      <c r="B2504" s="23">
        <v>4.1724499999999998E-2</v>
      </c>
      <c r="C2504" s="23">
        <v>4.7438067444876782E-2</v>
      </c>
      <c r="D2504" s="23">
        <v>5.0159149722735677E-2</v>
      </c>
      <c r="E2504" s="23">
        <v>5.3657549549549551E-2</v>
      </c>
      <c r="F2504" s="22">
        <f t="shared" si="103"/>
        <v>2</v>
      </c>
      <c r="G2504" s="22">
        <f t="shared" si="104"/>
        <v>2013</v>
      </c>
      <c r="H2504" s="25"/>
    </row>
    <row r="2505" spans="1:8" x14ac:dyDescent="0.35">
      <c r="A2505" s="24">
        <v>41304</v>
      </c>
      <c r="B2505" s="23">
        <v>4.1188405797101452E-2</v>
      </c>
      <c r="C2505" s="23">
        <v>4.7572482758620693E-2</v>
      </c>
      <c r="D2505" s="23">
        <v>5.0155212569316085E-2</v>
      </c>
      <c r="E2505" s="23">
        <v>5.3660234234234237E-2</v>
      </c>
      <c r="F2505" s="22">
        <f t="shared" si="103"/>
        <v>1</v>
      </c>
      <c r="G2505" s="22">
        <f t="shared" si="104"/>
        <v>2013</v>
      </c>
      <c r="H2505" s="25"/>
    </row>
    <row r="2506" spans="1:8" x14ac:dyDescent="0.35">
      <c r="A2506" s="24">
        <v>41303</v>
      </c>
      <c r="B2506" s="23">
        <v>4.1756607142857144E-2</v>
      </c>
      <c r="C2506" s="23">
        <v>4.757017733990148E-2</v>
      </c>
      <c r="D2506" s="23">
        <v>5.0151275415896493E-2</v>
      </c>
      <c r="E2506" s="23">
        <v>5.3662918918918924E-2</v>
      </c>
      <c r="F2506" s="22">
        <f t="shared" si="103"/>
        <v>1</v>
      </c>
      <c r="G2506" s="22">
        <f t="shared" si="104"/>
        <v>2013</v>
      </c>
      <c r="H2506" s="25"/>
    </row>
    <row r="2507" spans="1:8" x14ac:dyDescent="0.35">
      <c r="A2507" s="24">
        <v>41302</v>
      </c>
      <c r="B2507" s="23">
        <v>4.1588571428571426E-2</v>
      </c>
      <c r="C2507" s="23">
        <v>4.7567871921182267E-2</v>
      </c>
      <c r="D2507" s="23">
        <v>5.0147338262476901E-2</v>
      </c>
      <c r="E2507" s="23">
        <v>5.3665603603603604E-2</v>
      </c>
      <c r="F2507" s="22">
        <f t="shared" si="103"/>
        <v>1</v>
      </c>
      <c r="G2507" s="22">
        <f t="shared" si="104"/>
        <v>2013</v>
      </c>
      <c r="H2507" s="25"/>
    </row>
    <row r="2508" spans="1:8" x14ac:dyDescent="0.35">
      <c r="A2508" s="24">
        <v>41297</v>
      </c>
      <c r="B2508" s="23">
        <v>4.1655844155844161E-2</v>
      </c>
      <c r="C2508" s="23">
        <v>4.7556344827586208E-2</v>
      </c>
      <c r="D2508" s="23">
        <v>5.0127652495378934E-2</v>
      </c>
      <c r="E2508" s="23">
        <v>5.3679027027027031E-2</v>
      </c>
      <c r="F2508" s="22">
        <f t="shared" si="103"/>
        <v>1</v>
      </c>
      <c r="G2508" s="22">
        <f t="shared" si="104"/>
        <v>2013</v>
      </c>
      <c r="H2508" s="25"/>
    </row>
    <row r="2509" spans="1:8" x14ac:dyDescent="0.35">
      <c r="A2509" s="24">
        <v>41296</v>
      </c>
      <c r="B2509" s="23">
        <v>4.1649350649350651E-2</v>
      </c>
      <c r="C2509" s="23">
        <v>4.7554039408866995E-2</v>
      </c>
      <c r="D2509" s="23">
        <v>4.959526243724327E-2</v>
      </c>
      <c r="E2509" s="23">
        <v>5.368171171171171E-2</v>
      </c>
      <c r="F2509" s="22">
        <f t="shared" si="103"/>
        <v>1</v>
      </c>
      <c r="G2509" s="22">
        <f t="shared" si="104"/>
        <v>2013</v>
      </c>
      <c r="H2509" s="25"/>
    </row>
    <row r="2510" spans="1:8" x14ac:dyDescent="0.35">
      <c r="A2510" s="24">
        <v>41295</v>
      </c>
      <c r="B2510" s="23">
        <v>4.0370588235294116E-2</v>
      </c>
      <c r="C2510" s="23">
        <v>4.7582978524743233E-2</v>
      </c>
      <c r="D2510" s="23">
        <v>4.9592149703331818E-2</v>
      </c>
      <c r="E2510" s="23">
        <v>5.3684396396396397E-2</v>
      </c>
      <c r="F2510" s="22">
        <f t="shared" ref="F2510:F2573" si="105">MONTH(A2509)</f>
        <v>1</v>
      </c>
      <c r="G2510" s="22">
        <f t="shared" ref="G2510:G2573" si="106">YEAR(A2509)</f>
        <v>2013</v>
      </c>
      <c r="H2510" s="25"/>
    </row>
    <row r="2511" spans="1:8" x14ac:dyDescent="0.35">
      <c r="A2511" s="24">
        <v>41292</v>
      </c>
      <c r="B2511" s="23">
        <v>4.0352941176470591E-2</v>
      </c>
      <c r="C2511" s="23">
        <v>4.757715219421102E-2</v>
      </c>
      <c r="D2511" s="23">
        <v>4.8925287356321838E-2</v>
      </c>
      <c r="E2511" s="23">
        <v>5.369245045045045E-2</v>
      </c>
      <c r="F2511" s="22">
        <f t="shared" si="105"/>
        <v>1</v>
      </c>
      <c r="G2511" s="22">
        <f t="shared" si="106"/>
        <v>2013</v>
      </c>
      <c r="H2511" s="25"/>
    </row>
    <row r="2512" spans="1:8" x14ac:dyDescent="0.35">
      <c r="A2512" s="24">
        <v>41291</v>
      </c>
      <c r="B2512" s="23">
        <v>4.0347058823529416E-2</v>
      </c>
      <c r="C2512" s="23">
        <v>4.7575210084033613E-2</v>
      </c>
      <c r="D2512" s="23">
        <v>4.8921751505199784E-2</v>
      </c>
      <c r="E2512" s="23">
        <v>5.3695135135135137E-2</v>
      </c>
      <c r="F2512" s="22">
        <f t="shared" si="105"/>
        <v>1</v>
      </c>
      <c r="G2512" s="22">
        <f t="shared" si="106"/>
        <v>2013</v>
      </c>
      <c r="H2512" s="25"/>
    </row>
    <row r="2513" spans="1:8" x14ac:dyDescent="0.35">
      <c r="A2513" s="24">
        <v>41290</v>
      </c>
      <c r="B2513" s="23">
        <v>4.0341176470588234E-2</v>
      </c>
      <c r="C2513" s="23">
        <v>4.7546482758620688E-2</v>
      </c>
      <c r="D2513" s="23">
        <v>4.8918215654077724E-2</v>
      </c>
      <c r="E2513" s="23">
        <v>5.3697819819819824E-2</v>
      </c>
      <c r="F2513" s="22">
        <f t="shared" si="105"/>
        <v>1</v>
      </c>
      <c r="G2513" s="22">
        <f t="shared" si="106"/>
        <v>2013</v>
      </c>
      <c r="H2513" s="25"/>
    </row>
    <row r="2514" spans="1:8" x14ac:dyDescent="0.35">
      <c r="A2514" s="24">
        <v>41289</v>
      </c>
      <c r="B2514" s="23">
        <v>4.0335294117647059E-2</v>
      </c>
      <c r="C2514" s="23">
        <v>4.7544246305418716E-2</v>
      </c>
      <c r="D2514" s="23">
        <v>4.8709261083743842E-2</v>
      </c>
      <c r="E2514" s="23">
        <v>5.264610810810811E-2</v>
      </c>
      <c r="F2514" s="22">
        <f t="shared" si="105"/>
        <v>1</v>
      </c>
      <c r="G2514" s="22">
        <f t="shared" si="106"/>
        <v>2013</v>
      </c>
      <c r="H2514" s="25"/>
    </row>
    <row r="2515" spans="1:8" x14ac:dyDescent="0.35">
      <c r="A2515" s="24">
        <v>41288</v>
      </c>
      <c r="B2515" s="23">
        <v>4.0329411764705884E-2</v>
      </c>
      <c r="C2515" s="23">
        <v>4.7266358543417368E-2</v>
      </c>
      <c r="D2515" s="23">
        <v>4.870648604269294E-2</v>
      </c>
      <c r="E2515" s="23">
        <v>5.2647540540540542E-2</v>
      </c>
      <c r="F2515" s="22">
        <f t="shared" si="105"/>
        <v>1</v>
      </c>
      <c r="G2515" s="22">
        <f t="shared" si="106"/>
        <v>2013</v>
      </c>
      <c r="H2515" s="25"/>
    </row>
    <row r="2516" spans="1:8" x14ac:dyDescent="0.35">
      <c r="A2516" s="24">
        <v>41284</v>
      </c>
      <c r="B2516" s="23">
        <v>3.8633265306122447E-2</v>
      </c>
      <c r="C2516" s="23">
        <v>4.6518388278388279E-2</v>
      </c>
      <c r="D2516" s="23">
        <v>4.8695385878489331E-2</v>
      </c>
      <c r="E2516" s="23">
        <v>5.2653270270270273E-2</v>
      </c>
      <c r="F2516" s="22">
        <f t="shared" si="105"/>
        <v>1</v>
      </c>
      <c r="G2516" s="22">
        <f t="shared" si="106"/>
        <v>2013</v>
      </c>
      <c r="H2516" s="25"/>
    </row>
    <row r="2517" spans="1:8" x14ac:dyDescent="0.35">
      <c r="A2517" s="24">
        <v>41283</v>
      </c>
      <c r="B2517" s="23">
        <v>3.8605E-2</v>
      </c>
      <c r="C2517" s="23">
        <v>4.6505897435897434E-2</v>
      </c>
      <c r="D2517" s="23">
        <v>4.8684055829228245E-2</v>
      </c>
      <c r="E2517" s="23">
        <v>5.2654702702702706E-2</v>
      </c>
      <c r="F2517" s="22">
        <f t="shared" si="105"/>
        <v>1</v>
      </c>
      <c r="G2517" s="22">
        <f t="shared" si="106"/>
        <v>2013</v>
      </c>
      <c r="H2517" s="25"/>
    </row>
    <row r="2518" spans="1:8" x14ac:dyDescent="0.35">
      <c r="A2518" s="24">
        <v>41282</v>
      </c>
      <c r="B2518" s="23">
        <v>3.8600000000000002E-2</v>
      </c>
      <c r="C2518" s="23">
        <v>4.6493406593406596E-2</v>
      </c>
      <c r="D2518" s="23">
        <v>4.868127531472359E-2</v>
      </c>
      <c r="E2518" s="23">
        <v>5.2656135135135132E-2</v>
      </c>
      <c r="F2518" s="22">
        <f t="shared" si="105"/>
        <v>1</v>
      </c>
      <c r="G2518" s="22">
        <f t="shared" si="106"/>
        <v>2013</v>
      </c>
      <c r="H2518" s="25"/>
    </row>
    <row r="2519" spans="1:8" x14ac:dyDescent="0.35">
      <c r="A2519" s="24">
        <v>41281</v>
      </c>
      <c r="B2519" s="23">
        <v>3.8221226415094338E-2</v>
      </c>
      <c r="C2519" s="23">
        <v>4.4410300751879697E-2</v>
      </c>
      <c r="D2519" s="23">
        <v>4.8261331290432412E-2</v>
      </c>
      <c r="E2519" s="23">
        <v>5.0429955737146745E-2</v>
      </c>
      <c r="F2519" s="22">
        <f t="shared" si="105"/>
        <v>1</v>
      </c>
      <c r="G2519" s="22">
        <f t="shared" si="106"/>
        <v>2013</v>
      </c>
      <c r="H2519" s="25"/>
    </row>
    <row r="2520" spans="1:8" x14ac:dyDescent="0.35">
      <c r="A2520" s="24">
        <v>41278</v>
      </c>
      <c r="B2520" s="23">
        <v>3.8199999999999998E-2</v>
      </c>
      <c r="C2520" s="23">
        <v>4.4402570061517425E-2</v>
      </c>
      <c r="D2520" s="23">
        <v>4.8257766428328228E-2</v>
      </c>
      <c r="E2520" s="23">
        <v>5.0426390875042561E-2</v>
      </c>
      <c r="F2520" s="22">
        <f t="shared" si="105"/>
        <v>1</v>
      </c>
      <c r="G2520" s="22">
        <f t="shared" si="106"/>
        <v>2013</v>
      </c>
      <c r="H2520" s="25"/>
    </row>
    <row r="2521" spans="1:8" x14ac:dyDescent="0.35">
      <c r="A2521" s="24">
        <v>41277</v>
      </c>
      <c r="B2521" s="23">
        <v>3.8185964912280698E-2</v>
      </c>
      <c r="C2521" s="23">
        <v>4.4403547505126449E-2</v>
      </c>
      <c r="D2521" s="23">
        <v>4.8258636776734323E-2</v>
      </c>
      <c r="E2521" s="23">
        <v>5.0425858830657373E-2</v>
      </c>
      <c r="F2521" s="22">
        <f t="shared" si="105"/>
        <v>1</v>
      </c>
      <c r="G2521" s="22">
        <f t="shared" si="106"/>
        <v>2013</v>
      </c>
      <c r="H2521" s="25"/>
    </row>
    <row r="2522" spans="1:8" x14ac:dyDescent="0.35">
      <c r="A2522" s="24">
        <v>41276</v>
      </c>
      <c r="B2522" s="23">
        <v>3.8171929824561399E-2</v>
      </c>
      <c r="C2522" s="23">
        <v>4.4400956937799038E-2</v>
      </c>
      <c r="D2522" s="23">
        <v>4.8257449257800664E-2</v>
      </c>
      <c r="E2522" s="23">
        <v>5.0424671311723721E-2</v>
      </c>
      <c r="F2522" s="22">
        <f t="shared" si="105"/>
        <v>1</v>
      </c>
      <c r="G2522" s="22">
        <f t="shared" si="106"/>
        <v>2013</v>
      </c>
      <c r="H2522" s="25"/>
    </row>
    <row r="2523" spans="1:8" x14ac:dyDescent="0.35">
      <c r="A2523" s="24">
        <v>41274</v>
      </c>
      <c r="B2523" s="23">
        <v>3.8143859649122806E-2</v>
      </c>
      <c r="C2523" s="23">
        <v>4.4395775803144223E-2</v>
      </c>
      <c r="D2523" s="23">
        <v>4.8255074219933351E-2</v>
      </c>
      <c r="E2523" s="23">
        <v>5.0422296273856408E-2</v>
      </c>
      <c r="F2523" s="22">
        <f t="shared" si="105"/>
        <v>1</v>
      </c>
      <c r="G2523" s="22">
        <f t="shared" si="106"/>
        <v>2013</v>
      </c>
      <c r="H2523" s="25"/>
    </row>
    <row r="2524" spans="1:8" x14ac:dyDescent="0.35">
      <c r="A2524" s="24">
        <v>41271</v>
      </c>
      <c r="B2524" s="23">
        <v>3.7617484662576688E-2</v>
      </c>
      <c r="C2524" s="23">
        <v>4.4485720966484801E-2</v>
      </c>
      <c r="D2524" s="23">
        <v>4.8251511663132386E-2</v>
      </c>
      <c r="E2524" s="23">
        <v>5.0418733717055436E-2</v>
      </c>
      <c r="F2524" s="22">
        <f t="shared" si="105"/>
        <v>12</v>
      </c>
      <c r="G2524" s="22">
        <f t="shared" si="106"/>
        <v>2012</v>
      </c>
      <c r="H2524" s="25"/>
    </row>
    <row r="2525" spans="1:8" x14ac:dyDescent="0.35">
      <c r="A2525" s="24">
        <v>41270</v>
      </c>
      <c r="B2525" s="23">
        <v>3.7579347826086955E-2</v>
      </c>
      <c r="C2525" s="23">
        <v>4.4526708074534162E-2</v>
      </c>
      <c r="D2525" s="23">
        <v>4.8282871857013028E-2</v>
      </c>
      <c r="E2525" s="23">
        <v>5.0427979400181761E-2</v>
      </c>
      <c r="F2525" s="22">
        <f t="shared" si="105"/>
        <v>12</v>
      </c>
      <c r="G2525" s="22">
        <f t="shared" si="106"/>
        <v>2012</v>
      </c>
      <c r="H2525" s="25"/>
    </row>
    <row r="2526" spans="1:8" x14ac:dyDescent="0.35">
      <c r="A2526" s="24">
        <v>41269</v>
      </c>
      <c r="B2526" s="23">
        <v>3.828666666666667E-2</v>
      </c>
      <c r="C2526" s="23">
        <v>4.5423494809688582E-2</v>
      </c>
      <c r="D2526" s="23">
        <v>4.8635168146354588E-2</v>
      </c>
      <c r="E2526" s="23">
        <v>5.054019908528383E-2</v>
      </c>
      <c r="F2526" s="22">
        <f t="shared" si="105"/>
        <v>12</v>
      </c>
      <c r="G2526" s="22">
        <f t="shared" si="106"/>
        <v>2012</v>
      </c>
      <c r="H2526" s="25"/>
    </row>
    <row r="2527" spans="1:8" x14ac:dyDescent="0.35">
      <c r="A2527" s="24">
        <v>41268</v>
      </c>
      <c r="B2527" s="23">
        <v>3.829380073800738E-2</v>
      </c>
      <c r="C2527" s="23">
        <v>4.5413725643024164E-2</v>
      </c>
      <c r="D2527" s="23">
        <v>4.9086676764616782E-2</v>
      </c>
      <c r="E2527" s="23">
        <v>5.0684450166616178E-2</v>
      </c>
      <c r="F2527" s="22">
        <f t="shared" si="105"/>
        <v>12</v>
      </c>
      <c r="G2527" s="22">
        <f t="shared" si="106"/>
        <v>2012</v>
      </c>
      <c r="H2527" s="25"/>
    </row>
    <row r="2528" spans="1:8" x14ac:dyDescent="0.35">
      <c r="A2528" s="24">
        <v>41267</v>
      </c>
      <c r="B2528" s="23">
        <v>3.8356974169741702E-2</v>
      </c>
      <c r="C2528" s="23">
        <v>4.5686406858924396E-2</v>
      </c>
      <c r="D2528" s="23">
        <v>4.9102093305059075E-2</v>
      </c>
      <c r="E2528" s="23">
        <v>5.0688809451681312E-2</v>
      </c>
      <c r="F2528" s="22">
        <f t="shared" si="105"/>
        <v>12</v>
      </c>
      <c r="G2528" s="22">
        <f t="shared" si="106"/>
        <v>2012</v>
      </c>
      <c r="H2528" s="25"/>
    </row>
    <row r="2529" spans="1:8" x14ac:dyDescent="0.35">
      <c r="A2529" s="24">
        <v>41264</v>
      </c>
      <c r="B2529" s="23">
        <v>3.7862608695652174E-2</v>
      </c>
      <c r="C2529" s="23">
        <v>4.5679275136399064E-2</v>
      </c>
      <c r="D2529" s="23">
        <v>4.9099485004544079E-2</v>
      </c>
      <c r="E2529" s="23">
        <v>5.0686201151166316E-2</v>
      </c>
      <c r="F2529" s="22">
        <f t="shared" si="105"/>
        <v>12</v>
      </c>
      <c r="G2529" s="22">
        <f t="shared" si="106"/>
        <v>2012</v>
      </c>
      <c r="H2529" s="25"/>
    </row>
    <row r="2530" spans="1:8" x14ac:dyDescent="0.35">
      <c r="A2530" s="24">
        <v>41263</v>
      </c>
      <c r="B2530" s="23">
        <v>3.7839130434782611E-2</v>
      </c>
      <c r="C2530" s="23">
        <v>4.6128846153846152E-2</v>
      </c>
      <c r="D2530" s="23">
        <v>4.9098615571039082E-2</v>
      </c>
      <c r="E2530" s="23">
        <v>5.0685331717661312E-2</v>
      </c>
      <c r="F2530" s="22">
        <f t="shared" si="105"/>
        <v>12</v>
      </c>
      <c r="G2530" s="22">
        <f t="shared" si="106"/>
        <v>2012</v>
      </c>
      <c r="H2530" s="25"/>
    </row>
    <row r="2531" spans="1:8" x14ac:dyDescent="0.35">
      <c r="A2531" s="24">
        <v>41262</v>
      </c>
      <c r="B2531" s="23">
        <v>3.8648196721311472E-2</v>
      </c>
      <c r="C2531" s="23">
        <v>4.6197115384615378E-2</v>
      </c>
      <c r="D2531" s="23">
        <v>4.9097746137534079E-2</v>
      </c>
      <c r="E2531" s="23">
        <v>5.0684462284156316E-2</v>
      </c>
      <c r="F2531" s="22">
        <f t="shared" si="105"/>
        <v>12</v>
      </c>
      <c r="G2531" s="22">
        <f t="shared" si="106"/>
        <v>2012</v>
      </c>
      <c r="H2531" s="25"/>
    </row>
    <row r="2532" spans="1:8" x14ac:dyDescent="0.35">
      <c r="A2532" s="24">
        <v>41261</v>
      </c>
      <c r="B2532" s="23">
        <v>3.8632459016393443E-2</v>
      </c>
      <c r="C2532" s="23">
        <v>4.6194065934065928E-2</v>
      </c>
      <c r="D2532" s="23">
        <v>4.9362862407862411E-2</v>
      </c>
      <c r="E2532" s="23">
        <v>5.1055182307232515E-2</v>
      </c>
      <c r="F2532" s="22">
        <f t="shared" si="105"/>
        <v>12</v>
      </c>
      <c r="G2532" s="22">
        <f t="shared" si="106"/>
        <v>2012</v>
      </c>
      <c r="H2532" s="25"/>
    </row>
    <row r="2533" spans="1:8" x14ac:dyDescent="0.35">
      <c r="A2533" s="24">
        <v>41260</v>
      </c>
      <c r="B2533" s="23">
        <v>3.8593333333333334E-2</v>
      </c>
      <c r="C2533" s="23">
        <v>4.6108981937602628E-2</v>
      </c>
      <c r="D2533" s="23">
        <v>4.9158725165562911E-2</v>
      </c>
      <c r="E2533" s="23">
        <v>5.0702396396396399E-2</v>
      </c>
      <c r="F2533" s="22">
        <f t="shared" si="105"/>
        <v>12</v>
      </c>
      <c r="G2533" s="22">
        <f t="shared" si="106"/>
        <v>2012</v>
      </c>
      <c r="H2533" s="25"/>
    </row>
    <row r="2534" spans="1:8" x14ac:dyDescent="0.35">
      <c r="A2534" s="24">
        <v>41257</v>
      </c>
      <c r="B2534" s="23">
        <v>3.8392771084337349E-2</v>
      </c>
      <c r="C2534" s="23">
        <v>4.5864269293924467E-2</v>
      </c>
      <c r="D2534" s="23">
        <v>4.9154205298013245E-2</v>
      </c>
      <c r="E2534" s="23">
        <v>5.0685059797608074E-2</v>
      </c>
      <c r="F2534" s="22">
        <f t="shared" si="105"/>
        <v>12</v>
      </c>
      <c r="G2534" s="22">
        <f t="shared" si="106"/>
        <v>2012</v>
      </c>
      <c r="H2534" s="25"/>
    </row>
    <row r="2535" spans="1:8" x14ac:dyDescent="0.35">
      <c r="A2535" s="24">
        <v>41256</v>
      </c>
      <c r="B2535" s="23">
        <v>3.8378714859437751E-2</v>
      </c>
      <c r="C2535" s="23">
        <v>4.5927107652399483E-2</v>
      </c>
      <c r="D2535" s="23">
        <v>4.9152698675496688E-2</v>
      </c>
      <c r="E2535" s="23">
        <v>5.0557605956471928E-2</v>
      </c>
      <c r="F2535" s="22">
        <f t="shared" si="105"/>
        <v>12</v>
      </c>
      <c r="G2535" s="22">
        <f t="shared" si="106"/>
        <v>2012</v>
      </c>
      <c r="H2535" s="25"/>
    </row>
    <row r="2536" spans="1:8" x14ac:dyDescent="0.35">
      <c r="A2536" s="24">
        <v>41255</v>
      </c>
      <c r="B2536" s="23">
        <v>3.8364658634538154E-2</v>
      </c>
      <c r="C2536" s="23">
        <v>4.5926153846153846E-2</v>
      </c>
      <c r="D2536" s="23">
        <v>4.9087450980392161E-2</v>
      </c>
      <c r="E2536" s="23">
        <v>5.0557605956471928E-2</v>
      </c>
      <c r="F2536" s="22">
        <f t="shared" si="105"/>
        <v>12</v>
      </c>
      <c r="G2536" s="22">
        <f t="shared" si="106"/>
        <v>2012</v>
      </c>
      <c r="H2536" s="25"/>
    </row>
    <row r="2537" spans="1:8" x14ac:dyDescent="0.35">
      <c r="A2537" s="24">
        <v>41254</v>
      </c>
      <c r="B2537" s="23">
        <v>3.8350602409638557E-2</v>
      </c>
      <c r="C2537" s="23">
        <v>4.5923186813186814E-2</v>
      </c>
      <c r="D2537" s="23">
        <v>4.9085882352941181E-2</v>
      </c>
      <c r="E2537" s="23">
        <v>5.0557605956471928E-2</v>
      </c>
      <c r="F2537" s="22">
        <f t="shared" si="105"/>
        <v>12</v>
      </c>
      <c r="G2537" s="22">
        <f t="shared" si="106"/>
        <v>2012</v>
      </c>
      <c r="H2537" s="25"/>
    </row>
    <row r="2538" spans="1:8" x14ac:dyDescent="0.35">
      <c r="A2538" s="24">
        <v>41253</v>
      </c>
      <c r="B2538" s="23">
        <v>3.8336546184738959E-2</v>
      </c>
      <c r="C2538" s="23">
        <v>4.5850742954739537E-2</v>
      </c>
      <c r="D2538" s="23">
        <v>4.90843137254902E-2</v>
      </c>
      <c r="E2538" s="23">
        <v>5.0515677655677646E-2</v>
      </c>
      <c r="F2538" s="22">
        <f t="shared" si="105"/>
        <v>12</v>
      </c>
      <c r="G2538" s="22">
        <f t="shared" si="106"/>
        <v>2012</v>
      </c>
      <c r="H2538" s="25"/>
    </row>
    <row r="2539" spans="1:8" x14ac:dyDescent="0.35">
      <c r="A2539" s="24">
        <v>41250</v>
      </c>
      <c r="B2539" s="23">
        <v>3.829437751004016E-2</v>
      </c>
      <c r="C2539" s="23">
        <v>4.5840213492741248E-2</v>
      </c>
      <c r="D2539" s="23">
        <v>4.9079607843137259E-2</v>
      </c>
      <c r="E2539" s="23">
        <v>5.0515677655677646E-2</v>
      </c>
      <c r="F2539" s="22">
        <f t="shared" si="105"/>
        <v>12</v>
      </c>
      <c r="G2539" s="22">
        <f t="shared" si="106"/>
        <v>2012</v>
      </c>
      <c r="H2539" s="25"/>
    </row>
    <row r="2540" spans="1:8" x14ac:dyDescent="0.35">
      <c r="A2540" s="24">
        <v>41249</v>
      </c>
      <c r="B2540" s="23">
        <v>3.8481034482758622E-2</v>
      </c>
      <c r="C2540" s="23">
        <v>4.5937362637362637E-2</v>
      </c>
      <c r="D2540" s="23">
        <v>4.9078039215686278E-2</v>
      </c>
      <c r="E2540" s="23">
        <v>5.0515677655677646E-2</v>
      </c>
      <c r="F2540" s="22">
        <f t="shared" si="105"/>
        <v>12</v>
      </c>
      <c r="G2540" s="22">
        <f t="shared" si="106"/>
        <v>2012</v>
      </c>
      <c r="H2540" s="25"/>
    </row>
    <row r="2541" spans="1:8" x14ac:dyDescent="0.35">
      <c r="A2541" s="24">
        <v>41248</v>
      </c>
      <c r="B2541" s="23">
        <v>3.8549624060150375E-2</v>
      </c>
      <c r="C2541" s="23">
        <v>4.5934615384615386E-2</v>
      </c>
      <c r="D2541" s="23">
        <v>4.9076470588235298E-2</v>
      </c>
      <c r="E2541" s="23">
        <v>5.0338527272727251E-2</v>
      </c>
      <c r="F2541" s="22">
        <f t="shared" si="105"/>
        <v>12</v>
      </c>
      <c r="G2541" s="22">
        <f t="shared" si="106"/>
        <v>2012</v>
      </c>
      <c r="H2541" s="25"/>
    </row>
    <row r="2542" spans="1:8" x14ac:dyDescent="0.35">
      <c r="A2542" s="24">
        <v>41247</v>
      </c>
      <c r="B2542" s="23">
        <v>3.8538345864661649E-2</v>
      </c>
      <c r="C2542" s="23">
        <v>4.5931868131868135E-2</v>
      </c>
      <c r="D2542" s="23">
        <v>4.9074901960784317E-2</v>
      </c>
      <c r="E2542" s="23">
        <v>5.0338527272727251E-2</v>
      </c>
      <c r="F2542" s="22">
        <f t="shared" si="105"/>
        <v>12</v>
      </c>
      <c r="G2542" s="22">
        <f t="shared" si="106"/>
        <v>2012</v>
      </c>
      <c r="H2542" s="25"/>
    </row>
    <row r="2543" spans="1:8" x14ac:dyDescent="0.35">
      <c r="A2543" s="24">
        <v>41246</v>
      </c>
      <c r="B2543" s="23">
        <v>3.8527067669172931E-2</v>
      </c>
      <c r="C2543" s="23">
        <v>4.5929120879120877E-2</v>
      </c>
      <c r="D2543" s="23">
        <v>4.9073333333333337E-2</v>
      </c>
      <c r="E2543" s="23">
        <v>5.0338527272727251E-2</v>
      </c>
      <c r="F2543" s="22">
        <f t="shared" si="105"/>
        <v>12</v>
      </c>
      <c r="G2543" s="22">
        <f t="shared" si="106"/>
        <v>2012</v>
      </c>
      <c r="H2543" s="25"/>
    </row>
    <row r="2544" spans="1:8" x14ac:dyDescent="0.35">
      <c r="A2544" s="24" t="s">
        <v>519</v>
      </c>
      <c r="B2544" s="23">
        <v>3.8521542168674691E-2</v>
      </c>
      <c r="C2544" s="23">
        <v>4.5547906792586329E-2</v>
      </c>
      <c r="D2544" s="23">
        <v>4.9029938650306748E-2</v>
      </c>
      <c r="E2544" s="23">
        <v>5.0338527272727251E-2</v>
      </c>
      <c r="F2544" s="22">
        <f t="shared" si="105"/>
        <v>12</v>
      </c>
      <c r="G2544" s="22">
        <f t="shared" si="106"/>
        <v>2012</v>
      </c>
      <c r="H2544" s="25"/>
    </row>
    <row r="2545" spans="1:8" x14ac:dyDescent="0.35">
      <c r="A2545" s="24" t="s">
        <v>518</v>
      </c>
      <c r="B2545" s="23">
        <v>3.8521542168674691E-2</v>
      </c>
      <c r="C2545" s="23">
        <v>4.5671764705882356E-2</v>
      </c>
      <c r="D2545" s="23">
        <v>4.9029938650306748E-2</v>
      </c>
      <c r="E2545" s="23">
        <v>5.0338527272727251E-2</v>
      </c>
      <c r="F2545" s="22">
        <f t="shared" si="105"/>
        <v>11</v>
      </c>
      <c r="G2545" s="22">
        <f t="shared" si="106"/>
        <v>2012</v>
      </c>
      <c r="H2545" s="25"/>
    </row>
    <row r="2546" spans="1:8" x14ac:dyDescent="0.35">
      <c r="A2546" s="24" t="s">
        <v>517</v>
      </c>
      <c r="B2546" s="23">
        <v>3.8521542168674691E-2</v>
      </c>
      <c r="C2546" s="23">
        <v>4.5671764705882356E-2</v>
      </c>
      <c r="D2546" s="23">
        <v>4.9029938650306748E-2</v>
      </c>
      <c r="E2546" s="23">
        <v>5.0338527272727251E-2</v>
      </c>
      <c r="F2546" s="22">
        <f t="shared" si="105"/>
        <v>11</v>
      </c>
      <c r="G2546" s="22">
        <f t="shared" si="106"/>
        <v>2012</v>
      </c>
      <c r="H2546" s="25"/>
    </row>
    <row r="2547" spans="1:8" x14ac:dyDescent="0.35">
      <c r="A2547" s="24" t="s">
        <v>516</v>
      </c>
      <c r="B2547" s="23">
        <v>3.7962509296870534E-2</v>
      </c>
      <c r="C2547" s="23">
        <v>4.5556320582877965E-2</v>
      </c>
      <c r="D2547" s="23">
        <v>4.9029938650306748E-2</v>
      </c>
      <c r="E2547" s="23">
        <v>5.0335533453887873E-2</v>
      </c>
      <c r="F2547" s="22">
        <f t="shared" si="105"/>
        <v>11</v>
      </c>
      <c r="G2547" s="22">
        <f t="shared" si="106"/>
        <v>2012</v>
      </c>
      <c r="H2547" s="25"/>
    </row>
    <row r="2548" spans="1:8" x14ac:dyDescent="0.35">
      <c r="A2548" s="24" t="s">
        <v>515</v>
      </c>
      <c r="B2548" s="23">
        <v>3.7962509296870534E-2</v>
      </c>
      <c r="C2548" s="23">
        <v>4.5556320582877965E-2</v>
      </c>
      <c r="D2548" s="23">
        <v>4.9029938650306748E-2</v>
      </c>
      <c r="E2548" s="23">
        <v>5.0335533453887873E-2</v>
      </c>
      <c r="F2548" s="22">
        <f t="shared" si="105"/>
        <v>11</v>
      </c>
      <c r="G2548" s="22">
        <f t="shared" si="106"/>
        <v>2012</v>
      </c>
      <c r="H2548" s="25"/>
    </row>
    <row r="2549" spans="1:8" x14ac:dyDescent="0.35">
      <c r="A2549" s="24" t="s">
        <v>514</v>
      </c>
      <c r="B2549" s="23">
        <v>3.7702627238364331E-2</v>
      </c>
      <c r="C2549" s="23">
        <v>4.5556320582877965E-2</v>
      </c>
      <c r="D2549" s="23">
        <v>4.85523076923077E-2</v>
      </c>
      <c r="E2549" s="23">
        <v>5.0335533453887873E-2</v>
      </c>
      <c r="F2549" s="22">
        <f t="shared" si="105"/>
        <v>11</v>
      </c>
      <c r="G2549" s="22">
        <f t="shared" si="106"/>
        <v>2012</v>
      </c>
      <c r="H2549" s="25"/>
    </row>
    <row r="2550" spans="1:8" x14ac:dyDescent="0.35">
      <c r="A2550" s="24" t="s">
        <v>513</v>
      </c>
      <c r="B2550" s="23">
        <v>3.7702627238364331E-2</v>
      </c>
      <c r="C2550" s="23">
        <v>4.5556320582877965E-2</v>
      </c>
      <c r="D2550" s="23">
        <v>4.85523076923077E-2</v>
      </c>
      <c r="E2550" s="23">
        <v>5.0176677796327208E-2</v>
      </c>
      <c r="F2550" s="22">
        <f t="shared" si="105"/>
        <v>11</v>
      </c>
      <c r="G2550" s="22">
        <f t="shared" si="106"/>
        <v>2012</v>
      </c>
      <c r="H2550" s="25"/>
    </row>
    <row r="2551" spans="1:8" x14ac:dyDescent="0.35">
      <c r="A2551" s="24" t="s">
        <v>512</v>
      </c>
      <c r="B2551" s="23">
        <v>3.7702627238364331E-2</v>
      </c>
      <c r="C2551" s="23">
        <v>4.5556320582877965E-2</v>
      </c>
      <c r="D2551" s="23">
        <v>4.85523076923077E-2</v>
      </c>
      <c r="E2551" s="23">
        <v>5.0176677796327208E-2</v>
      </c>
      <c r="F2551" s="22">
        <f t="shared" si="105"/>
        <v>11</v>
      </c>
      <c r="G2551" s="22">
        <f t="shared" si="106"/>
        <v>2012</v>
      </c>
      <c r="H2551" s="25"/>
    </row>
    <row r="2552" spans="1:8" x14ac:dyDescent="0.35">
      <c r="A2552" s="24" t="s">
        <v>511</v>
      </c>
      <c r="B2552" s="23">
        <v>3.822167138810198E-2</v>
      </c>
      <c r="C2552" s="23">
        <v>4.5536018390474317E-2</v>
      </c>
      <c r="D2552" s="23">
        <v>4.8443072546230426E-2</v>
      </c>
      <c r="E2552" s="23">
        <v>5.0176677796327208E-2</v>
      </c>
      <c r="F2552" s="22">
        <f t="shared" si="105"/>
        <v>11</v>
      </c>
      <c r="G2552" s="22">
        <f t="shared" si="106"/>
        <v>2012</v>
      </c>
      <c r="H2552" s="25"/>
    </row>
    <row r="2553" spans="1:8" x14ac:dyDescent="0.35">
      <c r="A2553" s="24" t="s">
        <v>510</v>
      </c>
      <c r="B2553" s="23">
        <v>3.822167138810198E-2</v>
      </c>
      <c r="C2553" s="23">
        <v>4.5765617535604604E-2</v>
      </c>
      <c r="D2553" s="23">
        <v>4.8550662410215467E-2</v>
      </c>
      <c r="E2553" s="23">
        <v>5.0176677796327208E-2</v>
      </c>
      <c r="F2553" s="22">
        <f t="shared" si="105"/>
        <v>11</v>
      </c>
      <c r="G2553" s="22">
        <f t="shared" si="106"/>
        <v>2012</v>
      </c>
      <c r="H2553" s="25"/>
    </row>
    <row r="2554" spans="1:8" x14ac:dyDescent="0.35">
      <c r="A2554" s="24" t="s">
        <v>509</v>
      </c>
      <c r="B2554" s="23">
        <v>3.822167138810198E-2</v>
      </c>
      <c r="C2554" s="23">
        <v>4.5765617535604604E-2</v>
      </c>
      <c r="D2554" s="23">
        <v>4.8401788079470195E-2</v>
      </c>
      <c r="E2554" s="23">
        <v>5.0176677796327208E-2</v>
      </c>
      <c r="F2554" s="22">
        <f t="shared" si="105"/>
        <v>11</v>
      </c>
      <c r="G2554" s="22">
        <f t="shared" si="106"/>
        <v>2012</v>
      </c>
      <c r="H2554" s="25"/>
    </row>
    <row r="2555" spans="1:8" x14ac:dyDescent="0.35">
      <c r="A2555" s="24" t="s">
        <v>508</v>
      </c>
      <c r="B2555" s="23">
        <v>3.8199946158624966E-2</v>
      </c>
      <c r="C2555" s="23">
        <v>4.5765617535604604E-2</v>
      </c>
      <c r="D2555" s="23">
        <v>4.8401788079470195E-2</v>
      </c>
      <c r="E2555" s="23">
        <v>5.0176677796327208E-2</v>
      </c>
      <c r="F2555" s="22">
        <f t="shared" si="105"/>
        <v>11</v>
      </c>
      <c r="G2555" s="22">
        <f t="shared" si="106"/>
        <v>2012</v>
      </c>
      <c r="H2555" s="25"/>
    </row>
    <row r="2556" spans="1:8" x14ac:dyDescent="0.35">
      <c r="A2556" s="24" t="s">
        <v>507</v>
      </c>
      <c r="B2556" s="23">
        <v>3.7846514467098039E-2</v>
      </c>
      <c r="C2556" s="23">
        <v>4.4284914921465968E-2</v>
      </c>
      <c r="D2556" s="23">
        <v>4.8176727574750833E-2</v>
      </c>
      <c r="E2556" s="23">
        <v>4.8510199335548169E-2</v>
      </c>
      <c r="F2556" s="22">
        <f t="shared" si="105"/>
        <v>11</v>
      </c>
      <c r="G2556" s="22">
        <f t="shared" si="106"/>
        <v>2012</v>
      </c>
      <c r="H2556" s="25"/>
    </row>
    <row r="2557" spans="1:8" x14ac:dyDescent="0.35">
      <c r="A2557" s="24" t="s">
        <v>506</v>
      </c>
      <c r="B2557" s="23">
        <v>3.7411200532830098E-2</v>
      </c>
      <c r="C2557" s="23">
        <v>4.4284914921465968E-2</v>
      </c>
      <c r="D2557" s="23">
        <v>4.8176727574750833E-2</v>
      </c>
      <c r="E2557" s="23">
        <v>4.8510199335548169E-2</v>
      </c>
      <c r="F2557" s="22">
        <f t="shared" si="105"/>
        <v>11</v>
      </c>
      <c r="G2557" s="22">
        <f t="shared" si="106"/>
        <v>2012</v>
      </c>
      <c r="H2557" s="25"/>
    </row>
    <row r="2558" spans="1:8" x14ac:dyDescent="0.35">
      <c r="A2558" s="24" t="s">
        <v>505</v>
      </c>
      <c r="B2558" s="23">
        <v>3.7411200532830098E-2</v>
      </c>
      <c r="C2558" s="23">
        <v>4.4284914921465968E-2</v>
      </c>
      <c r="D2558" s="23">
        <v>4.8176727574750833E-2</v>
      </c>
      <c r="E2558" s="23">
        <v>4.8510199335548169E-2</v>
      </c>
      <c r="F2558" s="22">
        <f t="shared" si="105"/>
        <v>11</v>
      </c>
      <c r="G2558" s="22">
        <f t="shared" si="106"/>
        <v>2012</v>
      </c>
      <c r="H2558" s="25"/>
    </row>
    <row r="2559" spans="1:8" x14ac:dyDescent="0.35">
      <c r="A2559" s="24" t="s">
        <v>504</v>
      </c>
      <c r="B2559" s="23">
        <v>3.7411200532830098E-2</v>
      </c>
      <c r="C2559" s="23">
        <v>4.4284914921465968E-2</v>
      </c>
      <c r="D2559" s="23">
        <v>4.8176727574750833E-2</v>
      </c>
      <c r="E2559" s="23">
        <v>4.8510199335548169E-2</v>
      </c>
      <c r="F2559" s="22">
        <f t="shared" si="105"/>
        <v>11</v>
      </c>
      <c r="G2559" s="22">
        <f t="shared" si="106"/>
        <v>2012</v>
      </c>
      <c r="H2559" s="25"/>
    </row>
    <row r="2560" spans="1:8" x14ac:dyDescent="0.35">
      <c r="A2560" s="24" t="s">
        <v>503</v>
      </c>
      <c r="B2560" s="23">
        <v>3.7411200532830098E-2</v>
      </c>
      <c r="C2560" s="23">
        <v>4.4277199211045372E-2</v>
      </c>
      <c r="D2560" s="23">
        <v>4.8176727574750833E-2</v>
      </c>
      <c r="E2560" s="23">
        <v>4.8510199335548169E-2</v>
      </c>
      <c r="F2560" s="22">
        <f t="shared" si="105"/>
        <v>11</v>
      </c>
      <c r="G2560" s="22">
        <f t="shared" si="106"/>
        <v>2012</v>
      </c>
      <c r="H2560" s="25"/>
    </row>
    <row r="2561" spans="1:8" x14ac:dyDescent="0.35">
      <c r="A2561" s="24" t="s">
        <v>502</v>
      </c>
      <c r="B2561" s="23">
        <v>3.7411200532830098E-2</v>
      </c>
      <c r="C2561" s="23">
        <v>4.4289096306068594E-2</v>
      </c>
      <c r="D2561" s="23">
        <v>4.8400700996677745E-2</v>
      </c>
      <c r="E2561" s="23">
        <v>4.858865780730897E-2</v>
      </c>
      <c r="F2561" s="22">
        <f t="shared" si="105"/>
        <v>11</v>
      </c>
      <c r="G2561" s="22">
        <f t="shared" si="106"/>
        <v>2012</v>
      </c>
      <c r="H2561" s="25"/>
    </row>
    <row r="2562" spans="1:8" x14ac:dyDescent="0.35">
      <c r="A2562" s="24" t="s">
        <v>501</v>
      </c>
      <c r="B2562" s="23">
        <v>3.7964317008292919E-2</v>
      </c>
      <c r="C2562" s="23">
        <v>4.4303640567794983E-2</v>
      </c>
      <c r="D2562" s="23">
        <v>4.6867653839457554E-2</v>
      </c>
      <c r="E2562" s="23">
        <v>4.8051627404067723E-2</v>
      </c>
      <c r="F2562" s="22">
        <f t="shared" si="105"/>
        <v>11</v>
      </c>
      <c r="G2562" s="22">
        <f t="shared" si="106"/>
        <v>2012</v>
      </c>
      <c r="H2562" s="25"/>
    </row>
    <row r="2563" spans="1:8" x14ac:dyDescent="0.35">
      <c r="A2563" s="24" t="s">
        <v>500</v>
      </c>
      <c r="B2563" s="23">
        <v>3.8416121302882814E-2</v>
      </c>
      <c r="C2563" s="23">
        <v>4.4654921055803314E-2</v>
      </c>
      <c r="D2563" s="23">
        <v>4.6869150865680109E-2</v>
      </c>
      <c r="E2563" s="23">
        <v>4.7804297606659711E-2</v>
      </c>
      <c r="F2563" s="22">
        <f t="shared" si="105"/>
        <v>10</v>
      </c>
      <c r="G2563" s="22">
        <f t="shared" si="106"/>
        <v>2012</v>
      </c>
      <c r="H2563" s="25"/>
    </row>
    <row r="2564" spans="1:8" x14ac:dyDescent="0.35">
      <c r="A2564" s="24" t="s">
        <v>499</v>
      </c>
      <c r="B2564" s="23">
        <v>3.8543556720329428E-2</v>
      </c>
      <c r="C2564" s="23">
        <v>4.4672860069904785E-2</v>
      </c>
      <c r="D2564" s="23">
        <v>4.6869150865680109E-2</v>
      </c>
      <c r="E2564" s="23">
        <v>4.7804297606659711E-2</v>
      </c>
      <c r="F2564" s="22">
        <f t="shared" si="105"/>
        <v>10</v>
      </c>
      <c r="G2564" s="22">
        <f t="shared" si="106"/>
        <v>2012</v>
      </c>
      <c r="H2564" s="25"/>
    </row>
    <row r="2565" spans="1:8" x14ac:dyDescent="0.35">
      <c r="A2565" s="24" t="s">
        <v>498</v>
      </c>
      <c r="B2565" s="23">
        <v>3.8543556720329428E-2</v>
      </c>
      <c r="C2565" s="23">
        <v>4.4672860069904785E-2</v>
      </c>
      <c r="D2565" s="23">
        <v>4.6869150865680109E-2</v>
      </c>
      <c r="E2565" s="23">
        <v>4.7804297606659711E-2</v>
      </c>
      <c r="F2565" s="22">
        <f t="shared" si="105"/>
        <v>10</v>
      </c>
      <c r="G2565" s="22">
        <f t="shared" si="106"/>
        <v>2012</v>
      </c>
      <c r="H2565" s="25"/>
    </row>
    <row r="2566" spans="1:8" x14ac:dyDescent="0.35">
      <c r="A2566" s="24" t="s">
        <v>497</v>
      </c>
      <c r="B2566" s="23">
        <v>3.8501952277657264E-2</v>
      </c>
      <c r="C2566" s="23">
        <v>4.4672860069904785E-2</v>
      </c>
      <c r="D2566" s="23">
        <v>4.6812086876064564E-2</v>
      </c>
      <c r="E2566" s="23">
        <v>4.7804297606659711E-2</v>
      </c>
      <c r="F2566" s="22">
        <f t="shared" si="105"/>
        <v>10</v>
      </c>
      <c r="G2566" s="22">
        <f t="shared" si="106"/>
        <v>2012</v>
      </c>
      <c r="H2566" s="25"/>
    </row>
    <row r="2567" spans="1:8" x14ac:dyDescent="0.35">
      <c r="A2567" s="24" t="s">
        <v>496</v>
      </c>
      <c r="B2567" s="23">
        <v>3.8501952277657264E-2</v>
      </c>
      <c r="C2567" s="23">
        <v>4.4672860069904785E-2</v>
      </c>
      <c r="D2567" s="23">
        <v>4.6812086876064564E-2</v>
      </c>
      <c r="E2567" s="23">
        <v>4.7804297606659711E-2</v>
      </c>
      <c r="F2567" s="22">
        <f t="shared" si="105"/>
        <v>10</v>
      </c>
      <c r="G2567" s="22">
        <f t="shared" si="106"/>
        <v>2012</v>
      </c>
      <c r="H2567" s="25"/>
    </row>
    <row r="2568" spans="1:8" x14ac:dyDescent="0.35">
      <c r="A2568" s="24" t="s">
        <v>495</v>
      </c>
      <c r="B2568" s="23">
        <v>3.7638785648574057E-2</v>
      </c>
      <c r="C2568" s="23">
        <v>4.4576344827586219E-2</v>
      </c>
      <c r="D2568" s="23">
        <v>4.6812086876064564E-2</v>
      </c>
      <c r="E2568" s="23">
        <v>4.7804297606659711E-2</v>
      </c>
      <c r="F2568" s="22">
        <f t="shared" si="105"/>
        <v>10</v>
      </c>
      <c r="G2568" s="22">
        <f t="shared" si="106"/>
        <v>2012</v>
      </c>
      <c r="H2568" s="25"/>
    </row>
    <row r="2569" spans="1:8" x14ac:dyDescent="0.35">
      <c r="A2569" s="24" t="s">
        <v>494</v>
      </c>
      <c r="B2569" s="23">
        <v>3.7853339466421339E-2</v>
      </c>
      <c r="C2569" s="23">
        <v>4.3984935105131205E-2</v>
      </c>
      <c r="D2569" s="23">
        <v>4.5986960707319828E-2</v>
      </c>
      <c r="E2569" s="23">
        <v>4.7804297606659711E-2</v>
      </c>
      <c r="F2569" s="22">
        <f t="shared" si="105"/>
        <v>10</v>
      </c>
      <c r="G2569" s="22">
        <f t="shared" si="106"/>
        <v>2012</v>
      </c>
      <c r="H2569" s="25"/>
    </row>
    <row r="2570" spans="1:8" x14ac:dyDescent="0.35">
      <c r="A2570" s="24" t="s">
        <v>493</v>
      </c>
      <c r="B2570" s="23">
        <v>3.793940754039498E-2</v>
      </c>
      <c r="C2570" s="23">
        <v>4.4771610297138165E-2</v>
      </c>
      <c r="D2570" s="23">
        <v>4.6402336892052184E-2</v>
      </c>
      <c r="E2570" s="23">
        <v>4.7804297606659711E-2</v>
      </c>
      <c r="F2570" s="22">
        <f t="shared" si="105"/>
        <v>10</v>
      </c>
      <c r="G2570" s="22">
        <f t="shared" si="106"/>
        <v>2012</v>
      </c>
      <c r="H2570" s="25"/>
    </row>
    <row r="2571" spans="1:8" x14ac:dyDescent="0.35">
      <c r="A2571" s="24" t="s">
        <v>492</v>
      </c>
      <c r="B2571" s="23">
        <v>3.7894833836858002E-2</v>
      </c>
      <c r="C2571" s="23">
        <v>4.4771610297138165E-2</v>
      </c>
      <c r="D2571" s="23">
        <v>4.6402336892052184E-2</v>
      </c>
      <c r="E2571" s="23">
        <v>4.7804297606659711E-2</v>
      </c>
      <c r="F2571" s="22">
        <f t="shared" si="105"/>
        <v>10</v>
      </c>
      <c r="G2571" s="22">
        <f t="shared" si="106"/>
        <v>2012</v>
      </c>
      <c r="H2571" s="25"/>
    </row>
    <row r="2572" spans="1:8" x14ac:dyDescent="0.35">
      <c r="A2572" s="24" t="s">
        <v>491</v>
      </c>
      <c r="B2572" s="23">
        <v>3.7894833836858002E-2</v>
      </c>
      <c r="C2572" s="23">
        <v>4.4771610297138165E-2</v>
      </c>
      <c r="D2572" s="23">
        <v>4.6402336892052184E-2</v>
      </c>
      <c r="E2572" s="23">
        <v>4.7804297606659711E-2</v>
      </c>
      <c r="F2572" s="22">
        <f t="shared" si="105"/>
        <v>10</v>
      </c>
      <c r="G2572" s="22">
        <f t="shared" si="106"/>
        <v>2012</v>
      </c>
      <c r="H2572" s="25"/>
    </row>
    <row r="2573" spans="1:8" x14ac:dyDescent="0.35">
      <c r="A2573" s="24" t="s">
        <v>490</v>
      </c>
      <c r="B2573" s="23">
        <v>3.7884640338504923E-2</v>
      </c>
      <c r="C2573" s="23">
        <v>4.4190357567959422E-2</v>
      </c>
      <c r="D2573" s="23">
        <v>4.6054147183915928E-2</v>
      </c>
      <c r="E2573" s="23">
        <v>4.7804297606659711E-2</v>
      </c>
      <c r="F2573" s="22">
        <f t="shared" si="105"/>
        <v>10</v>
      </c>
      <c r="G2573" s="22">
        <f t="shared" si="106"/>
        <v>2012</v>
      </c>
      <c r="H2573" s="25"/>
    </row>
    <row r="2574" spans="1:8" x14ac:dyDescent="0.35">
      <c r="A2574" s="24" t="s">
        <v>489</v>
      </c>
      <c r="B2574" s="23">
        <v>3.7884640338504923E-2</v>
      </c>
      <c r="C2574" s="23">
        <v>4.4190357567959422E-2</v>
      </c>
      <c r="D2574" s="23">
        <v>4.6054147183915928E-2</v>
      </c>
      <c r="E2574" s="23">
        <v>4.7804297606659711E-2</v>
      </c>
      <c r="F2574" s="22">
        <f t="shared" ref="F2574:F2637" si="107">MONTH(A2573)</f>
        <v>10</v>
      </c>
      <c r="G2574" s="22">
        <f t="shared" ref="G2574:G2637" si="108">YEAR(A2573)</f>
        <v>2012</v>
      </c>
      <c r="H2574" s="25"/>
    </row>
    <row r="2575" spans="1:8" x14ac:dyDescent="0.35">
      <c r="A2575" s="24" t="s">
        <v>488</v>
      </c>
      <c r="B2575" s="23">
        <v>3.7884640338504923E-2</v>
      </c>
      <c r="C2575" s="23">
        <v>4.4190357567959422E-2</v>
      </c>
      <c r="D2575" s="23">
        <v>4.6054147183915928E-2</v>
      </c>
      <c r="E2575" s="23">
        <v>4.7804297606659711E-2</v>
      </c>
      <c r="F2575" s="22">
        <f t="shared" si="107"/>
        <v>10</v>
      </c>
      <c r="G2575" s="22">
        <f t="shared" si="108"/>
        <v>2012</v>
      </c>
      <c r="H2575" s="25"/>
    </row>
    <row r="2576" spans="1:8" x14ac:dyDescent="0.35">
      <c r="A2576" s="24" t="s">
        <v>487</v>
      </c>
      <c r="B2576" s="23">
        <v>3.7884640338504923E-2</v>
      </c>
      <c r="C2576" s="23">
        <v>4.4190357567959422E-2</v>
      </c>
      <c r="D2576" s="23">
        <v>4.6054147183915928E-2</v>
      </c>
      <c r="E2576" s="23">
        <v>4.7804297606659711E-2</v>
      </c>
      <c r="F2576" s="22">
        <f t="shared" si="107"/>
        <v>10</v>
      </c>
      <c r="G2576" s="22">
        <f t="shared" si="108"/>
        <v>2012</v>
      </c>
      <c r="H2576" s="25"/>
    </row>
    <row r="2577" spans="1:8" x14ac:dyDescent="0.35">
      <c r="A2577" s="24" t="s">
        <v>486</v>
      </c>
      <c r="B2577" s="23">
        <v>3.7884640338504923E-2</v>
      </c>
      <c r="C2577" s="23">
        <v>4.4190357567959422E-2</v>
      </c>
      <c r="D2577" s="23">
        <v>4.6054147183915928E-2</v>
      </c>
      <c r="E2577" s="23">
        <v>4.7804297606659711E-2</v>
      </c>
      <c r="F2577" s="22">
        <f t="shared" si="107"/>
        <v>10</v>
      </c>
      <c r="G2577" s="22">
        <f t="shared" si="108"/>
        <v>2012</v>
      </c>
      <c r="H2577" s="25"/>
    </row>
    <row r="2578" spans="1:8" x14ac:dyDescent="0.35">
      <c r="A2578" s="24" t="s">
        <v>485</v>
      </c>
      <c r="B2578" s="23">
        <v>3.7884640338504923E-2</v>
      </c>
      <c r="C2578" s="23">
        <v>4.4204655747304498E-2</v>
      </c>
      <c r="D2578" s="23">
        <v>4.6155209756097534E-2</v>
      </c>
      <c r="E2578" s="23">
        <v>4.7804297606659711E-2</v>
      </c>
      <c r="F2578" s="22">
        <f t="shared" si="107"/>
        <v>10</v>
      </c>
      <c r="G2578" s="22">
        <f t="shared" si="108"/>
        <v>2012</v>
      </c>
      <c r="H2578" s="25"/>
    </row>
    <row r="2579" spans="1:8" x14ac:dyDescent="0.35">
      <c r="A2579" s="24" t="s">
        <v>484</v>
      </c>
      <c r="B2579" s="23">
        <v>3.7677920673076931E-2</v>
      </c>
      <c r="C2579" s="23">
        <v>4.4204655747304498E-2</v>
      </c>
      <c r="D2579" s="23">
        <v>4.6155209756097534E-2</v>
      </c>
      <c r="E2579" s="23">
        <v>4.7804297606659711E-2</v>
      </c>
      <c r="F2579" s="22">
        <f t="shared" si="107"/>
        <v>10</v>
      </c>
      <c r="G2579" s="22">
        <f t="shared" si="108"/>
        <v>2012</v>
      </c>
      <c r="H2579" s="25"/>
    </row>
    <row r="2580" spans="1:8" x14ac:dyDescent="0.35">
      <c r="A2580" s="24" t="s">
        <v>483</v>
      </c>
      <c r="B2580" s="23">
        <v>3.7677920673076931E-2</v>
      </c>
      <c r="C2580" s="23">
        <v>4.4204655747304498E-2</v>
      </c>
      <c r="D2580" s="23">
        <v>4.6155209756097534E-2</v>
      </c>
      <c r="E2580" s="23">
        <v>4.7804297606659711E-2</v>
      </c>
      <c r="F2580" s="22">
        <f t="shared" si="107"/>
        <v>9</v>
      </c>
      <c r="G2580" s="22">
        <f t="shared" si="108"/>
        <v>2012</v>
      </c>
      <c r="H2580" s="25"/>
    </row>
    <row r="2581" spans="1:8" x14ac:dyDescent="0.35">
      <c r="A2581" s="24" t="s">
        <v>482</v>
      </c>
      <c r="B2581" s="23">
        <v>3.7884640338504923E-2</v>
      </c>
      <c r="C2581" s="23">
        <v>4.38989229720518E-2</v>
      </c>
      <c r="D2581" s="23">
        <v>4.6155209756097534E-2</v>
      </c>
      <c r="E2581" s="23">
        <v>4.7804297606659711E-2</v>
      </c>
      <c r="F2581" s="22">
        <f t="shared" si="107"/>
        <v>9</v>
      </c>
      <c r="G2581" s="22">
        <f t="shared" si="108"/>
        <v>2012</v>
      </c>
      <c r="H2581" s="25"/>
    </row>
    <row r="2582" spans="1:8" x14ac:dyDescent="0.35">
      <c r="A2582" s="24" t="s">
        <v>481</v>
      </c>
      <c r="B2582" s="23">
        <v>3.7884640338504923E-2</v>
      </c>
      <c r="C2582" s="23">
        <v>4.4448734527325798E-2</v>
      </c>
      <c r="D2582" s="23">
        <v>4.6155209756097534E-2</v>
      </c>
      <c r="E2582" s="23">
        <v>4.7804297606659711E-2</v>
      </c>
      <c r="F2582" s="22">
        <f t="shared" si="107"/>
        <v>9</v>
      </c>
      <c r="G2582" s="22">
        <f t="shared" si="108"/>
        <v>2012</v>
      </c>
      <c r="H2582" s="25"/>
    </row>
    <row r="2583" spans="1:8" x14ac:dyDescent="0.35">
      <c r="A2583" s="24" t="s">
        <v>480</v>
      </c>
      <c r="B2583" s="23">
        <v>3.7461116494887689E-2</v>
      </c>
      <c r="C2583" s="23">
        <v>4.4747146941109206E-2</v>
      </c>
      <c r="D2583" s="23">
        <v>4.6154560570071258E-2</v>
      </c>
      <c r="E2583" s="23">
        <v>4.7801828978622327E-2</v>
      </c>
      <c r="F2583" s="22">
        <f t="shared" si="107"/>
        <v>9</v>
      </c>
      <c r="G2583" s="22">
        <f t="shared" si="108"/>
        <v>2012</v>
      </c>
      <c r="H2583" s="25"/>
    </row>
    <row r="2584" spans="1:8" x14ac:dyDescent="0.35">
      <c r="A2584" s="24" t="s">
        <v>479</v>
      </c>
      <c r="B2584" s="23">
        <v>3.7461116494887689E-2</v>
      </c>
      <c r="C2584" s="23">
        <v>4.4747146941109206E-2</v>
      </c>
      <c r="D2584" s="23">
        <v>4.6154560570071258E-2</v>
      </c>
      <c r="E2584" s="23">
        <v>4.7801828978622327E-2</v>
      </c>
      <c r="F2584" s="22">
        <f t="shared" si="107"/>
        <v>9</v>
      </c>
      <c r="G2584" s="22">
        <f t="shared" si="108"/>
        <v>2012</v>
      </c>
      <c r="H2584" s="25"/>
    </row>
    <row r="2585" spans="1:8" x14ac:dyDescent="0.35">
      <c r="A2585" s="24" t="s">
        <v>478</v>
      </c>
      <c r="B2585" s="23">
        <v>3.7461116494887689E-2</v>
      </c>
      <c r="C2585" s="23">
        <v>4.4747146941109206E-2</v>
      </c>
      <c r="D2585" s="23">
        <v>4.6154560570071258E-2</v>
      </c>
      <c r="E2585" s="23">
        <v>4.7801828978622327E-2</v>
      </c>
      <c r="F2585" s="22">
        <f t="shared" si="107"/>
        <v>9</v>
      </c>
      <c r="G2585" s="22">
        <f t="shared" si="108"/>
        <v>2012</v>
      </c>
      <c r="H2585" s="25"/>
    </row>
    <row r="2586" spans="1:8" x14ac:dyDescent="0.35">
      <c r="A2586" s="24" t="s">
        <v>477</v>
      </c>
      <c r="B2586" s="23">
        <v>3.8199999999999998E-2</v>
      </c>
      <c r="C2586" s="23">
        <v>4.4747146941109206E-2</v>
      </c>
      <c r="D2586" s="23">
        <v>4.6132110990206726E-2</v>
      </c>
      <c r="E2586" s="23">
        <v>4.7536528403967521E-2</v>
      </c>
      <c r="F2586" s="22">
        <f t="shared" si="107"/>
        <v>9</v>
      </c>
      <c r="G2586" s="22">
        <f t="shared" si="108"/>
        <v>2012</v>
      </c>
      <c r="H2586" s="25"/>
    </row>
    <row r="2587" spans="1:8" x14ac:dyDescent="0.35">
      <c r="A2587" s="24" t="s">
        <v>476</v>
      </c>
      <c r="B2587" s="23">
        <v>3.8199999999999998E-2</v>
      </c>
      <c r="C2587" s="23">
        <v>4.4747146941109206E-2</v>
      </c>
      <c r="D2587" s="23">
        <v>4.6132110990206726E-2</v>
      </c>
      <c r="E2587" s="23">
        <v>4.7536528403967521E-2</v>
      </c>
      <c r="F2587" s="22">
        <f t="shared" si="107"/>
        <v>9</v>
      </c>
      <c r="G2587" s="22">
        <f t="shared" si="108"/>
        <v>2012</v>
      </c>
      <c r="H2587" s="25"/>
    </row>
    <row r="2588" spans="1:8" x14ac:dyDescent="0.35">
      <c r="A2588" s="24" t="s">
        <v>475</v>
      </c>
      <c r="B2588" s="23">
        <v>3.8199999999999998E-2</v>
      </c>
      <c r="C2588" s="23">
        <v>4.4747146941109206E-2</v>
      </c>
      <c r="D2588" s="23">
        <v>4.6132110990206726E-2</v>
      </c>
      <c r="E2588" s="23">
        <v>4.7536528403967521E-2</v>
      </c>
      <c r="F2588" s="22">
        <f t="shared" si="107"/>
        <v>9</v>
      </c>
      <c r="G2588" s="22">
        <f t="shared" si="108"/>
        <v>2012</v>
      </c>
      <c r="H2588" s="25"/>
    </row>
    <row r="2589" spans="1:8" x14ac:dyDescent="0.35">
      <c r="A2589" s="24" t="s">
        <v>474</v>
      </c>
      <c r="B2589" s="23">
        <v>3.8199999999999998E-2</v>
      </c>
      <c r="C2589" s="23">
        <v>4.4544591194968557E-2</v>
      </c>
      <c r="D2589" s="23">
        <v>4.6132110990206726E-2</v>
      </c>
      <c r="E2589" s="23">
        <v>4.7536528403967521E-2</v>
      </c>
      <c r="F2589" s="22">
        <f t="shared" si="107"/>
        <v>9</v>
      </c>
      <c r="G2589" s="22">
        <f t="shared" si="108"/>
        <v>2012</v>
      </c>
      <c r="H2589" s="25"/>
    </row>
    <row r="2590" spans="1:8" x14ac:dyDescent="0.35">
      <c r="A2590" s="24" t="s">
        <v>473</v>
      </c>
      <c r="B2590" s="23">
        <v>3.8199999999999998E-2</v>
      </c>
      <c r="C2590" s="23">
        <v>4.4544591194968557E-2</v>
      </c>
      <c r="D2590" s="23">
        <v>4.6132110990206726E-2</v>
      </c>
      <c r="E2590" s="23">
        <v>4.7536528403967521E-2</v>
      </c>
      <c r="F2590" s="22">
        <f t="shared" si="107"/>
        <v>9</v>
      </c>
      <c r="G2590" s="22">
        <f t="shared" si="108"/>
        <v>2012</v>
      </c>
      <c r="H2590" s="25"/>
    </row>
    <row r="2591" spans="1:8" x14ac:dyDescent="0.35">
      <c r="A2591" s="24" t="s">
        <v>472</v>
      </c>
      <c r="B2591" s="23">
        <v>3.8199999999999998E-2</v>
      </c>
      <c r="C2591" s="23">
        <v>4.4544591194968557E-2</v>
      </c>
      <c r="D2591" s="23">
        <v>4.6132110990206726E-2</v>
      </c>
      <c r="E2591" s="23">
        <v>4.7536528403967521E-2</v>
      </c>
      <c r="F2591" s="22">
        <f t="shared" si="107"/>
        <v>9</v>
      </c>
      <c r="G2591" s="22">
        <f t="shared" si="108"/>
        <v>2012</v>
      </c>
      <c r="H2591" s="25"/>
    </row>
    <row r="2592" spans="1:8" x14ac:dyDescent="0.35">
      <c r="A2592" s="24" t="s">
        <v>471</v>
      </c>
      <c r="B2592" s="23">
        <v>3.8127104377104384E-2</v>
      </c>
      <c r="C2592" s="23">
        <v>4.4544591194968557E-2</v>
      </c>
      <c r="D2592" s="23">
        <v>4.6132110990206726E-2</v>
      </c>
      <c r="E2592" s="23">
        <v>4.7536528403967521E-2</v>
      </c>
      <c r="F2592" s="22">
        <f t="shared" si="107"/>
        <v>9</v>
      </c>
      <c r="G2592" s="22">
        <f t="shared" si="108"/>
        <v>2012</v>
      </c>
      <c r="H2592" s="25"/>
    </row>
    <row r="2593" spans="1:8" x14ac:dyDescent="0.35">
      <c r="A2593" s="24" t="s">
        <v>470</v>
      </c>
      <c r="B2593" s="23">
        <v>3.8448814962345187E-2</v>
      </c>
      <c r="C2593" s="23">
        <v>4.2121216138328525E-2</v>
      </c>
      <c r="D2593" s="23">
        <v>4.6132110990206726E-2</v>
      </c>
      <c r="E2593" s="23">
        <v>4.7536528403967521E-2</v>
      </c>
      <c r="F2593" s="22">
        <f t="shared" si="107"/>
        <v>9</v>
      </c>
      <c r="G2593" s="22">
        <f t="shared" si="108"/>
        <v>2012</v>
      </c>
      <c r="H2593" s="25"/>
    </row>
    <row r="2594" spans="1:8" x14ac:dyDescent="0.35">
      <c r="A2594" s="24" t="s">
        <v>469</v>
      </c>
      <c r="B2594" s="23">
        <v>3.767700289003649E-2</v>
      </c>
      <c r="C2594" s="23">
        <v>4.2121216138328525E-2</v>
      </c>
      <c r="D2594" s="23">
        <v>4.6132110990206726E-2</v>
      </c>
      <c r="E2594" s="23">
        <v>4.7536528403967521E-2</v>
      </c>
      <c r="F2594" s="22">
        <f t="shared" si="107"/>
        <v>9</v>
      </c>
      <c r="G2594" s="22">
        <f t="shared" si="108"/>
        <v>2012</v>
      </c>
      <c r="H2594" s="25"/>
    </row>
    <row r="2595" spans="1:8" x14ac:dyDescent="0.35">
      <c r="A2595" s="24" t="s">
        <v>468</v>
      </c>
      <c r="B2595" s="23">
        <v>3.8868623213908632E-2</v>
      </c>
      <c r="C2595" s="23">
        <v>4.2121216138328525E-2</v>
      </c>
      <c r="D2595" s="23">
        <v>4.6132110990206726E-2</v>
      </c>
      <c r="E2595" s="23">
        <v>4.7536528403967521E-2</v>
      </c>
      <c r="F2595" s="22">
        <f t="shared" si="107"/>
        <v>9</v>
      </c>
      <c r="G2595" s="22">
        <f t="shared" si="108"/>
        <v>2012</v>
      </c>
      <c r="H2595" s="25"/>
    </row>
    <row r="2596" spans="1:8" x14ac:dyDescent="0.35">
      <c r="A2596" s="24" t="s">
        <v>467</v>
      </c>
      <c r="B2596" s="23">
        <v>3.8868623213908632E-2</v>
      </c>
      <c r="C2596" s="23">
        <v>4.2121216138328525E-2</v>
      </c>
      <c r="D2596" s="23">
        <v>4.6132110990206726E-2</v>
      </c>
      <c r="E2596" s="23">
        <v>4.7536528403967521E-2</v>
      </c>
      <c r="F2596" s="22">
        <f t="shared" si="107"/>
        <v>9</v>
      </c>
      <c r="G2596" s="22">
        <f t="shared" si="108"/>
        <v>2012</v>
      </c>
      <c r="H2596" s="25"/>
    </row>
    <row r="2597" spans="1:8" x14ac:dyDescent="0.35">
      <c r="A2597" s="24" t="s">
        <v>466</v>
      </c>
      <c r="B2597" s="23">
        <v>3.8868623213908632E-2</v>
      </c>
      <c r="C2597" s="23">
        <v>4.2121216138328525E-2</v>
      </c>
      <c r="D2597" s="23">
        <v>4.6132110990206726E-2</v>
      </c>
      <c r="E2597" s="23">
        <v>4.7536528403967521E-2</v>
      </c>
      <c r="F2597" s="22">
        <f t="shared" si="107"/>
        <v>9</v>
      </c>
      <c r="G2597" s="22">
        <f t="shared" si="108"/>
        <v>2012</v>
      </c>
      <c r="H2597" s="25"/>
    </row>
    <row r="2598" spans="1:8" x14ac:dyDescent="0.35">
      <c r="A2598" s="24" t="s">
        <v>465</v>
      </c>
      <c r="B2598" s="23">
        <v>3.8725101524577837E-2</v>
      </c>
      <c r="C2598" s="23">
        <v>4.2121216138328525E-2</v>
      </c>
      <c r="D2598" s="23">
        <v>4.6132110990206726E-2</v>
      </c>
      <c r="E2598" s="23">
        <v>4.7536528403967521E-2</v>
      </c>
      <c r="F2598" s="22">
        <f t="shared" si="107"/>
        <v>9</v>
      </c>
      <c r="G2598" s="22">
        <f t="shared" si="108"/>
        <v>2012</v>
      </c>
      <c r="H2598" s="25"/>
    </row>
    <row r="2599" spans="1:8" x14ac:dyDescent="0.35">
      <c r="A2599" s="24" t="s">
        <v>464</v>
      </c>
      <c r="B2599" s="23">
        <v>3.8725101524577837E-2</v>
      </c>
      <c r="C2599" s="23">
        <v>4.2555839353408204E-2</v>
      </c>
      <c r="D2599" s="23">
        <v>4.5987369221925409E-2</v>
      </c>
      <c r="E2599" s="23">
        <v>4.7536528403967521E-2</v>
      </c>
      <c r="F2599" s="22">
        <f t="shared" si="107"/>
        <v>9</v>
      </c>
      <c r="G2599" s="22">
        <f t="shared" si="108"/>
        <v>2012</v>
      </c>
      <c r="H2599" s="25"/>
    </row>
    <row r="2600" spans="1:8" x14ac:dyDescent="0.35">
      <c r="A2600" s="24" t="s">
        <v>463</v>
      </c>
      <c r="B2600" s="23">
        <v>3.8725101524577837E-2</v>
      </c>
      <c r="C2600" s="23">
        <v>4.2324169765004811E-2</v>
      </c>
      <c r="D2600" s="23">
        <v>4.5987369221925409E-2</v>
      </c>
      <c r="E2600" s="23">
        <v>4.7536528403967521E-2</v>
      </c>
      <c r="F2600" s="22">
        <f t="shared" si="107"/>
        <v>8</v>
      </c>
      <c r="G2600" s="22">
        <f t="shared" si="108"/>
        <v>2012</v>
      </c>
      <c r="H2600" s="25"/>
    </row>
    <row r="2601" spans="1:8" x14ac:dyDescent="0.35">
      <c r="A2601" s="24" t="s">
        <v>462</v>
      </c>
      <c r="B2601" s="23">
        <v>3.8725101524577837E-2</v>
      </c>
      <c r="C2601" s="23">
        <v>4.2324126157407403E-2</v>
      </c>
      <c r="D2601" s="23">
        <v>4.7047780195865065E-2</v>
      </c>
      <c r="E2601" s="23">
        <v>4.7536528403967521E-2</v>
      </c>
      <c r="F2601" s="22">
        <f t="shared" si="107"/>
        <v>8</v>
      </c>
      <c r="G2601" s="22">
        <f t="shared" si="108"/>
        <v>2012</v>
      </c>
      <c r="H2601" s="25"/>
    </row>
    <row r="2602" spans="1:8" x14ac:dyDescent="0.35">
      <c r="A2602" s="24" t="s">
        <v>461</v>
      </c>
      <c r="B2602" s="23">
        <v>3.8725101524577837E-2</v>
      </c>
      <c r="C2602" s="23">
        <v>4.2324126157407403E-2</v>
      </c>
      <c r="D2602" s="23">
        <v>4.7047780195865065E-2</v>
      </c>
      <c r="E2602" s="23">
        <v>4.7536528403967521E-2</v>
      </c>
      <c r="F2602" s="22">
        <f t="shared" si="107"/>
        <v>8</v>
      </c>
      <c r="G2602" s="22">
        <f t="shared" si="108"/>
        <v>2012</v>
      </c>
      <c r="H2602" s="25"/>
    </row>
    <row r="2603" spans="1:8" x14ac:dyDescent="0.35">
      <c r="A2603" s="24" t="s">
        <v>460</v>
      </c>
      <c r="B2603" s="23">
        <v>3.8000632019671694E-2</v>
      </c>
      <c r="C2603" s="23">
        <v>4.2275741379310339E-2</v>
      </c>
      <c r="D2603" s="23">
        <v>4.5164917853231103E-2</v>
      </c>
      <c r="E2603" s="23">
        <v>4.7536528403967521E-2</v>
      </c>
      <c r="F2603" s="22">
        <f t="shared" si="107"/>
        <v>8</v>
      </c>
      <c r="G2603" s="22">
        <f t="shared" si="108"/>
        <v>2012</v>
      </c>
      <c r="H2603" s="25"/>
    </row>
    <row r="2604" spans="1:8" x14ac:dyDescent="0.35">
      <c r="A2604" s="24" t="s">
        <v>459</v>
      </c>
      <c r="B2604" s="23">
        <v>3.8000632019671694E-2</v>
      </c>
      <c r="C2604" s="23">
        <v>4.1964322766570604E-2</v>
      </c>
      <c r="D2604" s="23">
        <v>4.5164917853231103E-2</v>
      </c>
      <c r="E2604" s="23">
        <v>4.7536528403967521E-2</v>
      </c>
      <c r="F2604" s="22">
        <f t="shared" si="107"/>
        <v>8</v>
      </c>
      <c r="G2604" s="22">
        <f t="shared" si="108"/>
        <v>2012</v>
      </c>
      <c r="H2604" s="25"/>
    </row>
    <row r="2605" spans="1:8" x14ac:dyDescent="0.35">
      <c r="A2605" s="24" t="s">
        <v>458</v>
      </c>
      <c r="B2605" s="23">
        <v>3.8000632019671694E-2</v>
      </c>
      <c r="C2605" s="23">
        <v>4.1964322766570604E-2</v>
      </c>
      <c r="D2605" s="23">
        <v>4.5063351955307258E-2</v>
      </c>
      <c r="E2605" s="23">
        <v>4.7536528403967521E-2</v>
      </c>
      <c r="F2605" s="22">
        <f t="shared" si="107"/>
        <v>8</v>
      </c>
      <c r="G2605" s="22">
        <f t="shared" si="108"/>
        <v>2012</v>
      </c>
      <c r="H2605" s="25"/>
    </row>
    <row r="2606" spans="1:8" x14ac:dyDescent="0.35">
      <c r="A2606" s="24" t="s">
        <v>457</v>
      </c>
      <c r="B2606" s="23">
        <v>3.6519240176096528E-2</v>
      </c>
      <c r="C2606" s="23">
        <v>4.1476165577342045E-2</v>
      </c>
      <c r="D2606" s="23">
        <v>4.4643969754253318E-2</v>
      </c>
      <c r="E2606" s="23">
        <v>4.7536528403967521E-2</v>
      </c>
      <c r="F2606" s="22">
        <f t="shared" si="107"/>
        <v>8</v>
      </c>
      <c r="G2606" s="22">
        <f t="shared" si="108"/>
        <v>2012</v>
      </c>
      <c r="H2606" s="25"/>
    </row>
    <row r="2607" spans="1:8" x14ac:dyDescent="0.35">
      <c r="A2607" s="24" t="s">
        <v>456</v>
      </c>
      <c r="B2607" s="23">
        <v>3.6519240176096528E-2</v>
      </c>
      <c r="C2607" s="23">
        <v>4.1476165577342045E-2</v>
      </c>
      <c r="D2607" s="23">
        <v>4.4643969754253318E-2</v>
      </c>
      <c r="E2607" s="23">
        <v>4.7536528403967521E-2</v>
      </c>
      <c r="F2607" s="22">
        <f t="shared" si="107"/>
        <v>8</v>
      </c>
      <c r="G2607" s="22">
        <f t="shared" si="108"/>
        <v>2012</v>
      </c>
      <c r="H2607" s="25"/>
    </row>
    <row r="2608" spans="1:8" x14ac:dyDescent="0.35">
      <c r="A2608" s="24" t="s">
        <v>455</v>
      </c>
      <c r="B2608" s="23">
        <v>3.6519240176096528E-2</v>
      </c>
      <c r="C2608" s="23">
        <v>4.1680034266133634E-2</v>
      </c>
      <c r="D2608" s="23">
        <v>4.4643969754253318E-2</v>
      </c>
      <c r="E2608" s="23">
        <v>4.7536528403967521E-2</v>
      </c>
      <c r="F2608" s="22">
        <f t="shared" si="107"/>
        <v>8</v>
      </c>
      <c r="G2608" s="22">
        <f t="shared" si="108"/>
        <v>2012</v>
      </c>
      <c r="H2608" s="25"/>
    </row>
    <row r="2609" spans="1:8" x14ac:dyDescent="0.35">
      <c r="A2609" s="24" t="s">
        <v>454</v>
      </c>
      <c r="B2609" s="23">
        <v>3.5944751381215466E-2</v>
      </c>
      <c r="C2609" s="23">
        <v>4.0585421632156962E-2</v>
      </c>
      <c r="D2609" s="23">
        <v>4.4643969754253318E-2</v>
      </c>
      <c r="E2609" s="23">
        <v>4.6795330357142853E-2</v>
      </c>
      <c r="F2609" s="22">
        <f t="shared" si="107"/>
        <v>8</v>
      </c>
      <c r="G2609" s="22">
        <f t="shared" si="108"/>
        <v>2012</v>
      </c>
      <c r="H2609" s="25"/>
    </row>
    <row r="2610" spans="1:8" x14ac:dyDescent="0.35">
      <c r="A2610" s="24" t="s">
        <v>453</v>
      </c>
      <c r="B2610" s="23">
        <v>3.5879198917281599E-2</v>
      </c>
      <c r="C2610" s="23">
        <v>4.0585421632156962E-2</v>
      </c>
      <c r="D2610" s="23">
        <v>4.4643969754253318E-2</v>
      </c>
      <c r="E2610" s="23">
        <v>4.6795330357142853E-2</v>
      </c>
      <c r="F2610" s="22">
        <f t="shared" si="107"/>
        <v>8</v>
      </c>
      <c r="G2610" s="22">
        <f t="shared" si="108"/>
        <v>2012</v>
      </c>
      <c r="H2610" s="25"/>
    </row>
    <row r="2611" spans="1:8" x14ac:dyDescent="0.35">
      <c r="A2611" s="24" t="s">
        <v>452</v>
      </c>
      <c r="B2611" s="23">
        <v>3.5843051486392649E-2</v>
      </c>
      <c r="C2611" s="23">
        <v>4.0585421632156962E-2</v>
      </c>
      <c r="D2611" s="23">
        <v>4.4643969754253318E-2</v>
      </c>
      <c r="E2611" s="23">
        <v>4.6795330357142853E-2</v>
      </c>
      <c r="F2611" s="22">
        <f t="shared" si="107"/>
        <v>8</v>
      </c>
      <c r="G2611" s="22">
        <f t="shared" si="108"/>
        <v>2012</v>
      </c>
      <c r="H2611" s="25"/>
    </row>
    <row r="2612" spans="1:8" x14ac:dyDescent="0.35">
      <c r="A2612" s="24" t="s">
        <v>451</v>
      </c>
      <c r="B2612" s="23">
        <v>3.5843051486392649E-2</v>
      </c>
      <c r="C2612" s="23">
        <v>4.0585421632156962E-2</v>
      </c>
      <c r="D2612" s="23">
        <v>4.4643969754253318E-2</v>
      </c>
      <c r="E2612" s="23">
        <v>4.6795330357142853E-2</v>
      </c>
      <c r="F2612" s="22">
        <f t="shared" si="107"/>
        <v>8</v>
      </c>
      <c r="G2612" s="22">
        <f t="shared" si="108"/>
        <v>2012</v>
      </c>
      <c r="H2612" s="25"/>
    </row>
    <row r="2613" spans="1:8" x14ac:dyDescent="0.35">
      <c r="A2613" s="24" t="s">
        <v>450</v>
      </c>
      <c r="B2613" s="23">
        <v>3.5843051486392649E-2</v>
      </c>
      <c r="C2613" s="23">
        <v>4.0585421632156962E-2</v>
      </c>
      <c r="D2613" s="23">
        <v>4.4643969754253318E-2</v>
      </c>
      <c r="E2613" s="23">
        <v>4.6795330357142853E-2</v>
      </c>
      <c r="F2613" s="22">
        <f t="shared" si="107"/>
        <v>8</v>
      </c>
      <c r="G2613" s="22">
        <f t="shared" si="108"/>
        <v>2012</v>
      </c>
      <c r="H2613" s="25"/>
    </row>
    <row r="2614" spans="1:8" x14ac:dyDescent="0.35">
      <c r="A2614" s="24" t="s">
        <v>449</v>
      </c>
      <c r="B2614" s="23">
        <v>3.5843051486392649E-2</v>
      </c>
      <c r="C2614" s="23">
        <v>4.0531335816923898E-2</v>
      </c>
      <c r="D2614" s="23">
        <v>4.4643969754253318E-2</v>
      </c>
      <c r="E2614" s="23">
        <v>4.6795330357142853E-2</v>
      </c>
      <c r="F2614" s="22">
        <f t="shared" si="107"/>
        <v>8</v>
      </c>
      <c r="G2614" s="22">
        <f t="shared" si="108"/>
        <v>2012</v>
      </c>
      <c r="H2614" s="25"/>
    </row>
    <row r="2615" spans="1:8" x14ac:dyDescent="0.35">
      <c r="A2615" s="24" t="s">
        <v>448</v>
      </c>
      <c r="B2615" s="23">
        <v>3.5843051486392649E-2</v>
      </c>
      <c r="C2615" s="23">
        <v>4.0647616099071207E-2</v>
      </c>
      <c r="D2615" s="23">
        <v>4.5220498996772232E-2</v>
      </c>
      <c r="E2615" s="23">
        <v>4.6795330357142853E-2</v>
      </c>
      <c r="F2615" s="22">
        <f t="shared" si="107"/>
        <v>8</v>
      </c>
      <c r="G2615" s="22">
        <f t="shared" si="108"/>
        <v>2012</v>
      </c>
      <c r="H2615" s="25"/>
    </row>
    <row r="2616" spans="1:8" x14ac:dyDescent="0.35">
      <c r="A2616" s="24" t="s">
        <v>447</v>
      </c>
      <c r="B2616" s="23">
        <v>3.5843051486392649E-2</v>
      </c>
      <c r="C2616" s="23">
        <v>4.0509035886091969E-2</v>
      </c>
      <c r="D2616" s="23">
        <v>4.5287539067142349E-2</v>
      </c>
      <c r="E2616" s="23">
        <v>4.6795330357142853E-2</v>
      </c>
      <c r="F2616" s="22">
        <f t="shared" si="107"/>
        <v>8</v>
      </c>
      <c r="G2616" s="22">
        <f t="shared" si="108"/>
        <v>2012</v>
      </c>
      <c r="H2616" s="25"/>
    </row>
    <row r="2617" spans="1:8" x14ac:dyDescent="0.35">
      <c r="A2617" s="24" t="s">
        <v>446</v>
      </c>
      <c r="B2617" s="23">
        <v>3.5843051486392649E-2</v>
      </c>
      <c r="C2617" s="23">
        <v>4.0556869446343125E-2</v>
      </c>
      <c r="D2617" s="23">
        <v>4.4088228652081868E-2</v>
      </c>
      <c r="E2617" s="23">
        <v>4.6795330357142853E-2</v>
      </c>
      <c r="F2617" s="22">
        <f t="shared" si="107"/>
        <v>8</v>
      </c>
      <c r="G2617" s="22">
        <f t="shared" si="108"/>
        <v>2012</v>
      </c>
      <c r="H2617" s="25"/>
    </row>
    <row r="2618" spans="1:8" x14ac:dyDescent="0.35">
      <c r="A2618" s="24" t="s">
        <v>445</v>
      </c>
      <c r="B2618" s="23">
        <v>3.5843051486392649E-2</v>
      </c>
      <c r="C2618" s="23">
        <v>4.0499417652411288E-2</v>
      </c>
      <c r="D2618" s="23">
        <v>4.473357277882798E-2</v>
      </c>
      <c r="E2618" s="23">
        <v>4.685310387135741E-2</v>
      </c>
      <c r="F2618" s="22">
        <f t="shared" si="107"/>
        <v>8</v>
      </c>
      <c r="G2618" s="22">
        <f t="shared" si="108"/>
        <v>2012</v>
      </c>
      <c r="H2618" s="25"/>
    </row>
    <row r="2619" spans="1:8" x14ac:dyDescent="0.35">
      <c r="A2619" s="24" t="s">
        <v>444</v>
      </c>
      <c r="B2619" s="23">
        <v>3.5843051486392649E-2</v>
      </c>
      <c r="C2619" s="23">
        <v>4.0505812133072402E-2</v>
      </c>
      <c r="D2619" s="23">
        <v>4.4229775639123711E-2</v>
      </c>
      <c r="E2619" s="23">
        <v>4.5936871609403247E-2</v>
      </c>
      <c r="F2619" s="22">
        <f t="shared" si="107"/>
        <v>7</v>
      </c>
      <c r="G2619" s="22">
        <f t="shared" si="108"/>
        <v>2012</v>
      </c>
      <c r="H2619" s="25"/>
    </row>
    <row r="2620" spans="1:8" x14ac:dyDescent="0.35">
      <c r="A2620" s="24" t="s">
        <v>443</v>
      </c>
      <c r="B2620" s="23">
        <v>3.5843051486392649E-2</v>
      </c>
      <c r="C2620" s="23">
        <v>4.0517138157894733E-2</v>
      </c>
      <c r="D2620" s="23">
        <v>4.3891724717284204E-2</v>
      </c>
      <c r="E2620" s="23">
        <v>4.5936871382635198E-2</v>
      </c>
      <c r="F2620" s="22">
        <f t="shared" si="107"/>
        <v>7</v>
      </c>
      <c r="G2620" s="22">
        <f t="shared" si="108"/>
        <v>2012</v>
      </c>
      <c r="H2620" s="25"/>
    </row>
    <row r="2621" spans="1:8" x14ac:dyDescent="0.35">
      <c r="A2621" s="24" t="s">
        <v>442</v>
      </c>
      <c r="B2621" s="23">
        <v>3.5820987187428682E-2</v>
      </c>
      <c r="C2621" s="23">
        <v>4.0486540237543611E-2</v>
      </c>
      <c r="D2621" s="23">
        <v>4.4130547445255477E-2</v>
      </c>
      <c r="E2621" s="23">
        <v>4.5935937499999989E-2</v>
      </c>
      <c r="F2621" s="22">
        <f t="shared" si="107"/>
        <v>7</v>
      </c>
      <c r="G2621" s="22">
        <f t="shared" si="108"/>
        <v>2012</v>
      </c>
      <c r="H2621" s="25"/>
    </row>
    <row r="2622" spans="1:8" x14ac:dyDescent="0.35">
      <c r="A2622" s="24" t="s">
        <v>441</v>
      </c>
      <c r="B2622" s="23">
        <v>3.5820987187428682E-2</v>
      </c>
      <c r="C2622" s="23">
        <v>4.0459615880129585E-2</v>
      </c>
      <c r="D2622" s="23">
        <v>4.394176739926739E-2</v>
      </c>
      <c r="E2622" s="23">
        <v>4.5935937499999989E-2</v>
      </c>
      <c r="F2622" s="22">
        <f t="shared" si="107"/>
        <v>7</v>
      </c>
      <c r="G2622" s="22">
        <f t="shared" si="108"/>
        <v>2012</v>
      </c>
      <c r="H2622" s="25"/>
    </row>
    <row r="2623" spans="1:8" x14ac:dyDescent="0.35">
      <c r="A2623" s="24" t="s">
        <v>440</v>
      </c>
      <c r="B2623" s="23">
        <v>3.5820987187428682E-2</v>
      </c>
      <c r="C2623" s="23">
        <v>4.0459615880129585E-2</v>
      </c>
      <c r="D2623" s="23">
        <v>4.3857513966480438E-2</v>
      </c>
      <c r="E2623" s="23">
        <v>4.5935937499999989E-2</v>
      </c>
      <c r="F2623" s="22">
        <f t="shared" si="107"/>
        <v>7</v>
      </c>
      <c r="G2623" s="22">
        <f t="shared" si="108"/>
        <v>2012</v>
      </c>
      <c r="H2623" s="25"/>
    </row>
    <row r="2624" spans="1:8" x14ac:dyDescent="0.35">
      <c r="A2624" s="24" t="s">
        <v>439</v>
      </c>
      <c r="B2624" s="23">
        <v>3.5258513415921344E-2</v>
      </c>
      <c r="C2624" s="23">
        <v>4.0459615880129585E-2</v>
      </c>
      <c r="D2624" s="23">
        <v>4.3857513966480438E-2</v>
      </c>
      <c r="E2624" s="23">
        <v>4.5342948717948708E-2</v>
      </c>
      <c r="F2624" s="22">
        <f t="shared" si="107"/>
        <v>7</v>
      </c>
      <c r="G2624" s="22">
        <f t="shared" si="108"/>
        <v>2012</v>
      </c>
      <c r="H2624" s="25"/>
    </row>
    <row r="2625" spans="1:8" x14ac:dyDescent="0.35">
      <c r="A2625" s="24" t="s">
        <v>438</v>
      </c>
      <c r="B2625" s="23">
        <v>3.5527408772138357E-2</v>
      </c>
      <c r="C2625" s="23">
        <v>4.069349761905159E-2</v>
      </c>
      <c r="D2625" s="23">
        <v>4.3857513966480438E-2</v>
      </c>
      <c r="E2625" s="23">
        <v>4.5342948717948708E-2</v>
      </c>
      <c r="F2625" s="22">
        <f t="shared" si="107"/>
        <v>7</v>
      </c>
      <c r="G2625" s="22">
        <f t="shared" si="108"/>
        <v>2012</v>
      </c>
      <c r="H2625" s="25"/>
    </row>
    <row r="2626" spans="1:8" x14ac:dyDescent="0.35">
      <c r="A2626" s="24" t="s">
        <v>437</v>
      </c>
      <c r="B2626" s="23">
        <v>3.5877094479915946E-2</v>
      </c>
      <c r="C2626" s="23">
        <v>4.069349761905159E-2</v>
      </c>
      <c r="D2626" s="23">
        <v>4.3857513966480438E-2</v>
      </c>
      <c r="E2626" s="23">
        <v>4.5342948717948708E-2</v>
      </c>
      <c r="F2626" s="22">
        <f t="shared" si="107"/>
        <v>7</v>
      </c>
      <c r="G2626" s="22">
        <f t="shared" si="108"/>
        <v>2012</v>
      </c>
      <c r="H2626" s="25"/>
    </row>
    <row r="2627" spans="1:8" x14ac:dyDescent="0.35">
      <c r="A2627" s="24" t="s">
        <v>436</v>
      </c>
      <c r="B2627" s="23">
        <v>3.5877094479915946E-2</v>
      </c>
      <c r="C2627" s="23">
        <v>4.069349761905159E-2</v>
      </c>
      <c r="D2627" s="23">
        <v>4.3857513966480438E-2</v>
      </c>
      <c r="E2627" s="23">
        <v>4.5342948717948708E-2</v>
      </c>
      <c r="F2627" s="22">
        <f t="shared" si="107"/>
        <v>7</v>
      </c>
      <c r="G2627" s="22">
        <f t="shared" si="108"/>
        <v>2012</v>
      </c>
      <c r="H2627" s="25"/>
    </row>
    <row r="2628" spans="1:8" x14ac:dyDescent="0.35">
      <c r="A2628" s="24" t="s">
        <v>435</v>
      </c>
      <c r="B2628" s="23">
        <v>3.5547275535200762E-2</v>
      </c>
      <c r="C2628" s="23">
        <v>4.0657429788558554E-2</v>
      </c>
      <c r="D2628" s="23">
        <v>4.3712568613652358E-2</v>
      </c>
      <c r="E2628" s="23">
        <v>4.5470967741935459E-2</v>
      </c>
      <c r="F2628" s="22">
        <f t="shared" si="107"/>
        <v>7</v>
      </c>
      <c r="G2628" s="22">
        <f t="shared" si="108"/>
        <v>2012</v>
      </c>
      <c r="H2628" s="25"/>
    </row>
    <row r="2629" spans="1:8" x14ac:dyDescent="0.35">
      <c r="A2629" s="24" t="s">
        <v>434</v>
      </c>
      <c r="B2629" s="23">
        <v>3.5547275535200762E-2</v>
      </c>
      <c r="C2629" s="23">
        <v>4.0657429788558554E-2</v>
      </c>
      <c r="D2629" s="23">
        <v>4.3712568613652358E-2</v>
      </c>
      <c r="E2629" s="23">
        <v>4.5470967741935459E-2</v>
      </c>
      <c r="F2629" s="22">
        <f t="shared" si="107"/>
        <v>7</v>
      </c>
      <c r="G2629" s="22">
        <f t="shared" si="108"/>
        <v>2012</v>
      </c>
      <c r="H2629" s="25"/>
    </row>
    <row r="2630" spans="1:8" x14ac:dyDescent="0.35">
      <c r="A2630" s="24" t="s">
        <v>433</v>
      </c>
      <c r="B2630" s="23">
        <v>3.5547275535200762E-2</v>
      </c>
      <c r="C2630" s="23">
        <v>4.0657429788558554E-2</v>
      </c>
      <c r="D2630" s="23">
        <v>4.3712568613652358E-2</v>
      </c>
      <c r="E2630" s="23">
        <v>4.5470967741935459E-2</v>
      </c>
      <c r="F2630" s="22">
        <f t="shared" si="107"/>
        <v>7</v>
      </c>
      <c r="G2630" s="22">
        <f t="shared" si="108"/>
        <v>2012</v>
      </c>
      <c r="H2630" s="25"/>
    </row>
    <row r="2631" spans="1:8" x14ac:dyDescent="0.35">
      <c r="A2631" s="24" t="s">
        <v>432</v>
      </c>
      <c r="B2631" s="23">
        <v>3.5520255345019756E-2</v>
      </c>
      <c r="C2631" s="23">
        <v>4.0501015358361779E-2</v>
      </c>
      <c r="D2631" s="23">
        <v>4.3712568613652358E-2</v>
      </c>
      <c r="E2631" s="23">
        <v>4.5420543382997364E-2</v>
      </c>
      <c r="F2631" s="22">
        <f t="shared" si="107"/>
        <v>7</v>
      </c>
      <c r="G2631" s="22">
        <f t="shared" si="108"/>
        <v>2012</v>
      </c>
      <c r="H2631" s="25"/>
    </row>
    <row r="2632" spans="1:8" x14ac:dyDescent="0.35">
      <c r="A2632" s="24" t="s">
        <v>431</v>
      </c>
      <c r="B2632" s="23">
        <v>3.5520255345019756E-2</v>
      </c>
      <c r="C2632" s="23">
        <v>4.0501015358361779E-2</v>
      </c>
      <c r="D2632" s="23">
        <v>4.3712568613652358E-2</v>
      </c>
      <c r="E2632" s="23">
        <v>4.5420543382997364E-2</v>
      </c>
      <c r="F2632" s="22">
        <f t="shared" si="107"/>
        <v>7</v>
      </c>
      <c r="G2632" s="22">
        <f t="shared" si="108"/>
        <v>2012</v>
      </c>
      <c r="H2632" s="25"/>
    </row>
    <row r="2633" spans="1:8" x14ac:dyDescent="0.35">
      <c r="A2633" s="24" t="s">
        <v>430</v>
      </c>
      <c r="B2633" s="23">
        <v>3.533167677558207E-2</v>
      </c>
      <c r="C2633" s="23">
        <v>4.0541476378353383E-2</v>
      </c>
      <c r="D2633" s="23">
        <v>4.3712568613652358E-2</v>
      </c>
      <c r="E2633" s="23">
        <v>4.5420543382997364E-2</v>
      </c>
      <c r="F2633" s="22">
        <f t="shared" si="107"/>
        <v>7</v>
      </c>
      <c r="G2633" s="22">
        <f t="shared" si="108"/>
        <v>2012</v>
      </c>
      <c r="H2633" s="25"/>
    </row>
    <row r="2634" spans="1:8" x14ac:dyDescent="0.35">
      <c r="A2634" s="24" t="s">
        <v>429</v>
      </c>
      <c r="B2634" s="23">
        <v>3.533167677558207E-2</v>
      </c>
      <c r="C2634" s="23">
        <v>4.0482613480055024E-2</v>
      </c>
      <c r="D2634" s="23">
        <v>4.3712568613652358E-2</v>
      </c>
      <c r="E2634" s="23">
        <v>4.5420543382997364E-2</v>
      </c>
      <c r="F2634" s="22">
        <f t="shared" si="107"/>
        <v>7</v>
      </c>
      <c r="G2634" s="22">
        <f t="shared" si="108"/>
        <v>2012</v>
      </c>
      <c r="H2634" s="25"/>
    </row>
    <row r="2635" spans="1:8" x14ac:dyDescent="0.35">
      <c r="A2635" s="24" t="s">
        <v>428</v>
      </c>
      <c r="B2635" s="23">
        <v>3.5323079798168566E-2</v>
      </c>
      <c r="C2635" s="23">
        <v>4.0484989690721652E-2</v>
      </c>
      <c r="D2635" s="23">
        <v>4.3746239436619726E-2</v>
      </c>
      <c r="E2635" s="23">
        <v>4.5420543382997364E-2</v>
      </c>
      <c r="F2635" s="22">
        <f t="shared" si="107"/>
        <v>7</v>
      </c>
      <c r="G2635" s="22">
        <f t="shared" si="108"/>
        <v>2012</v>
      </c>
      <c r="H2635" s="25"/>
    </row>
    <row r="2636" spans="1:8" x14ac:dyDescent="0.35">
      <c r="A2636" s="24" t="s">
        <v>427</v>
      </c>
      <c r="B2636" s="23">
        <v>3.5323079798168566E-2</v>
      </c>
      <c r="C2636" s="23">
        <v>4.0481331503088538E-2</v>
      </c>
      <c r="D2636" s="23">
        <v>4.3696473906911157E-2</v>
      </c>
      <c r="E2636" s="23">
        <v>4.5420543382997364E-2</v>
      </c>
      <c r="F2636" s="22">
        <f t="shared" si="107"/>
        <v>7</v>
      </c>
      <c r="G2636" s="22">
        <f t="shared" si="108"/>
        <v>2012</v>
      </c>
      <c r="H2636" s="25"/>
    </row>
    <row r="2637" spans="1:8" x14ac:dyDescent="0.35">
      <c r="A2637" s="24" t="s">
        <v>426</v>
      </c>
      <c r="B2637" s="23">
        <v>3.5323079798168566E-2</v>
      </c>
      <c r="C2637" s="23">
        <v>4.0481331503088538E-2</v>
      </c>
      <c r="D2637" s="23">
        <v>4.3696473906911157E-2</v>
      </c>
      <c r="E2637" s="23">
        <v>4.5420543382997364E-2</v>
      </c>
      <c r="F2637" s="22">
        <f t="shared" si="107"/>
        <v>7</v>
      </c>
      <c r="G2637" s="22">
        <f t="shared" si="108"/>
        <v>2012</v>
      </c>
      <c r="H2637" s="25"/>
    </row>
    <row r="2638" spans="1:8" x14ac:dyDescent="0.35">
      <c r="A2638" s="24" t="s">
        <v>425</v>
      </c>
      <c r="B2638" s="23">
        <v>3.5323079798168566E-2</v>
      </c>
      <c r="C2638" s="23">
        <v>4.0464083424807909E-2</v>
      </c>
      <c r="D2638" s="23">
        <v>4.3574017094017106E-2</v>
      </c>
      <c r="E2638" s="23">
        <v>4.5420543382997364E-2</v>
      </c>
      <c r="F2638" s="22">
        <f t="shared" ref="F2638:F2701" si="109">MONTH(A2637)</f>
        <v>7</v>
      </c>
      <c r="G2638" s="22">
        <f t="shared" ref="G2638:G2701" si="110">YEAR(A2637)</f>
        <v>2012</v>
      </c>
      <c r="H2638" s="25"/>
    </row>
    <row r="2639" spans="1:8" x14ac:dyDescent="0.35">
      <c r="A2639" s="24">
        <v>41089</v>
      </c>
      <c r="B2639" s="23">
        <v>3.5323079798168566E-2</v>
      </c>
      <c r="C2639" s="23">
        <v>4.0483408624229979E-2</v>
      </c>
      <c r="D2639" s="23">
        <v>4.3727934936350799E-2</v>
      </c>
      <c r="E2639" s="23">
        <v>4.5420543382997364E-2</v>
      </c>
      <c r="F2639" s="22">
        <f t="shared" si="109"/>
        <v>7</v>
      </c>
      <c r="G2639" s="22">
        <f t="shared" si="110"/>
        <v>2012</v>
      </c>
      <c r="H2639" s="25"/>
    </row>
    <row r="2640" spans="1:8" x14ac:dyDescent="0.35">
      <c r="A2640" s="24" t="s">
        <v>424</v>
      </c>
      <c r="B2640" s="23">
        <v>3.5397484616945037E-2</v>
      </c>
      <c r="C2640" s="23">
        <v>4.0465088919288641E-2</v>
      </c>
      <c r="D2640" s="23">
        <v>4.3471082802547786E-2</v>
      </c>
      <c r="E2640" s="23">
        <v>4.5420543382997364E-2</v>
      </c>
      <c r="F2640" s="22">
        <f t="shared" si="109"/>
        <v>6</v>
      </c>
      <c r="G2640" s="22">
        <f t="shared" si="110"/>
        <v>2012</v>
      </c>
      <c r="H2640" s="25"/>
    </row>
    <row r="2641" spans="1:8" x14ac:dyDescent="0.35">
      <c r="A2641" s="24" t="s">
        <v>423</v>
      </c>
      <c r="B2641" s="23">
        <v>3.5430802122099925E-2</v>
      </c>
      <c r="C2641" s="23">
        <v>4.0332520661157022E-2</v>
      </c>
      <c r="D2641" s="23">
        <v>4.3611168091168093E-2</v>
      </c>
      <c r="E2641" s="23">
        <v>4.5420543382997364E-2</v>
      </c>
      <c r="F2641" s="22">
        <f t="shared" si="109"/>
        <v>6</v>
      </c>
      <c r="G2641" s="22">
        <f t="shared" si="110"/>
        <v>2012</v>
      </c>
      <c r="H2641" s="25"/>
    </row>
    <row r="2642" spans="1:8" x14ac:dyDescent="0.35">
      <c r="A2642" s="24" t="s">
        <v>422</v>
      </c>
      <c r="B2642" s="23">
        <v>3.5430802122099925E-2</v>
      </c>
      <c r="C2642" s="23">
        <v>4.0332520661157022E-2</v>
      </c>
      <c r="D2642" s="23">
        <v>4.3611168091168093E-2</v>
      </c>
      <c r="E2642" s="23">
        <v>4.5420543382997364E-2</v>
      </c>
      <c r="F2642" s="22">
        <f t="shared" si="109"/>
        <v>6</v>
      </c>
      <c r="G2642" s="22">
        <f t="shared" si="110"/>
        <v>2012</v>
      </c>
      <c r="H2642" s="25"/>
    </row>
    <row r="2643" spans="1:8" x14ac:dyDescent="0.35">
      <c r="A2643" s="24">
        <v>41085</v>
      </c>
      <c r="B2643" s="23">
        <v>3.5430802122099925E-2</v>
      </c>
      <c r="C2643" s="23">
        <v>4.0332520661157022E-2</v>
      </c>
      <c r="D2643" s="23">
        <v>4.3444562899786779E-2</v>
      </c>
      <c r="E2643" s="23">
        <v>4.5420543382997364E-2</v>
      </c>
      <c r="F2643" s="22">
        <f t="shared" si="109"/>
        <v>6</v>
      </c>
      <c r="G2643" s="22">
        <f t="shared" si="110"/>
        <v>2012</v>
      </c>
      <c r="H2643" s="25"/>
    </row>
    <row r="2644" spans="1:8" x14ac:dyDescent="0.35">
      <c r="A2644" s="24">
        <v>41082</v>
      </c>
      <c r="B2644" s="23">
        <v>3.5430802122099925E-2</v>
      </c>
      <c r="C2644" s="23">
        <v>4.0324083629893238E-2</v>
      </c>
      <c r="D2644" s="23">
        <v>4.3446340425531915E-2</v>
      </c>
      <c r="E2644" s="23">
        <v>4.5420543382997364E-2</v>
      </c>
      <c r="F2644" s="22">
        <f t="shared" si="109"/>
        <v>6</v>
      </c>
      <c r="G2644" s="22">
        <f t="shared" si="110"/>
        <v>2012</v>
      </c>
      <c r="H2644" s="25"/>
    </row>
    <row r="2645" spans="1:8" x14ac:dyDescent="0.35">
      <c r="A2645" s="24" t="s">
        <v>421</v>
      </c>
      <c r="B2645" s="23">
        <v>3.5430802122099925E-2</v>
      </c>
      <c r="C2645" s="23">
        <v>4.0324083629893238E-2</v>
      </c>
      <c r="D2645" s="23">
        <v>4.333133606931145E-2</v>
      </c>
      <c r="E2645" s="23">
        <v>4.5420543382997364E-2</v>
      </c>
      <c r="F2645" s="22">
        <f t="shared" si="109"/>
        <v>6</v>
      </c>
      <c r="G2645" s="22">
        <f t="shared" si="110"/>
        <v>2012</v>
      </c>
      <c r="H2645" s="25"/>
    </row>
    <row r="2646" spans="1:8" x14ac:dyDescent="0.35">
      <c r="A2646" s="24" t="s">
        <v>420</v>
      </c>
      <c r="B2646" s="23">
        <v>3.5430802122099925E-2</v>
      </c>
      <c r="C2646" s="23">
        <v>4.0177080924855502E-2</v>
      </c>
      <c r="D2646" s="23">
        <v>4.3277128486511204E-2</v>
      </c>
      <c r="E2646" s="23">
        <v>4.5420543382997364E-2</v>
      </c>
      <c r="F2646" s="22">
        <f t="shared" si="109"/>
        <v>6</v>
      </c>
      <c r="G2646" s="22">
        <f t="shared" si="110"/>
        <v>2012</v>
      </c>
      <c r="H2646" s="25"/>
    </row>
    <row r="2647" spans="1:8" x14ac:dyDescent="0.35">
      <c r="A2647" s="24" t="s">
        <v>419</v>
      </c>
      <c r="B2647" s="23">
        <v>3.5443083397939973E-2</v>
      </c>
      <c r="C2647" s="23">
        <v>4.0177080924855502E-2</v>
      </c>
      <c r="D2647" s="23">
        <v>4.3277128486511204E-2</v>
      </c>
      <c r="E2647" s="23">
        <v>4.5420543382997364E-2</v>
      </c>
      <c r="F2647" s="22">
        <f t="shared" si="109"/>
        <v>6</v>
      </c>
      <c r="G2647" s="22">
        <f t="shared" si="110"/>
        <v>2012</v>
      </c>
      <c r="H2647" s="25"/>
    </row>
    <row r="2648" spans="1:8" x14ac:dyDescent="0.35">
      <c r="A2648" s="24" t="s">
        <v>418</v>
      </c>
      <c r="B2648" s="23">
        <v>3.5490458389508518E-2</v>
      </c>
      <c r="C2648" s="23">
        <v>4.0177080924855502E-2</v>
      </c>
      <c r="D2648" s="23">
        <v>4.3277128486511204E-2</v>
      </c>
      <c r="E2648" s="23">
        <v>4.5420543382997364E-2</v>
      </c>
      <c r="F2648" s="22">
        <f t="shared" si="109"/>
        <v>6</v>
      </c>
      <c r="G2648" s="22">
        <f t="shared" si="110"/>
        <v>2012</v>
      </c>
      <c r="H2648" s="25"/>
    </row>
    <row r="2649" spans="1:8" x14ac:dyDescent="0.35">
      <c r="A2649" s="24" t="s">
        <v>417</v>
      </c>
      <c r="B2649" s="23">
        <v>3.5319182573218699E-2</v>
      </c>
      <c r="C2649" s="23">
        <v>4.0255125240847796E-2</v>
      </c>
      <c r="D2649" s="23">
        <v>4.3277128486511204E-2</v>
      </c>
      <c r="E2649" s="23">
        <v>4.5420543382997364E-2</v>
      </c>
      <c r="F2649" s="22">
        <f t="shared" si="109"/>
        <v>6</v>
      </c>
      <c r="G2649" s="22">
        <f t="shared" si="110"/>
        <v>2012</v>
      </c>
      <c r="H2649" s="25"/>
    </row>
    <row r="2650" spans="1:8" x14ac:dyDescent="0.35">
      <c r="A2650" s="24" t="s">
        <v>416</v>
      </c>
      <c r="B2650" s="23">
        <v>3.5600980049002459E-2</v>
      </c>
      <c r="C2650" s="23">
        <v>3.9840075146117454E-2</v>
      </c>
      <c r="D2650" s="23">
        <v>4.3028226654945149E-2</v>
      </c>
      <c r="E2650" s="23">
        <v>4.4615985970381918E-2</v>
      </c>
      <c r="F2650" s="22">
        <f t="shared" si="109"/>
        <v>6</v>
      </c>
      <c r="G2650" s="22">
        <f t="shared" si="110"/>
        <v>2012</v>
      </c>
      <c r="H2650" s="25"/>
    </row>
    <row r="2651" spans="1:8" x14ac:dyDescent="0.35">
      <c r="A2651" s="24" t="s">
        <v>415</v>
      </c>
      <c r="B2651" s="23">
        <v>3.5594594594594596E-2</v>
      </c>
      <c r="C2651" s="23">
        <v>3.9840075146117454E-2</v>
      </c>
      <c r="D2651" s="23">
        <v>4.3028226654945149E-2</v>
      </c>
      <c r="E2651" s="23">
        <v>4.4693090904933931E-2</v>
      </c>
      <c r="F2651" s="22">
        <f t="shared" si="109"/>
        <v>6</v>
      </c>
      <c r="G2651" s="22">
        <f t="shared" si="110"/>
        <v>2012</v>
      </c>
      <c r="H2651" s="25"/>
    </row>
    <row r="2652" spans="1:8" x14ac:dyDescent="0.35">
      <c r="A2652" s="24" t="s">
        <v>414</v>
      </c>
      <c r="B2652" s="23">
        <v>3.5630855278489859E-2</v>
      </c>
      <c r="C2652" s="23">
        <v>3.9838723551190308E-2</v>
      </c>
      <c r="D2652" s="23">
        <v>4.3028226654945149E-2</v>
      </c>
      <c r="E2652" s="23">
        <v>4.4693090904933931E-2</v>
      </c>
      <c r="F2652" s="22">
        <f t="shared" si="109"/>
        <v>6</v>
      </c>
      <c r="G2652" s="22">
        <f t="shared" si="110"/>
        <v>2012</v>
      </c>
      <c r="H2652" s="25"/>
    </row>
    <row r="2653" spans="1:8" x14ac:dyDescent="0.35">
      <c r="A2653" s="24" t="s">
        <v>413</v>
      </c>
      <c r="B2653" s="23">
        <v>3.5630855278489859E-2</v>
      </c>
      <c r="C2653" s="23">
        <v>3.9678699724517916E-2</v>
      </c>
      <c r="D2653" s="23">
        <v>4.3028226654945149E-2</v>
      </c>
      <c r="E2653" s="23">
        <v>4.4693090904933931E-2</v>
      </c>
      <c r="F2653" s="22">
        <f t="shared" si="109"/>
        <v>6</v>
      </c>
      <c r="G2653" s="22">
        <f t="shared" si="110"/>
        <v>2012</v>
      </c>
      <c r="H2653" s="25"/>
    </row>
    <row r="2654" spans="1:8" x14ac:dyDescent="0.35">
      <c r="A2654" s="24" t="s">
        <v>412</v>
      </c>
      <c r="B2654" s="23">
        <v>3.550269954764336E-2</v>
      </c>
      <c r="C2654" s="23">
        <v>3.9678699724517916E-2</v>
      </c>
      <c r="D2654" s="23">
        <v>4.3028226654945149E-2</v>
      </c>
      <c r="E2654" s="23">
        <v>4.4693090904933931E-2</v>
      </c>
      <c r="F2654" s="22">
        <f t="shared" si="109"/>
        <v>6</v>
      </c>
      <c r="G2654" s="22">
        <f t="shared" si="110"/>
        <v>2012</v>
      </c>
      <c r="H2654" s="25"/>
    </row>
    <row r="2655" spans="1:8" x14ac:dyDescent="0.35">
      <c r="A2655" s="24" t="s">
        <v>411</v>
      </c>
      <c r="B2655" s="23">
        <v>3.5506699147381249E-2</v>
      </c>
      <c r="C2655" s="23">
        <v>3.9678699724517916E-2</v>
      </c>
      <c r="D2655" s="23">
        <v>4.3028226654945149E-2</v>
      </c>
      <c r="E2655" s="23">
        <v>4.4693090904933931E-2</v>
      </c>
      <c r="F2655" s="22">
        <f t="shared" si="109"/>
        <v>6</v>
      </c>
      <c r="G2655" s="22">
        <f t="shared" si="110"/>
        <v>2012</v>
      </c>
      <c r="H2655" s="25"/>
    </row>
    <row r="2656" spans="1:8" x14ac:dyDescent="0.35">
      <c r="A2656" s="24" t="s">
        <v>410</v>
      </c>
      <c r="B2656" s="23">
        <v>3.5479663608562681E-2</v>
      </c>
      <c r="C2656" s="23">
        <v>3.9678699724517916E-2</v>
      </c>
      <c r="D2656" s="23">
        <v>4.3028226654945149E-2</v>
      </c>
      <c r="E2656" s="23">
        <v>4.4693090904933931E-2</v>
      </c>
      <c r="F2656" s="22">
        <f t="shared" si="109"/>
        <v>6</v>
      </c>
      <c r="G2656" s="22">
        <f t="shared" si="110"/>
        <v>2012</v>
      </c>
      <c r="H2656" s="25"/>
    </row>
    <row r="2657" spans="1:8" x14ac:dyDescent="0.35">
      <c r="A2657" s="24" t="s">
        <v>409</v>
      </c>
      <c r="B2657" s="23">
        <v>3.5304158757549615E-2</v>
      </c>
      <c r="C2657" s="23">
        <v>3.9678699724517916E-2</v>
      </c>
      <c r="D2657" s="23">
        <v>4.3028226654945149E-2</v>
      </c>
      <c r="E2657" s="23">
        <v>4.4693090904933931E-2</v>
      </c>
      <c r="F2657" s="22">
        <f t="shared" si="109"/>
        <v>5</v>
      </c>
      <c r="G2657" s="22">
        <f t="shared" si="110"/>
        <v>2012</v>
      </c>
      <c r="H2657" s="25"/>
    </row>
    <row r="2658" spans="1:8" x14ac:dyDescent="0.35">
      <c r="A2658" s="24" t="s">
        <v>408</v>
      </c>
      <c r="B2658" s="23">
        <v>3.5304158757549615E-2</v>
      </c>
      <c r="C2658" s="23">
        <v>3.9678699724517916E-2</v>
      </c>
      <c r="D2658" s="23">
        <v>4.3028226654945149E-2</v>
      </c>
      <c r="E2658" s="23">
        <v>4.4693090904933931E-2</v>
      </c>
      <c r="F2658" s="22">
        <f t="shared" si="109"/>
        <v>5</v>
      </c>
      <c r="G2658" s="22">
        <f t="shared" si="110"/>
        <v>2012</v>
      </c>
      <c r="H2658" s="25"/>
    </row>
    <row r="2659" spans="1:8" x14ac:dyDescent="0.35">
      <c r="A2659" s="24" t="s">
        <v>407</v>
      </c>
      <c r="B2659" s="23">
        <v>3.4936836992422775E-2</v>
      </c>
      <c r="C2659" s="23">
        <v>3.9667701778385765E-2</v>
      </c>
      <c r="D2659" s="23">
        <v>4.2469949567666039E-2</v>
      </c>
      <c r="E2659" s="23">
        <v>4.4693090904933931E-2</v>
      </c>
      <c r="F2659" s="22">
        <f t="shared" si="109"/>
        <v>5</v>
      </c>
      <c r="G2659" s="22">
        <f t="shared" si="110"/>
        <v>2012</v>
      </c>
      <c r="H2659" s="25"/>
    </row>
    <row r="2660" spans="1:8" x14ac:dyDescent="0.35">
      <c r="A2660" s="24" t="s">
        <v>406</v>
      </c>
      <c r="B2660" s="23">
        <v>3.4906703141140909E-2</v>
      </c>
      <c r="C2660" s="23">
        <v>3.9667701778385765E-2</v>
      </c>
      <c r="D2660" s="23">
        <v>4.2469949567666039E-2</v>
      </c>
      <c r="E2660" s="23">
        <v>4.4693090904933931E-2</v>
      </c>
      <c r="F2660" s="22">
        <f t="shared" si="109"/>
        <v>5</v>
      </c>
      <c r="G2660" s="22">
        <f t="shared" si="110"/>
        <v>2012</v>
      </c>
      <c r="H2660" s="25"/>
    </row>
    <row r="2661" spans="1:8" x14ac:dyDescent="0.35">
      <c r="A2661" s="24" t="s">
        <v>405</v>
      </c>
      <c r="B2661" s="23">
        <v>3.4906703141140909E-2</v>
      </c>
      <c r="C2661" s="23">
        <v>3.9667701778385765E-2</v>
      </c>
      <c r="D2661" s="23">
        <v>4.2469949567666039E-2</v>
      </c>
      <c r="E2661" s="23">
        <v>4.4693090904933931E-2</v>
      </c>
      <c r="F2661" s="22">
        <f t="shared" si="109"/>
        <v>5</v>
      </c>
      <c r="G2661" s="22">
        <f t="shared" si="110"/>
        <v>2012</v>
      </c>
      <c r="H2661" s="25"/>
    </row>
    <row r="2662" spans="1:8" x14ac:dyDescent="0.35">
      <c r="A2662" s="24" t="s">
        <v>404</v>
      </c>
      <c r="B2662" s="23">
        <v>3.4906703141140909E-2</v>
      </c>
      <c r="C2662" s="23">
        <v>4.012200045529743E-2</v>
      </c>
      <c r="D2662" s="23">
        <v>4.2880956574073412E-2</v>
      </c>
      <c r="E2662" s="23">
        <v>4.5089547920434007E-2</v>
      </c>
      <c r="F2662" s="22">
        <f t="shared" si="109"/>
        <v>5</v>
      </c>
      <c r="G2662" s="22">
        <f t="shared" si="110"/>
        <v>2012</v>
      </c>
      <c r="H2662" s="25"/>
    </row>
    <row r="2663" spans="1:8" x14ac:dyDescent="0.35">
      <c r="A2663" s="24" t="s">
        <v>403</v>
      </c>
      <c r="B2663" s="23">
        <v>3.4906703141140909E-2</v>
      </c>
      <c r="C2663" s="23">
        <v>4.012200045529743E-2</v>
      </c>
      <c r="D2663" s="23">
        <v>4.2880956574073412E-2</v>
      </c>
      <c r="E2663" s="23">
        <v>4.5089547920434007E-2</v>
      </c>
      <c r="F2663" s="22">
        <f t="shared" si="109"/>
        <v>5</v>
      </c>
      <c r="G2663" s="22">
        <f t="shared" si="110"/>
        <v>2012</v>
      </c>
      <c r="H2663" s="25"/>
    </row>
    <row r="2664" spans="1:8" x14ac:dyDescent="0.35">
      <c r="A2664" s="24" t="s">
        <v>402</v>
      </c>
      <c r="B2664" s="23">
        <v>3.4950000000000002E-2</v>
      </c>
      <c r="C2664" s="23">
        <v>4.0115290199809701E-2</v>
      </c>
      <c r="D2664" s="23">
        <v>4.2595566218809978E-2</v>
      </c>
      <c r="E2664" s="23">
        <v>4.5089547920434007E-2</v>
      </c>
      <c r="F2664" s="22">
        <f t="shared" si="109"/>
        <v>5</v>
      </c>
      <c r="G2664" s="22">
        <f t="shared" si="110"/>
        <v>2012</v>
      </c>
      <c r="H2664" s="25"/>
    </row>
    <row r="2665" spans="1:8" x14ac:dyDescent="0.35">
      <c r="A2665" s="24" t="s">
        <v>401</v>
      </c>
      <c r="B2665" s="23">
        <v>3.4988181818181835E-2</v>
      </c>
      <c r="C2665" s="23">
        <v>3.9567392475448188E-2</v>
      </c>
      <c r="D2665" s="23">
        <v>4.2595566218809978E-2</v>
      </c>
      <c r="E2665" s="23">
        <v>4.5089547920434007E-2</v>
      </c>
      <c r="F2665" s="22">
        <f t="shared" si="109"/>
        <v>5</v>
      </c>
      <c r="G2665" s="22">
        <f t="shared" si="110"/>
        <v>2012</v>
      </c>
      <c r="H2665" s="25"/>
    </row>
    <row r="2666" spans="1:8" x14ac:dyDescent="0.35">
      <c r="A2666" s="24" t="s">
        <v>400</v>
      </c>
      <c r="B2666" s="23">
        <v>3.5200000000000002E-2</v>
      </c>
      <c r="C2666" s="23">
        <v>3.9567392475448188E-2</v>
      </c>
      <c r="D2666" s="23">
        <v>4.2595566218809978E-2</v>
      </c>
      <c r="E2666" s="23">
        <v>4.5089547920434007E-2</v>
      </c>
      <c r="F2666" s="22">
        <f t="shared" si="109"/>
        <v>5</v>
      </c>
      <c r="G2666" s="22">
        <f t="shared" si="110"/>
        <v>2012</v>
      </c>
      <c r="H2666" s="25"/>
    </row>
    <row r="2667" spans="1:8" x14ac:dyDescent="0.35">
      <c r="A2667" s="24" t="s">
        <v>399</v>
      </c>
      <c r="B2667" s="23">
        <v>3.5200000000000002E-2</v>
      </c>
      <c r="C2667" s="23">
        <v>3.9942944785276067E-2</v>
      </c>
      <c r="D2667" s="23">
        <v>4.2834855967078193E-2</v>
      </c>
      <c r="E2667" s="23">
        <v>4.5089556728999142E-2</v>
      </c>
      <c r="F2667" s="22">
        <f t="shared" si="109"/>
        <v>5</v>
      </c>
      <c r="G2667" s="22">
        <f t="shared" si="110"/>
        <v>2012</v>
      </c>
      <c r="H2667" s="25"/>
    </row>
    <row r="2668" spans="1:8" x14ac:dyDescent="0.35">
      <c r="A2668" s="24" t="s">
        <v>398</v>
      </c>
      <c r="B2668" s="23">
        <v>3.5543516989658464E-2</v>
      </c>
      <c r="C2668" s="23">
        <v>3.9821703703703699E-2</v>
      </c>
      <c r="D2668" s="23">
        <v>4.2834855967078193E-2</v>
      </c>
      <c r="E2668" s="23">
        <v>4.5089556728999142E-2</v>
      </c>
      <c r="F2668" s="22">
        <f t="shared" si="109"/>
        <v>5</v>
      </c>
      <c r="G2668" s="22">
        <f t="shared" si="110"/>
        <v>2012</v>
      </c>
      <c r="H2668" s="25"/>
    </row>
    <row r="2669" spans="1:8" x14ac:dyDescent="0.35">
      <c r="A2669" s="24" t="s">
        <v>397</v>
      </c>
      <c r="B2669" s="23">
        <v>3.5096133766176013E-2</v>
      </c>
      <c r="C2669" s="23">
        <v>3.9821703703703699E-2</v>
      </c>
      <c r="D2669" s="23">
        <v>4.2724241565052334E-2</v>
      </c>
      <c r="E2669" s="23">
        <v>4.5089556728999142E-2</v>
      </c>
      <c r="F2669" s="22">
        <f t="shared" si="109"/>
        <v>5</v>
      </c>
      <c r="G2669" s="22">
        <f t="shared" si="110"/>
        <v>2012</v>
      </c>
      <c r="H2669" s="25"/>
    </row>
    <row r="2670" spans="1:8" x14ac:dyDescent="0.35">
      <c r="A2670" s="24" t="s">
        <v>396</v>
      </c>
      <c r="B2670" s="23">
        <v>3.5035604395604401E-2</v>
      </c>
      <c r="C2670" s="23">
        <v>3.9821703703703699E-2</v>
      </c>
      <c r="D2670" s="23">
        <v>4.2724241565052334E-2</v>
      </c>
      <c r="E2670" s="23">
        <v>4.5089556728999142E-2</v>
      </c>
      <c r="F2670" s="22">
        <f t="shared" si="109"/>
        <v>5</v>
      </c>
      <c r="G2670" s="22">
        <f t="shared" si="110"/>
        <v>2012</v>
      </c>
      <c r="H2670" s="25"/>
    </row>
    <row r="2671" spans="1:8" x14ac:dyDescent="0.35">
      <c r="A2671" s="24" t="s">
        <v>395</v>
      </c>
      <c r="B2671" s="23">
        <v>3.510571428571415E-2</v>
      </c>
      <c r="C2671" s="23">
        <v>3.9821703703703699E-2</v>
      </c>
      <c r="D2671" s="23">
        <v>4.2724241565052334E-2</v>
      </c>
      <c r="E2671" s="23">
        <v>4.5089556728999142E-2</v>
      </c>
      <c r="F2671" s="22">
        <f t="shared" si="109"/>
        <v>5</v>
      </c>
      <c r="G2671" s="22">
        <f t="shared" si="110"/>
        <v>2012</v>
      </c>
      <c r="H2671" s="25"/>
    </row>
    <row r="2672" spans="1:8" x14ac:dyDescent="0.35">
      <c r="A2672" s="24" t="s">
        <v>394</v>
      </c>
      <c r="B2672" s="23">
        <v>3.5040387096774192E-2</v>
      </c>
      <c r="C2672" s="23">
        <v>3.9485952380952385E-2</v>
      </c>
      <c r="D2672" s="23">
        <v>4.2698279573510342E-2</v>
      </c>
      <c r="E2672" s="23">
        <v>4.4980888706844947E-2</v>
      </c>
      <c r="F2672" s="22">
        <f t="shared" si="109"/>
        <v>5</v>
      </c>
      <c r="G2672" s="22">
        <f t="shared" si="110"/>
        <v>2012</v>
      </c>
      <c r="H2672" s="25"/>
    </row>
    <row r="2673" spans="1:8" x14ac:dyDescent="0.35">
      <c r="A2673" s="24" t="s">
        <v>393</v>
      </c>
      <c r="B2673" s="23">
        <v>3.4858742530336918E-2</v>
      </c>
      <c r="C2673" s="23">
        <v>3.9485952380952385E-2</v>
      </c>
      <c r="D2673" s="23">
        <v>4.2698279573510342E-2</v>
      </c>
      <c r="E2673" s="23">
        <v>4.4980888706844947E-2</v>
      </c>
      <c r="F2673" s="22">
        <f t="shared" si="109"/>
        <v>5</v>
      </c>
      <c r="G2673" s="22">
        <f t="shared" si="110"/>
        <v>2012</v>
      </c>
      <c r="H2673" s="25"/>
    </row>
    <row r="2674" spans="1:8" x14ac:dyDescent="0.35">
      <c r="A2674" s="24" t="s">
        <v>392</v>
      </c>
      <c r="B2674" s="23">
        <v>3.5024307692307716E-2</v>
      </c>
      <c r="C2674" s="23">
        <v>3.9473983604826728E-2</v>
      </c>
      <c r="D2674" s="23">
        <v>4.265563155494756E-2</v>
      </c>
      <c r="E2674" s="23">
        <v>4.4980888706844947E-2</v>
      </c>
      <c r="F2674" s="22">
        <f t="shared" si="109"/>
        <v>5</v>
      </c>
      <c r="G2674" s="22">
        <f t="shared" si="110"/>
        <v>2012</v>
      </c>
      <c r="H2674" s="25"/>
    </row>
    <row r="2675" spans="1:8" x14ac:dyDescent="0.35">
      <c r="A2675" s="24" t="s">
        <v>391</v>
      </c>
      <c r="B2675" s="23">
        <v>3.5024307692307716E-2</v>
      </c>
      <c r="C2675" s="23">
        <v>3.9590686274509811E-2</v>
      </c>
      <c r="D2675" s="23">
        <v>4.2804392113910184E-2</v>
      </c>
      <c r="E2675" s="23">
        <v>4.4980888706844947E-2</v>
      </c>
      <c r="F2675" s="22">
        <f t="shared" si="109"/>
        <v>5</v>
      </c>
      <c r="G2675" s="22">
        <f t="shared" si="110"/>
        <v>2012</v>
      </c>
      <c r="H2675" s="25"/>
    </row>
    <row r="2676" spans="1:8" x14ac:dyDescent="0.35">
      <c r="A2676" s="24" t="s">
        <v>390</v>
      </c>
      <c r="B2676" s="23">
        <v>3.5326884779516357E-2</v>
      </c>
      <c r="C2676" s="23">
        <v>3.9590686274509811E-2</v>
      </c>
      <c r="D2676" s="23">
        <v>4.2804392113910184E-2</v>
      </c>
      <c r="E2676" s="23">
        <v>4.4980888706844947E-2</v>
      </c>
      <c r="F2676" s="22">
        <f t="shared" si="109"/>
        <v>5</v>
      </c>
      <c r="G2676" s="22">
        <f t="shared" si="110"/>
        <v>2012</v>
      </c>
      <c r="H2676" s="25"/>
    </row>
    <row r="2677" spans="1:8" x14ac:dyDescent="0.35">
      <c r="A2677" s="24" t="s">
        <v>389</v>
      </c>
      <c r="B2677" s="23">
        <v>3.5326884779516357E-2</v>
      </c>
      <c r="C2677" s="23">
        <v>3.9472722432495153E-2</v>
      </c>
      <c r="D2677" s="23">
        <v>4.2649254686785557E-2</v>
      </c>
      <c r="E2677" s="23">
        <v>4.4980888706844947E-2</v>
      </c>
      <c r="F2677" s="22">
        <f t="shared" si="109"/>
        <v>4</v>
      </c>
      <c r="G2677" s="22">
        <f t="shared" si="110"/>
        <v>2012</v>
      </c>
      <c r="H2677" s="25"/>
    </row>
    <row r="2678" spans="1:8" x14ac:dyDescent="0.35">
      <c r="A2678" s="24" t="s">
        <v>388</v>
      </c>
      <c r="B2678" s="23">
        <v>3.5326884779516357E-2</v>
      </c>
      <c r="C2678" s="23">
        <v>3.9468048484235033E-2</v>
      </c>
      <c r="D2678" s="23">
        <v>4.2804392113910184E-2</v>
      </c>
      <c r="E2678" s="23">
        <v>4.4980888706844947E-2</v>
      </c>
      <c r="F2678" s="22">
        <f t="shared" si="109"/>
        <v>4</v>
      </c>
      <c r="G2678" s="22">
        <f t="shared" si="110"/>
        <v>2012</v>
      </c>
      <c r="H2678" s="25"/>
    </row>
    <row r="2679" spans="1:8" x14ac:dyDescent="0.35">
      <c r="A2679" s="24" t="s">
        <v>387</v>
      </c>
      <c r="B2679" s="23">
        <v>3.5264390684601493E-2</v>
      </c>
      <c r="C2679" s="23">
        <v>3.9468048484235033E-2</v>
      </c>
      <c r="D2679" s="23">
        <v>4.2804392113910184E-2</v>
      </c>
      <c r="E2679" s="23">
        <v>4.4980888706844947E-2</v>
      </c>
      <c r="F2679" s="22">
        <f t="shared" si="109"/>
        <v>4</v>
      </c>
      <c r="G2679" s="22">
        <f t="shared" si="110"/>
        <v>2012</v>
      </c>
      <c r="H2679" s="25"/>
    </row>
    <row r="2680" spans="1:8" x14ac:dyDescent="0.35">
      <c r="A2680" s="24" t="s">
        <v>386</v>
      </c>
      <c r="B2680" s="23">
        <v>3.4893429928025028E-2</v>
      </c>
      <c r="C2680" s="23">
        <v>3.9468048484235033E-2</v>
      </c>
      <c r="D2680" s="23">
        <v>4.2804392113910184E-2</v>
      </c>
      <c r="E2680" s="23">
        <v>4.4989832111377477E-2</v>
      </c>
      <c r="F2680" s="22">
        <f t="shared" si="109"/>
        <v>4</v>
      </c>
      <c r="G2680" s="22">
        <f t="shared" si="110"/>
        <v>2012</v>
      </c>
      <c r="H2680" s="25"/>
    </row>
    <row r="2681" spans="1:8" x14ac:dyDescent="0.35">
      <c r="A2681" s="24" t="s">
        <v>385</v>
      </c>
      <c r="B2681" s="23">
        <v>3.4893429928025028E-2</v>
      </c>
      <c r="C2681" s="23">
        <v>3.9393067807768266E-2</v>
      </c>
      <c r="D2681" s="23">
        <v>4.219989302940351E-2</v>
      </c>
      <c r="E2681" s="23">
        <v>4.4312233523740502E-2</v>
      </c>
      <c r="F2681" s="22">
        <f t="shared" si="109"/>
        <v>4</v>
      </c>
      <c r="G2681" s="22">
        <f t="shared" si="110"/>
        <v>2012</v>
      </c>
      <c r="H2681" s="25"/>
    </row>
    <row r="2682" spans="1:8" x14ac:dyDescent="0.35">
      <c r="A2682" s="24" t="s">
        <v>384</v>
      </c>
      <c r="B2682" s="23">
        <v>3.4903075280666711E-2</v>
      </c>
      <c r="C2682" s="23">
        <v>3.9393067807768266E-2</v>
      </c>
      <c r="D2682" s="23">
        <v>4.219989302940351E-2</v>
      </c>
      <c r="E2682" s="23">
        <v>4.4312233523740502E-2</v>
      </c>
      <c r="F2682" s="22">
        <f t="shared" si="109"/>
        <v>4</v>
      </c>
      <c r="G2682" s="22">
        <f t="shared" si="110"/>
        <v>2012</v>
      </c>
      <c r="H2682" s="25"/>
    </row>
    <row r="2683" spans="1:8" x14ac:dyDescent="0.35">
      <c r="A2683" s="24" t="s">
        <v>383</v>
      </c>
      <c r="B2683" s="23">
        <v>3.5181263342593944E-2</v>
      </c>
      <c r="C2683" s="23">
        <v>3.9392789500772005E-2</v>
      </c>
      <c r="D2683" s="23">
        <v>4.1981872399445223E-2</v>
      </c>
      <c r="E2683" s="23">
        <v>4.3904022698612849E-2</v>
      </c>
      <c r="F2683" s="22">
        <f t="shared" si="109"/>
        <v>4</v>
      </c>
      <c r="G2683" s="22">
        <f t="shared" si="110"/>
        <v>2012</v>
      </c>
      <c r="H2683" s="25"/>
    </row>
    <row r="2684" spans="1:8" x14ac:dyDescent="0.35">
      <c r="A2684" s="24" t="s">
        <v>382</v>
      </c>
      <c r="B2684" s="23">
        <v>3.5181263342593944E-2</v>
      </c>
      <c r="C2684" s="23">
        <v>3.9317758887171567E-2</v>
      </c>
      <c r="D2684" s="23">
        <v>4.1981872399445223E-2</v>
      </c>
      <c r="E2684" s="23">
        <v>4.4312278481012574E-2</v>
      </c>
      <c r="F2684" s="22">
        <f t="shared" si="109"/>
        <v>4</v>
      </c>
      <c r="G2684" s="22">
        <f t="shared" si="110"/>
        <v>2012</v>
      </c>
      <c r="H2684" s="25"/>
    </row>
    <row r="2685" spans="1:8" x14ac:dyDescent="0.35">
      <c r="A2685" s="24" t="s">
        <v>381</v>
      </c>
      <c r="B2685" s="23">
        <v>3.5181263342593944E-2</v>
      </c>
      <c r="C2685" s="23">
        <v>3.9317758887171567E-2</v>
      </c>
      <c r="D2685" s="23">
        <v>4.1981872399445223E-2</v>
      </c>
      <c r="E2685" s="23">
        <v>4.4312278481012574E-2</v>
      </c>
      <c r="F2685" s="22">
        <f t="shared" si="109"/>
        <v>4</v>
      </c>
      <c r="G2685" s="22">
        <f t="shared" si="110"/>
        <v>2012</v>
      </c>
      <c r="H2685" s="25"/>
    </row>
    <row r="2686" spans="1:8" x14ac:dyDescent="0.35">
      <c r="A2686" s="24" t="s">
        <v>380</v>
      </c>
      <c r="B2686" s="23">
        <v>3.5120475352112664E-2</v>
      </c>
      <c r="C2686" s="23">
        <v>4.0306996291718168E-2</v>
      </c>
      <c r="D2686" s="23">
        <v>4.2204264281592602E-2</v>
      </c>
      <c r="E2686" s="23">
        <v>4.4312278481012574E-2</v>
      </c>
      <c r="F2686" s="22">
        <f t="shared" si="109"/>
        <v>4</v>
      </c>
      <c r="G2686" s="22">
        <f t="shared" si="110"/>
        <v>2012</v>
      </c>
      <c r="H2686" s="25"/>
    </row>
    <row r="2687" spans="1:8" x14ac:dyDescent="0.35">
      <c r="A2687" s="24" t="s">
        <v>379</v>
      </c>
      <c r="B2687" s="23">
        <v>3.4761643433602357E-2</v>
      </c>
      <c r="C2687" s="23">
        <v>3.9089329681511145E-2</v>
      </c>
      <c r="D2687" s="23">
        <v>4.2157427272587818E-2</v>
      </c>
      <c r="E2687" s="23">
        <v>4.4312278481012574E-2</v>
      </c>
      <c r="F2687" s="22">
        <f t="shared" si="109"/>
        <v>4</v>
      </c>
      <c r="G2687" s="22">
        <f t="shared" si="110"/>
        <v>2012</v>
      </c>
      <c r="H2687" s="25"/>
    </row>
    <row r="2688" spans="1:8" x14ac:dyDescent="0.35">
      <c r="A2688" s="24" t="s">
        <v>378</v>
      </c>
      <c r="B2688" s="23">
        <v>3.5399107806691456E-2</v>
      </c>
      <c r="C2688" s="23">
        <v>3.904690582620135E-2</v>
      </c>
      <c r="D2688" s="23">
        <v>4.1985323590814208E-2</v>
      </c>
      <c r="E2688" s="23">
        <v>4.4312278481012574E-2</v>
      </c>
      <c r="F2688" s="22">
        <f t="shared" si="109"/>
        <v>4</v>
      </c>
      <c r="G2688" s="22">
        <f t="shared" si="110"/>
        <v>2012</v>
      </c>
      <c r="H2688" s="25"/>
    </row>
    <row r="2689" spans="1:8" x14ac:dyDescent="0.35">
      <c r="A2689" s="24" t="s">
        <v>377</v>
      </c>
      <c r="B2689" s="23">
        <v>3.5399107806691456E-2</v>
      </c>
      <c r="C2689" s="23">
        <v>3.91796298312466E-2</v>
      </c>
      <c r="D2689" s="23">
        <v>4.2781538461538454E-2</v>
      </c>
      <c r="E2689" s="23">
        <v>4.4312278481012574E-2</v>
      </c>
      <c r="F2689" s="22">
        <f t="shared" si="109"/>
        <v>4</v>
      </c>
      <c r="G2689" s="22">
        <f t="shared" si="110"/>
        <v>2012</v>
      </c>
      <c r="H2689" s="25"/>
    </row>
    <row r="2690" spans="1:8" x14ac:dyDescent="0.35">
      <c r="A2690" s="24">
        <v>41009</v>
      </c>
      <c r="B2690" s="23">
        <v>3.5683858267716535E-2</v>
      </c>
      <c r="C2690" s="23">
        <v>3.9786267409470763E-2</v>
      </c>
      <c r="D2690" s="23">
        <v>4.2781537398413449E-2</v>
      </c>
      <c r="E2690" s="23">
        <v>4.4312277112536561E-2</v>
      </c>
      <c r="F2690" s="22">
        <f t="shared" si="109"/>
        <v>4</v>
      </c>
      <c r="G2690" s="22">
        <f t="shared" si="110"/>
        <v>2012</v>
      </c>
      <c r="H2690" s="25"/>
    </row>
    <row r="2691" spans="1:8" x14ac:dyDescent="0.35">
      <c r="A2691" s="24">
        <v>41008</v>
      </c>
      <c r="B2691" s="23">
        <v>3.5535637583892624E-2</v>
      </c>
      <c r="C2691" s="23">
        <v>3.9180628680171546E-2</v>
      </c>
      <c r="D2691" s="23">
        <v>4.2781538461538454E-2</v>
      </c>
      <c r="E2691" s="23">
        <v>4.4312278481012574E-2</v>
      </c>
      <c r="F2691" s="22">
        <f t="shared" si="109"/>
        <v>4</v>
      </c>
      <c r="G2691" s="22">
        <f t="shared" si="110"/>
        <v>2012</v>
      </c>
      <c r="H2691" s="25"/>
    </row>
    <row r="2692" spans="1:8" x14ac:dyDescent="0.35">
      <c r="A2692" s="24" t="s">
        <v>376</v>
      </c>
      <c r="B2692" s="23">
        <v>3.5535637583892624E-2</v>
      </c>
      <c r="C2692" s="23">
        <v>3.9180628680171546E-2</v>
      </c>
      <c r="D2692" s="23">
        <v>4.2781538461538454E-2</v>
      </c>
      <c r="E2692" s="23">
        <v>4.4312278481012574E-2</v>
      </c>
      <c r="F2692" s="22">
        <f t="shared" si="109"/>
        <v>4</v>
      </c>
      <c r="G2692" s="22">
        <f t="shared" si="110"/>
        <v>2012</v>
      </c>
      <c r="H2692" s="25"/>
    </row>
    <row r="2693" spans="1:8" x14ac:dyDescent="0.35">
      <c r="A2693" s="24" t="s">
        <v>375</v>
      </c>
      <c r="B2693" s="23">
        <v>3.5316404793608508E-2</v>
      </c>
      <c r="C2693" s="23">
        <v>3.9287729672650484E-2</v>
      </c>
      <c r="D2693" s="23">
        <v>4.2852697800077187E-2</v>
      </c>
      <c r="E2693" s="23">
        <v>4.4312278481012574E-2</v>
      </c>
      <c r="F2693" s="22">
        <f t="shared" si="109"/>
        <v>4</v>
      </c>
      <c r="G2693" s="22">
        <f t="shared" si="110"/>
        <v>2012</v>
      </c>
      <c r="H2693" s="25"/>
    </row>
    <row r="2694" spans="1:8" x14ac:dyDescent="0.35">
      <c r="A2694" s="24" t="s">
        <v>374</v>
      </c>
      <c r="B2694" s="23">
        <v>3.5316404793608508E-2</v>
      </c>
      <c r="C2694" s="23">
        <v>3.9531476104053241E-2</v>
      </c>
      <c r="D2694" s="23">
        <v>4.3101053284287157E-2</v>
      </c>
      <c r="E2694" s="23">
        <v>4.4872575488454698E-2</v>
      </c>
      <c r="F2694" s="22">
        <f t="shared" si="109"/>
        <v>4</v>
      </c>
      <c r="G2694" s="22">
        <f t="shared" si="110"/>
        <v>2012</v>
      </c>
      <c r="H2694" s="25"/>
    </row>
    <row r="2695" spans="1:8" x14ac:dyDescent="0.35">
      <c r="A2695" s="24" t="s">
        <v>373</v>
      </c>
      <c r="B2695" s="23">
        <v>3.5316404793608508E-2</v>
      </c>
      <c r="C2695" s="23">
        <v>3.9531476104053241E-2</v>
      </c>
      <c r="D2695" s="23">
        <v>4.3101053284287157E-2</v>
      </c>
      <c r="E2695" s="23">
        <v>4.4872575488454698E-2</v>
      </c>
      <c r="F2695" s="22">
        <f t="shared" si="109"/>
        <v>4</v>
      </c>
      <c r="G2695" s="22">
        <f t="shared" si="110"/>
        <v>2012</v>
      </c>
      <c r="H2695" s="25"/>
    </row>
    <row r="2696" spans="1:8" x14ac:dyDescent="0.35">
      <c r="A2696" s="24" t="s">
        <v>372</v>
      </c>
      <c r="B2696" s="23">
        <v>3.4813684210526323E-2</v>
      </c>
      <c r="C2696" s="23">
        <v>3.9533201940570042E-2</v>
      </c>
      <c r="D2696" s="23">
        <v>4.3101053284287157E-2</v>
      </c>
      <c r="E2696" s="23">
        <v>4.484157890183408E-2</v>
      </c>
      <c r="F2696" s="22">
        <f t="shared" si="109"/>
        <v>4</v>
      </c>
      <c r="G2696" s="22">
        <f t="shared" si="110"/>
        <v>2012</v>
      </c>
      <c r="H2696" s="25"/>
    </row>
    <row r="2697" spans="1:8" x14ac:dyDescent="0.35">
      <c r="A2697" s="24" t="s">
        <v>371</v>
      </c>
      <c r="B2697" s="23">
        <v>3.4796160787530776E-2</v>
      </c>
      <c r="C2697" s="23">
        <v>3.9533201940570042E-2</v>
      </c>
      <c r="D2697" s="23">
        <v>4.3101053284287157E-2</v>
      </c>
      <c r="E2697" s="23">
        <v>4.484157890183408E-2</v>
      </c>
      <c r="F2697" s="22">
        <f t="shared" si="109"/>
        <v>4</v>
      </c>
      <c r="G2697" s="22">
        <f t="shared" si="110"/>
        <v>2012</v>
      </c>
      <c r="H2697" s="25"/>
    </row>
    <row r="2698" spans="1:8" x14ac:dyDescent="0.35">
      <c r="A2698" s="24" t="s">
        <v>370</v>
      </c>
      <c r="B2698" s="23">
        <v>3.4858110705999333E-2</v>
      </c>
      <c r="C2698" s="23">
        <v>4.089686411149826E-2</v>
      </c>
      <c r="D2698" s="23">
        <v>4.3473047957427999E-2</v>
      </c>
      <c r="E2698" s="23">
        <v>4.4855629453681697E-2</v>
      </c>
      <c r="F2698" s="22">
        <f t="shared" si="109"/>
        <v>3</v>
      </c>
      <c r="G2698" s="22">
        <f t="shared" si="110"/>
        <v>2012</v>
      </c>
      <c r="H2698" s="25"/>
    </row>
    <row r="2699" spans="1:8" x14ac:dyDescent="0.35">
      <c r="A2699" s="24" t="s">
        <v>369</v>
      </c>
      <c r="B2699" s="23">
        <v>3.5823900615124825E-2</v>
      </c>
      <c r="C2699" s="23">
        <v>4.059464974060227E-2</v>
      </c>
      <c r="D2699" s="23">
        <v>4.2543665480835005E-2</v>
      </c>
      <c r="E2699" s="23">
        <v>4.5701556106811099E-2</v>
      </c>
      <c r="F2699" s="22">
        <f t="shared" si="109"/>
        <v>3</v>
      </c>
      <c r="G2699" s="22">
        <f t="shared" si="110"/>
        <v>2012</v>
      </c>
      <c r="H2699" s="25"/>
    </row>
    <row r="2700" spans="1:8" x14ac:dyDescent="0.35">
      <c r="A2700" s="24" t="s">
        <v>368</v>
      </c>
      <c r="B2700" s="23">
        <v>3.6663599999999991E-2</v>
      </c>
      <c r="C2700" s="23">
        <v>4.1074674626865669E-2</v>
      </c>
      <c r="D2700" s="23">
        <v>4.3640245478609924E-2</v>
      </c>
      <c r="E2700" s="23">
        <v>4.5701564245810039E-2</v>
      </c>
      <c r="F2700" s="22">
        <f t="shared" si="109"/>
        <v>3</v>
      </c>
      <c r="G2700" s="22">
        <f t="shared" si="110"/>
        <v>2012</v>
      </c>
      <c r="H2700" s="25"/>
    </row>
    <row r="2701" spans="1:8" x14ac:dyDescent="0.35">
      <c r="A2701" s="24" t="s">
        <v>367</v>
      </c>
      <c r="B2701" s="23">
        <v>3.6663599999999991E-2</v>
      </c>
      <c r="C2701" s="23">
        <v>4.1113466796874998E-2</v>
      </c>
      <c r="D2701" s="23">
        <v>4.3640245478609924E-2</v>
      </c>
      <c r="E2701" s="23">
        <v>4.5701564245810039E-2</v>
      </c>
      <c r="F2701" s="22">
        <f t="shared" si="109"/>
        <v>3</v>
      </c>
      <c r="G2701" s="22">
        <f t="shared" si="110"/>
        <v>2012</v>
      </c>
      <c r="H2701" s="25"/>
    </row>
    <row r="2702" spans="1:8" x14ac:dyDescent="0.35">
      <c r="A2702" s="24" t="s">
        <v>366</v>
      </c>
      <c r="B2702" s="23">
        <v>3.6663599999999991E-2</v>
      </c>
      <c r="C2702" s="23">
        <v>4.110667600373482E-2</v>
      </c>
      <c r="D2702" s="23">
        <v>4.3640245478609924E-2</v>
      </c>
      <c r="E2702" s="23">
        <v>4.5701564245810039E-2</v>
      </c>
      <c r="F2702" s="22">
        <f t="shared" ref="F2702:F2765" si="111">MONTH(A2701)</f>
        <v>3</v>
      </c>
      <c r="G2702" s="22">
        <f t="shared" ref="G2702:G2765" si="112">YEAR(A2701)</f>
        <v>2012</v>
      </c>
      <c r="H2702" s="25"/>
    </row>
    <row r="2703" spans="1:8" x14ac:dyDescent="0.35">
      <c r="A2703" s="24" t="s">
        <v>365</v>
      </c>
      <c r="B2703" s="23">
        <v>3.6989764150943398E-2</v>
      </c>
      <c r="C2703" s="23">
        <v>4.1113466796874998E-2</v>
      </c>
      <c r="D2703" s="23">
        <v>4.3640245478609924E-2</v>
      </c>
      <c r="E2703" s="23">
        <v>4.5428287589498795E-2</v>
      </c>
      <c r="F2703" s="22">
        <f t="shared" si="111"/>
        <v>3</v>
      </c>
      <c r="G2703" s="22">
        <f t="shared" si="112"/>
        <v>2012</v>
      </c>
      <c r="H2703" s="25"/>
    </row>
    <row r="2704" spans="1:8" x14ac:dyDescent="0.35">
      <c r="A2704" s="24" t="s">
        <v>364</v>
      </c>
      <c r="B2704" s="23">
        <v>3.6989795918367346E-2</v>
      </c>
      <c r="C2704" s="23">
        <v>4.1113466796874998E-2</v>
      </c>
      <c r="D2704" s="23">
        <v>4.3640245478609924E-2</v>
      </c>
      <c r="E2704" s="23">
        <v>4.5428287589498795E-2</v>
      </c>
      <c r="F2704" s="22">
        <f t="shared" si="111"/>
        <v>3</v>
      </c>
      <c r="G2704" s="22">
        <f t="shared" si="112"/>
        <v>2012</v>
      </c>
      <c r="H2704" s="25"/>
    </row>
    <row r="2705" spans="1:8" x14ac:dyDescent="0.35">
      <c r="A2705" s="24" t="s">
        <v>363</v>
      </c>
      <c r="B2705" s="23">
        <v>3.6646483516483509E-2</v>
      </c>
      <c r="C2705" s="23">
        <v>4.1113785644051132E-2</v>
      </c>
      <c r="D2705" s="23">
        <v>4.3640245478609924E-2</v>
      </c>
      <c r="E2705" s="23">
        <v>4.5428287589498795E-2</v>
      </c>
      <c r="F2705" s="22">
        <f t="shared" si="111"/>
        <v>3</v>
      </c>
      <c r="G2705" s="22">
        <f t="shared" si="112"/>
        <v>2012</v>
      </c>
      <c r="H2705" s="25"/>
    </row>
    <row r="2706" spans="1:8" x14ac:dyDescent="0.35">
      <c r="A2706" s="24" t="s">
        <v>362</v>
      </c>
      <c r="B2706" s="23">
        <v>3.7272277586519312E-2</v>
      </c>
      <c r="C2706" s="23">
        <v>4.106395480225989E-2</v>
      </c>
      <c r="D2706" s="23">
        <v>4.3640245478609924E-2</v>
      </c>
      <c r="E2706" s="23">
        <v>4.5428287589498795E-2</v>
      </c>
      <c r="F2706" s="22">
        <f t="shared" si="111"/>
        <v>3</v>
      </c>
      <c r="G2706" s="22">
        <f t="shared" si="112"/>
        <v>2012</v>
      </c>
      <c r="H2706" s="25"/>
    </row>
    <row r="2707" spans="1:8" x14ac:dyDescent="0.35">
      <c r="A2707" s="24" t="s">
        <v>361</v>
      </c>
      <c r="B2707" s="23">
        <v>3.7272277586519312E-2</v>
      </c>
      <c r="C2707" s="23">
        <v>4.106395480225989E-2</v>
      </c>
      <c r="D2707" s="23">
        <v>4.3640245478609924E-2</v>
      </c>
      <c r="E2707" s="23">
        <v>4.5428287589498795E-2</v>
      </c>
      <c r="F2707" s="22">
        <f t="shared" si="111"/>
        <v>3</v>
      </c>
      <c r="G2707" s="22">
        <f t="shared" si="112"/>
        <v>2012</v>
      </c>
      <c r="H2707" s="25"/>
    </row>
    <row r="2708" spans="1:8" x14ac:dyDescent="0.35">
      <c r="A2708" s="24" t="s">
        <v>360</v>
      </c>
      <c r="B2708" s="23">
        <v>3.7449127770769509E-2</v>
      </c>
      <c r="C2708" s="23">
        <v>4.106395480225989E-2</v>
      </c>
      <c r="D2708" s="23">
        <v>4.3640245478609924E-2</v>
      </c>
      <c r="E2708" s="23">
        <v>4.5141883561643857E-2</v>
      </c>
      <c r="F2708" s="22">
        <f t="shared" si="111"/>
        <v>3</v>
      </c>
      <c r="G2708" s="22">
        <f t="shared" si="112"/>
        <v>2012</v>
      </c>
      <c r="H2708" s="25"/>
    </row>
    <row r="2709" spans="1:8" x14ac:dyDescent="0.35">
      <c r="A2709" s="24" t="s">
        <v>359</v>
      </c>
      <c r="B2709" s="23">
        <v>3.7262164920397335E-2</v>
      </c>
      <c r="C2709" s="23">
        <v>4.1062930186823991E-2</v>
      </c>
      <c r="D2709" s="23">
        <v>4.3640245478609924E-2</v>
      </c>
      <c r="E2709" s="23">
        <v>4.4974949050411744E-2</v>
      </c>
      <c r="F2709" s="22">
        <f t="shared" si="111"/>
        <v>3</v>
      </c>
      <c r="G2709" s="22">
        <f t="shared" si="112"/>
        <v>2012</v>
      </c>
      <c r="H2709" s="25"/>
    </row>
    <row r="2710" spans="1:8" x14ac:dyDescent="0.35">
      <c r="A2710" s="24" t="s">
        <v>358</v>
      </c>
      <c r="B2710" s="23">
        <v>3.6912913907284767E-2</v>
      </c>
      <c r="C2710" s="23">
        <v>4.1270528298389543E-2</v>
      </c>
      <c r="D2710" s="23">
        <v>4.3635790832044843E-2</v>
      </c>
      <c r="E2710" s="23">
        <v>4.4974947648019056E-2</v>
      </c>
      <c r="F2710" s="22">
        <f t="shared" si="111"/>
        <v>3</v>
      </c>
      <c r="G2710" s="22">
        <f t="shared" si="112"/>
        <v>2012</v>
      </c>
      <c r="H2710" s="25"/>
    </row>
    <row r="2711" spans="1:8" x14ac:dyDescent="0.35">
      <c r="A2711" s="24" t="s">
        <v>357</v>
      </c>
      <c r="B2711" s="23">
        <v>3.6912913907284767E-2</v>
      </c>
      <c r="C2711" s="23">
        <v>4.0980264701075728E-2</v>
      </c>
      <c r="D2711" s="23">
        <v>4.3635790832044843E-2</v>
      </c>
      <c r="E2711" s="23">
        <v>4.4974949050411744E-2</v>
      </c>
      <c r="F2711" s="22">
        <f t="shared" si="111"/>
        <v>3</v>
      </c>
      <c r="G2711" s="22">
        <f t="shared" si="112"/>
        <v>2012</v>
      </c>
      <c r="H2711" s="25"/>
    </row>
    <row r="2712" spans="1:8" x14ac:dyDescent="0.35">
      <c r="A2712" s="24" t="s">
        <v>356</v>
      </c>
      <c r="B2712" s="23">
        <v>3.6888736171148073E-2</v>
      </c>
      <c r="C2712" s="23">
        <v>4.0980264701075728E-2</v>
      </c>
      <c r="D2712" s="23">
        <v>4.3635790832044843E-2</v>
      </c>
      <c r="E2712" s="23">
        <v>4.4974949050411744E-2</v>
      </c>
      <c r="F2712" s="22">
        <f t="shared" si="111"/>
        <v>3</v>
      </c>
      <c r="G2712" s="22">
        <f t="shared" si="112"/>
        <v>2012</v>
      </c>
      <c r="H2712" s="25"/>
    </row>
    <row r="2713" spans="1:8" x14ac:dyDescent="0.35">
      <c r="A2713" s="24" t="s">
        <v>355</v>
      </c>
      <c r="B2713" s="23">
        <v>3.6888736171148073E-2</v>
      </c>
      <c r="C2713" s="23">
        <v>4.0978603184326251E-2</v>
      </c>
      <c r="D2713" s="23">
        <v>4.3501990236971481E-2</v>
      </c>
      <c r="E2713" s="23">
        <v>4.4974949050411744E-2</v>
      </c>
      <c r="F2713" s="22">
        <f t="shared" si="111"/>
        <v>3</v>
      </c>
      <c r="G2713" s="22">
        <f t="shared" si="112"/>
        <v>2012</v>
      </c>
      <c r="H2713" s="25"/>
    </row>
    <row r="2714" spans="1:8" x14ac:dyDescent="0.35">
      <c r="A2714" s="24" t="s">
        <v>354</v>
      </c>
      <c r="B2714" s="23">
        <v>3.6888736171148073E-2</v>
      </c>
      <c r="C2714" s="23">
        <v>4.0978603184326251E-2</v>
      </c>
      <c r="D2714" s="23">
        <v>4.3501990236971481E-2</v>
      </c>
      <c r="E2714" s="23">
        <v>4.4974949050411744E-2</v>
      </c>
      <c r="F2714" s="22">
        <f t="shared" si="111"/>
        <v>3</v>
      </c>
      <c r="G2714" s="22">
        <f t="shared" si="112"/>
        <v>2012</v>
      </c>
      <c r="H2714" s="25"/>
    </row>
    <row r="2715" spans="1:8" x14ac:dyDescent="0.35">
      <c r="A2715" s="24" t="s">
        <v>353</v>
      </c>
      <c r="B2715" s="23">
        <v>3.6888736171148073E-2</v>
      </c>
      <c r="C2715" s="23">
        <v>4.0975174825174827E-2</v>
      </c>
      <c r="D2715" s="23">
        <v>4.3505465587044545E-2</v>
      </c>
      <c r="E2715" s="23">
        <v>4.4974949050411744E-2</v>
      </c>
      <c r="F2715" s="22">
        <f t="shared" si="111"/>
        <v>3</v>
      </c>
      <c r="G2715" s="22">
        <f t="shared" si="112"/>
        <v>2012</v>
      </c>
      <c r="H2715" s="25"/>
    </row>
    <row r="2716" spans="1:8" x14ac:dyDescent="0.35">
      <c r="A2716" s="24" t="s">
        <v>352</v>
      </c>
      <c r="B2716" s="23">
        <v>3.6676229833003109E-2</v>
      </c>
      <c r="C2716" s="23">
        <v>4.0937957610789978E-2</v>
      </c>
      <c r="D2716" s="23">
        <v>4.3484328358208958E-2</v>
      </c>
      <c r="E2716" s="23">
        <v>4.4974949050411744E-2</v>
      </c>
      <c r="F2716" s="22">
        <f t="shared" si="111"/>
        <v>3</v>
      </c>
      <c r="G2716" s="22">
        <f t="shared" si="112"/>
        <v>2012</v>
      </c>
      <c r="H2716" s="25"/>
    </row>
    <row r="2717" spans="1:8" x14ac:dyDescent="0.35">
      <c r="A2717" s="24" t="s">
        <v>351</v>
      </c>
      <c r="B2717" s="23">
        <v>3.6580740826217394E-2</v>
      </c>
      <c r="C2717" s="23">
        <v>4.0844022054555999E-2</v>
      </c>
      <c r="D2717" s="23">
        <v>4.3484328358208958E-2</v>
      </c>
      <c r="E2717" s="23">
        <v>4.5029346991037111E-2</v>
      </c>
      <c r="F2717" s="22">
        <f t="shared" si="111"/>
        <v>3</v>
      </c>
      <c r="G2717" s="22">
        <f t="shared" si="112"/>
        <v>2012</v>
      </c>
      <c r="H2717" s="25"/>
    </row>
    <row r="2718" spans="1:8" x14ac:dyDescent="0.35">
      <c r="A2718" s="24" t="s">
        <v>350</v>
      </c>
      <c r="B2718" s="23">
        <v>3.6580740826217394E-2</v>
      </c>
      <c r="C2718" s="23">
        <v>4.0436534717715772E-2</v>
      </c>
      <c r="D2718" s="23">
        <v>4.3422888888888914E-2</v>
      </c>
      <c r="E2718" s="23">
        <v>4.5029346991037111E-2</v>
      </c>
      <c r="F2718" s="22">
        <f t="shared" si="111"/>
        <v>3</v>
      </c>
      <c r="G2718" s="22">
        <f t="shared" si="112"/>
        <v>2012</v>
      </c>
      <c r="H2718" s="25"/>
    </row>
    <row r="2719" spans="1:8" x14ac:dyDescent="0.35">
      <c r="A2719" s="24" t="s">
        <v>349</v>
      </c>
      <c r="B2719" s="23">
        <v>3.6560651828298874E-2</v>
      </c>
      <c r="C2719" s="23">
        <v>4.0412469788519645E-2</v>
      </c>
      <c r="D2719" s="23">
        <v>4.3466651982378854E-2</v>
      </c>
      <c r="E2719" s="23">
        <v>4.5029551856594088E-2</v>
      </c>
      <c r="F2719" s="22">
        <f t="shared" si="111"/>
        <v>2</v>
      </c>
      <c r="G2719" s="22">
        <f t="shared" si="112"/>
        <v>2012</v>
      </c>
      <c r="H2719" s="25"/>
    </row>
    <row r="2720" spans="1:8" x14ac:dyDescent="0.35">
      <c r="A2720" s="24" t="s">
        <v>348</v>
      </c>
      <c r="B2720" s="23">
        <v>3.6554292527821927E-2</v>
      </c>
      <c r="C2720" s="23">
        <v>4.0411042296072515E-2</v>
      </c>
      <c r="D2720" s="23">
        <v>4.2799394673123478E-2</v>
      </c>
      <c r="E2720" s="23">
        <v>4.5029346991037111E-2</v>
      </c>
      <c r="F2720" s="22">
        <f t="shared" si="111"/>
        <v>2</v>
      </c>
      <c r="G2720" s="22">
        <f t="shared" si="112"/>
        <v>2012</v>
      </c>
      <c r="H2720" s="25"/>
    </row>
    <row r="2721" spans="1:8" x14ac:dyDescent="0.35">
      <c r="A2721" s="24" t="s">
        <v>347</v>
      </c>
      <c r="B2721" s="23">
        <v>3.6554292527821927E-2</v>
      </c>
      <c r="C2721" s="23">
        <v>4.0377194899817843E-2</v>
      </c>
      <c r="D2721" s="23">
        <v>4.2763689320388355E-2</v>
      </c>
      <c r="E2721" s="23">
        <v>4.4980774756285272E-2</v>
      </c>
      <c r="F2721" s="22">
        <f t="shared" si="111"/>
        <v>2</v>
      </c>
      <c r="G2721" s="22">
        <f t="shared" si="112"/>
        <v>2012</v>
      </c>
      <c r="H2721" s="25"/>
    </row>
    <row r="2722" spans="1:8" x14ac:dyDescent="0.35">
      <c r="A2722" s="24" t="s">
        <v>346</v>
      </c>
      <c r="B2722" s="23">
        <v>3.6562813238770676E-2</v>
      </c>
      <c r="C2722" s="23">
        <v>4.0377194899817843E-2</v>
      </c>
      <c r="D2722" s="23">
        <v>4.2763689320388355E-2</v>
      </c>
      <c r="E2722" s="23">
        <v>4.4982074263764417E-2</v>
      </c>
      <c r="F2722" s="22">
        <f t="shared" si="111"/>
        <v>2</v>
      </c>
      <c r="G2722" s="22">
        <f t="shared" si="112"/>
        <v>2012</v>
      </c>
      <c r="H2722" s="25"/>
    </row>
    <row r="2723" spans="1:8" x14ac:dyDescent="0.35">
      <c r="A2723" s="24" t="s">
        <v>345</v>
      </c>
      <c r="B2723" s="23">
        <v>3.6562813238770676E-2</v>
      </c>
      <c r="C2723" s="23">
        <v>4.0374704276615096E-2</v>
      </c>
      <c r="D2723" s="23">
        <v>4.2771814038286234E-2</v>
      </c>
      <c r="E2723" s="23">
        <v>4.4880148947098096E-2</v>
      </c>
      <c r="F2723" s="22">
        <f t="shared" si="111"/>
        <v>2</v>
      </c>
      <c r="G2723" s="22">
        <f t="shared" si="112"/>
        <v>2012</v>
      </c>
      <c r="H2723" s="25"/>
    </row>
    <row r="2724" spans="1:8" x14ac:dyDescent="0.35">
      <c r="A2724" s="24" t="s">
        <v>344</v>
      </c>
      <c r="B2724" s="23">
        <v>3.6761224920802534E-2</v>
      </c>
      <c r="C2724" s="23">
        <v>4.065523767605634E-2</v>
      </c>
      <c r="D2724" s="23">
        <v>4.2914009132420106E-2</v>
      </c>
      <c r="E2724" s="23">
        <v>4.4792050359712232E-2</v>
      </c>
      <c r="F2724" s="22">
        <f t="shared" si="111"/>
        <v>2</v>
      </c>
      <c r="G2724" s="22">
        <f t="shared" si="112"/>
        <v>2012</v>
      </c>
      <c r="H2724" s="25"/>
    </row>
    <row r="2725" spans="1:8" x14ac:dyDescent="0.35">
      <c r="A2725" s="24" t="s">
        <v>343</v>
      </c>
      <c r="B2725" s="23">
        <v>3.6464113667117735E-2</v>
      </c>
      <c r="C2725" s="23">
        <v>4.0644676705048718E-2</v>
      </c>
      <c r="D2725" s="23">
        <v>4.2914009132420106E-2</v>
      </c>
      <c r="E2725" s="23">
        <v>4.5007120799273395E-2</v>
      </c>
      <c r="F2725" s="22">
        <f t="shared" si="111"/>
        <v>2</v>
      </c>
      <c r="G2725" s="22">
        <f t="shared" si="112"/>
        <v>2012</v>
      </c>
      <c r="H2725" s="25"/>
    </row>
    <row r="2726" spans="1:8" x14ac:dyDescent="0.35">
      <c r="A2726" s="24" t="s">
        <v>342</v>
      </c>
      <c r="B2726" s="23">
        <v>3.6326111451316589E-2</v>
      </c>
      <c r="C2726" s="23">
        <v>4.030490127758421E-2</v>
      </c>
      <c r="D2726" s="23">
        <v>4.2947875457875456E-2</v>
      </c>
      <c r="E2726" s="23">
        <v>4.4997656675749328E-2</v>
      </c>
      <c r="F2726" s="22">
        <f t="shared" si="111"/>
        <v>2</v>
      </c>
      <c r="G2726" s="22">
        <f t="shared" si="112"/>
        <v>2012</v>
      </c>
      <c r="H2726" s="25"/>
    </row>
    <row r="2727" spans="1:8" x14ac:dyDescent="0.35">
      <c r="A2727" s="24" t="s">
        <v>341</v>
      </c>
      <c r="B2727" s="23">
        <v>3.62832915360502E-2</v>
      </c>
      <c r="C2727" s="23">
        <v>4.0274948285247698E-2</v>
      </c>
      <c r="D2727" s="23">
        <v>4.2957419354838718E-2</v>
      </c>
      <c r="E2727" s="23">
        <v>4.4997656675749328E-2</v>
      </c>
      <c r="F2727" s="22">
        <f t="shared" si="111"/>
        <v>2</v>
      </c>
      <c r="G2727" s="22">
        <f t="shared" si="112"/>
        <v>2012</v>
      </c>
      <c r="H2727" s="25"/>
    </row>
    <row r="2728" spans="1:8" x14ac:dyDescent="0.35">
      <c r="A2728" s="24" t="s">
        <v>340</v>
      </c>
      <c r="B2728" s="23">
        <v>3.62832915360502E-2</v>
      </c>
      <c r="C2728" s="23">
        <v>4.0158252720677155E-2</v>
      </c>
      <c r="D2728" s="23">
        <v>4.2957419354838718E-2</v>
      </c>
      <c r="E2728" s="23">
        <v>4.4997656675749328E-2</v>
      </c>
      <c r="F2728" s="22">
        <f t="shared" si="111"/>
        <v>2</v>
      </c>
      <c r="G2728" s="22">
        <f t="shared" si="112"/>
        <v>2012</v>
      </c>
      <c r="H2728" s="25"/>
    </row>
    <row r="2729" spans="1:8" x14ac:dyDescent="0.35">
      <c r="A2729" s="24" t="s">
        <v>339</v>
      </c>
      <c r="B2729" s="23">
        <v>3.621587537091988E-2</v>
      </c>
      <c r="C2729" s="23">
        <v>4.0664171833480964E-2</v>
      </c>
      <c r="D2729" s="23">
        <v>4.2957419354838718E-2</v>
      </c>
      <c r="E2729" s="23">
        <v>4.4997656675749328E-2</v>
      </c>
      <c r="F2729" s="22">
        <f t="shared" si="111"/>
        <v>2</v>
      </c>
      <c r="G2729" s="22">
        <f t="shared" si="112"/>
        <v>2012</v>
      </c>
      <c r="H2729" s="25"/>
    </row>
    <row r="2730" spans="1:8" x14ac:dyDescent="0.35">
      <c r="A2730" s="24" t="s">
        <v>338</v>
      </c>
      <c r="B2730" s="23">
        <v>3.621587537091988E-2</v>
      </c>
      <c r="C2730" s="23">
        <v>4.0258727471327138E-2</v>
      </c>
      <c r="D2730" s="23">
        <v>4.2957419354838718E-2</v>
      </c>
      <c r="E2730" s="23">
        <v>4.4636660682226201E-2</v>
      </c>
      <c r="F2730" s="22">
        <f t="shared" si="111"/>
        <v>2</v>
      </c>
      <c r="G2730" s="22">
        <f t="shared" si="112"/>
        <v>2012</v>
      </c>
      <c r="H2730" s="25"/>
    </row>
    <row r="2731" spans="1:8" x14ac:dyDescent="0.35">
      <c r="A2731" s="24" t="s">
        <v>337</v>
      </c>
      <c r="B2731" s="23">
        <v>3.6258580319596306E-2</v>
      </c>
      <c r="C2731" s="23">
        <v>4.0258727471327138E-2</v>
      </c>
      <c r="D2731" s="23">
        <v>4.2957419354838718E-2</v>
      </c>
      <c r="E2731" s="23">
        <v>4.4636660682226201E-2</v>
      </c>
      <c r="F2731" s="22">
        <f t="shared" si="111"/>
        <v>2</v>
      </c>
      <c r="G2731" s="22">
        <f t="shared" si="112"/>
        <v>2012</v>
      </c>
      <c r="H2731" s="25"/>
    </row>
    <row r="2732" spans="1:8" x14ac:dyDescent="0.35">
      <c r="A2732" s="24" t="s">
        <v>336</v>
      </c>
      <c r="B2732" s="23">
        <v>3.6236970819823987E-2</v>
      </c>
      <c r="C2732" s="23">
        <v>4.0345979381443305E-2</v>
      </c>
      <c r="D2732" s="23">
        <v>4.2876752767527698E-2</v>
      </c>
      <c r="E2732" s="23">
        <v>4.4636660682226201E-2</v>
      </c>
      <c r="F2732" s="22">
        <f t="shared" si="111"/>
        <v>2</v>
      </c>
      <c r="G2732" s="22">
        <f t="shared" si="112"/>
        <v>2012</v>
      </c>
      <c r="H2732" s="25"/>
    </row>
    <row r="2733" spans="1:8" x14ac:dyDescent="0.35">
      <c r="A2733" s="24" t="s">
        <v>335</v>
      </c>
      <c r="B2733" s="23">
        <v>3.6425622029633779E-2</v>
      </c>
      <c r="C2733" s="23">
        <v>4.0404113060428862E-2</v>
      </c>
      <c r="D2733" s="23">
        <v>4.2762256699576895E-2</v>
      </c>
      <c r="E2733" s="23">
        <v>4.4626591753794853E-2</v>
      </c>
      <c r="F2733" s="22">
        <f t="shared" si="111"/>
        <v>2</v>
      </c>
      <c r="G2733" s="22">
        <f t="shared" si="112"/>
        <v>2012</v>
      </c>
      <c r="H2733" s="25"/>
    </row>
    <row r="2734" spans="1:8" x14ac:dyDescent="0.35">
      <c r="A2734" s="24" t="s">
        <v>334</v>
      </c>
      <c r="B2734" s="23">
        <v>3.6425622029633779E-2</v>
      </c>
      <c r="C2734" s="23">
        <v>4.0404113060428862E-2</v>
      </c>
      <c r="D2734" s="23">
        <v>4.2762256699576895E-2</v>
      </c>
      <c r="E2734" s="23">
        <v>4.4626591753794853E-2</v>
      </c>
      <c r="F2734" s="22">
        <f t="shared" si="111"/>
        <v>2</v>
      </c>
      <c r="G2734" s="22">
        <f t="shared" si="112"/>
        <v>2012</v>
      </c>
      <c r="H2734" s="25"/>
    </row>
    <row r="2735" spans="1:8" x14ac:dyDescent="0.35">
      <c r="A2735" s="24" t="s">
        <v>333</v>
      </c>
      <c r="B2735" s="23">
        <v>3.6368518518518522E-2</v>
      </c>
      <c r="C2735" s="23">
        <v>3.9862265372168283E-2</v>
      </c>
      <c r="D2735" s="23">
        <v>4.275441019050441E-2</v>
      </c>
      <c r="E2735" s="23">
        <v>4.4395886929460573E-2</v>
      </c>
      <c r="F2735" s="22">
        <f t="shared" si="111"/>
        <v>2</v>
      </c>
      <c r="G2735" s="22">
        <f t="shared" si="112"/>
        <v>2012</v>
      </c>
      <c r="H2735" s="25"/>
    </row>
    <row r="2736" spans="1:8" x14ac:dyDescent="0.35">
      <c r="A2736" s="24" t="s">
        <v>332</v>
      </c>
      <c r="B2736" s="23">
        <v>3.6418464961067848E-2</v>
      </c>
      <c r="C2736" s="23">
        <v>3.9883337393422653E-2</v>
      </c>
      <c r="D2736" s="23">
        <v>4.2741952725152438E-2</v>
      </c>
      <c r="E2736" s="23">
        <v>4.4408573651452281E-2</v>
      </c>
      <c r="F2736" s="22">
        <f t="shared" si="111"/>
        <v>2</v>
      </c>
      <c r="G2736" s="22">
        <f t="shared" si="112"/>
        <v>2012</v>
      </c>
      <c r="H2736" s="25"/>
    </row>
    <row r="2737" spans="1:8" x14ac:dyDescent="0.35">
      <c r="A2737" s="24">
        <v>40940</v>
      </c>
      <c r="B2737" s="23">
        <v>3.6042680412371131E-2</v>
      </c>
      <c r="C2737" s="23">
        <v>3.9883337393422653E-2</v>
      </c>
      <c r="D2737" s="23">
        <v>4.2741952725152438E-2</v>
      </c>
      <c r="E2737" s="23">
        <v>4.4645831046580306E-2</v>
      </c>
      <c r="F2737" s="22">
        <f t="shared" si="111"/>
        <v>2</v>
      </c>
      <c r="G2737" s="22">
        <f t="shared" si="112"/>
        <v>2012</v>
      </c>
      <c r="H2737" s="25"/>
    </row>
    <row r="2738" spans="1:8" x14ac:dyDescent="0.35">
      <c r="A2738" s="24">
        <v>40939</v>
      </c>
      <c r="B2738" s="23">
        <v>3.6042680412371131E-2</v>
      </c>
      <c r="C2738" s="23">
        <v>3.9883337393422653E-2</v>
      </c>
      <c r="D2738" s="23">
        <v>4.2741952725152438E-2</v>
      </c>
      <c r="E2738" s="23">
        <v>4.4645831046580306E-2</v>
      </c>
      <c r="F2738" s="22">
        <f t="shared" si="111"/>
        <v>2</v>
      </c>
      <c r="G2738" s="22">
        <f t="shared" si="112"/>
        <v>2012</v>
      </c>
      <c r="H2738" s="25"/>
    </row>
    <row r="2739" spans="1:8" x14ac:dyDescent="0.35">
      <c r="A2739" s="24" t="s">
        <v>331</v>
      </c>
      <c r="B2739" s="23">
        <v>3.6343777403035425E-2</v>
      </c>
      <c r="C2739" s="23">
        <v>4.0051767180070717E-2</v>
      </c>
      <c r="D2739" s="23">
        <v>4.2741470854044228E-2</v>
      </c>
      <c r="E2739" s="23">
        <v>4.4222993664202744E-2</v>
      </c>
      <c r="F2739" s="22">
        <f t="shared" si="111"/>
        <v>1</v>
      </c>
      <c r="G2739" s="22">
        <f t="shared" si="112"/>
        <v>2012</v>
      </c>
      <c r="H2739" s="25"/>
    </row>
    <row r="2740" spans="1:8" x14ac:dyDescent="0.35">
      <c r="A2740" s="24" t="s">
        <v>330</v>
      </c>
      <c r="B2740" s="23">
        <v>3.6133393329804128E-2</v>
      </c>
      <c r="C2740" s="23">
        <v>3.9878623408126132E-2</v>
      </c>
      <c r="D2740" s="23">
        <v>4.2741470854044228E-2</v>
      </c>
      <c r="E2740" s="23">
        <v>4.4215520291363171E-2</v>
      </c>
      <c r="F2740" s="22">
        <f t="shared" si="111"/>
        <v>1</v>
      </c>
      <c r="G2740" s="22">
        <f t="shared" si="112"/>
        <v>2012</v>
      </c>
      <c r="H2740" s="25"/>
    </row>
    <row r="2741" spans="1:8" x14ac:dyDescent="0.35">
      <c r="A2741" s="24" t="s">
        <v>329</v>
      </c>
      <c r="B2741" s="23">
        <v>3.6243045443133316E-2</v>
      </c>
      <c r="C2741" s="23">
        <v>3.9878623408126132E-2</v>
      </c>
      <c r="D2741" s="23">
        <v>4.2201859479103571E-2</v>
      </c>
      <c r="E2741" s="23">
        <v>4.4235766033254166E-2</v>
      </c>
      <c r="F2741" s="22">
        <f t="shared" si="111"/>
        <v>1</v>
      </c>
      <c r="G2741" s="22">
        <f t="shared" si="112"/>
        <v>2012</v>
      </c>
      <c r="H2741" s="25"/>
    </row>
    <row r="2742" spans="1:8" x14ac:dyDescent="0.35">
      <c r="A2742" s="24" t="s">
        <v>328</v>
      </c>
      <c r="B2742" s="23">
        <v>3.6140751030174133E-2</v>
      </c>
      <c r="C2742" s="23">
        <v>4.0030080235818201E-2</v>
      </c>
      <c r="D2742" s="23">
        <v>4.2318492676828107E-2</v>
      </c>
      <c r="E2742" s="23">
        <v>4.4235766033254166E-2</v>
      </c>
      <c r="F2742" s="22">
        <f t="shared" si="111"/>
        <v>1</v>
      </c>
      <c r="G2742" s="22">
        <f t="shared" si="112"/>
        <v>2012</v>
      </c>
      <c r="H2742" s="25"/>
    </row>
    <row r="2743" spans="1:8" x14ac:dyDescent="0.35">
      <c r="A2743" s="24" t="s">
        <v>327</v>
      </c>
      <c r="B2743" s="23">
        <v>3.6443897550111362E-2</v>
      </c>
      <c r="C2743" s="23">
        <v>4.000980633802817E-2</v>
      </c>
      <c r="D2743" s="23">
        <v>4.2318492676828107E-2</v>
      </c>
      <c r="E2743" s="23">
        <v>4.4235766033254166E-2</v>
      </c>
      <c r="F2743" s="22">
        <f t="shared" si="111"/>
        <v>1</v>
      </c>
      <c r="G2743" s="22">
        <f t="shared" si="112"/>
        <v>2012</v>
      </c>
      <c r="H2743" s="25"/>
    </row>
    <row r="2744" spans="1:8" x14ac:dyDescent="0.35">
      <c r="A2744" s="24" t="s">
        <v>326</v>
      </c>
      <c r="B2744" s="23">
        <v>3.6415503850565294E-2</v>
      </c>
      <c r="C2744" s="23">
        <v>4.0018144778714994E-2</v>
      </c>
      <c r="D2744" s="23">
        <v>4.2319495133819954E-2</v>
      </c>
      <c r="E2744" s="23">
        <v>4.4235766033254166E-2</v>
      </c>
      <c r="F2744" s="22">
        <f t="shared" si="111"/>
        <v>1</v>
      </c>
      <c r="G2744" s="22">
        <f t="shared" si="112"/>
        <v>2012</v>
      </c>
      <c r="H2744" s="25"/>
    </row>
    <row r="2745" spans="1:8" x14ac:dyDescent="0.35">
      <c r="A2745" s="24" t="s">
        <v>325</v>
      </c>
      <c r="B2745" s="23">
        <v>3.6530216538521898E-2</v>
      </c>
      <c r="C2745" s="23">
        <v>4.0397878787878788E-2</v>
      </c>
      <c r="D2745" s="23">
        <v>4.2319495133819954E-2</v>
      </c>
      <c r="E2745" s="23">
        <v>4.4237125819916526E-2</v>
      </c>
      <c r="F2745" s="22">
        <f t="shared" si="111"/>
        <v>1</v>
      </c>
      <c r="G2745" s="22">
        <f t="shared" si="112"/>
        <v>2012</v>
      </c>
      <c r="H2745" s="25"/>
    </row>
    <row r="2746" spans="1:8" x14ac:dyDescent="0.35">
      <c r="A2746" s="24" t="s">
        <v>324</v>
      </c>
      <c r="B2746" s="23">
        <v>3.6281358688852745E-2</v>
      </c>
      <c r="C2746" s="23">
        <v>4.0174918918918931E-2</v>
      </c>
      <c r="D2746" s="23">
        <v>4.2319495133819954E-2</v>
      </c>
      <c r="E2746" s="23">
        <v>4.4235766033254166E-2</v>
      </c>
      <c r="F2746" s="22">
        <f t="shared" si="111"/>
        <v>1</v>
      </c>
      <c r="G2746" s="22">
        <f t="shared" si="112"/>
        <v>2012</v>
      </c>
      <c r="H2746" s="25"/>
    </row>
    <row r="2747" spans="1:8" x14ac:dyDescent="0.35">
      <c r="A2747" s="24" t="s">
        <v>323</v>
      </c>
      <c r="B2747" s="23">
        <v>3.5877553701635687E-2</v>
      </c>
      <c r="C2747" s="23">
        <v>3.9989675675675677E-2</v>
      </c>
      <c r="D2747" s="23">
        <v>4.2351856360316478E-2</v>
      </c>
      <c r="E2747" s="23">
        <v>4.4235766033254166E-2</v>
      </c>
      <c r="F2747" s="22">
        <f t="shared" si="111"/>
        <v>1</v>
      </c>
      <c r="G2747" s="22">
        <f t="shared" si="112"/>
        <v>2012</v>
      </c>
      <c r="H2747" s="25"/>
    </row>
    <row r="2748" spans="1:8" x14ac:dyDescent="0.35">
      <c r="A2748" s="24" t="s">
        <v>322</v>
      </c>
      <c r="B2748" s="23">
        <v>3.5887533244680844E-2</v>
      </c>
      <c r="C2748" s="23">
        <v>4.0025743179680155E-2</v>
      </c>
      <c r="D2748" s="23">
        <v>4.2125797807551754E-2</v>
      </c>
      <c r="E2748" s="23">
        <v>4.4043965811965818E-2</v>
      </c>
      <c r="F2748" s="22">
        <f t="shared" si="111"/>
        <v>1</v>
      </c>
      <c r="G2748" s="22">
        <f t="shared" si="112"/>
        <v>2012</v>
      </c>
      <c r="H2748" s="25"/>
    </row>
    <row r="2749" spans="1:8" x14ac:dyDescent="0.35">
      <c r="A2749" s="24" t="s">
        <v>321</v>
      </c>
      <c r="B2749" s="23">
        <v>3.5887533244680844E-2</v>
      </c>
      <c r="C2749" s="23">
        <v>3.9994737056298781E-2</v>
      </c>
      <c r="D2749" s="23">
        <v>4.2049628275441793E-2</v>
      </c>
      <c r="E2749" s="23">
        <v>4.4043965811965818E-2</v>
      </c>
      <c r="F2749" s="22">
        <f t="shared" si="111"/>
        <v>1</v>
      </c>
      <c r="G2749" s="22">
        <f t="shared" si="112"/>
        <v>2012</v>
      </c>
      <c r="H2749" s="25"/>
    </row>
    <row r="2750" spans="1:8" x14ac:dyDescent="0.35">
      <c r="A2750" s="24" t="s">
        <v>320</v>
      </c>
      <c r="B2750" s="23">
        <v>3.5887533244680844E-2</v>
      </c>
      <c r="C2750" s="23">
        <v>3.9855135951661624E-2</v>
      </c>
      <c r="D2750" s="23">
        <v>4.2096977314530964E-2</v>
      </c>
      <c r="E2750" s="23">
        <v>4.4043965811965818E-2</v>
      </c>
      <c r="F2750" s="22">
        <f t="shared" si="111"/>
        <v>1</v>
      </c>
      <c r="G2750" s="22">
        <f t="shared" si="112"/>
        <v>2012</v>
      </c>
      <c r="H2750" s="25"/>
    </row>
    <row r="2751" spans="1:8" x14ac:dyDescent="0.35">
      <c r="A2751" s="24" t="s">
        <v>319</v>
      </c>
      <c r="B2751" s="23">
        <v>3.5703861517976034E-2</v>
      </c>
      <c r="C2751" s="23">
        <v>3.9855135951661624E-2</v>
      </c>
      <c r="D2751" s="23">
        <v>4.2096977314530964E-2</v>
      </c>
      <c r="E2751" s="23">
        <v>4.4235766033254166E-2</v>
      </c>
      <c r="F2751" s="22">
        <f t="shared" si="111"/>
        <v>1</v>
      </c>
      <c r="G2751" s="22">
        <f t="shared" si="112"/>
        <v>2012</v>
      </c>
      <c r="H2751" s="25"/>
    </row>
    <row r="2752" spans="1:8" x14ac:dyDescent="0.35">
      <c r="A2752" s="24" t="s">
        <v>318</v>
      </c>
      <c r="B2752" s="23">
        <v>3.5530707964601761E-2</v>
      </c>
      <c r="C2752" s="23">
        <v>3.9909661016949136E-2</v>
      </c>
      <c r="D2752" s="23">
        <v>4.2096977314530964E-2</v>
      </c>
      <c r="E2752" s="23">
        <v>4.4237125819916526E-2</v>
      </c>
      <c r="F2752" s="22">
        <f t="shared" si="111"/>
        <v>1</v>
      </c>
      <c r="G2752" s="22">
        <f t="shared" si="112"/>
        <v>2012</v>
      </c>
      <c r="H2752" s="25"/>
    </row>
    <row r="2753" spans="1:8" x14ac:dyDescent="0.35">
      <c r="A2753" s="24" t="s">
        <v>317</v>
      </c>
      <c r="B2753" s="23">
        <v>3.5512838463914342E-2</v>
      </c>
      <c r="C2753" s="23">
        <v>3.989915254237289E-2</v>
      </c>
      <c r="D2753" s="23">
        <v>4.2096977314530964E-2</v>
      </c>
      <c r="E2753" s="23">
        <v>4.4235766033254166E-2</v>
      </c>
      <c r="F2753" s="22">
        <f t="shared" si="111"/>
        <v>1</v>
      </c>
      <c r="G2753" s="22">
        <f t="shared" si="112"/>
        <v>2012</v>
      </c>
      <c r="H2753" s="25"/>
    </row>
    <row r="2754" spans="1:8" x14ac:dyDescent="0.35">
      <c r="A2754" s="24" t="s">
        <v>316</v>
      </c>
      <c r="B2754" s="23">
        <v>3.5512838463914342E-2</v>
      </c>
      <c r="C2754" s="23">
        <v>3.9750256136606196E-2</v>
      </c>
      <c r="D2754" s="23">
        <v>4.2096977314530964E-2</v>
      </c>
      <c r="E2754" s="23">
        <v>4.4235766033254166E-2</v>
      </c>
      <c r="F2754" s="22">
        <f t="shared" si="111"/>
        <v>1</v>
      </c>
      <c r="G2754" s="22">
        <f t="shared" si="112"/>
        <v>2012</v>
      </c>
      <c r="H2754" s="25"/>
    </row>
    <row r="2755" spans="1:8" x14ac:dyDescent="0.35">
      <c r="A2755" s="24" t="s">
        <v>315</v>
      </c>
      <c r="B2755" s="23">
        <v>3.5512838463914342E-2</v>
      </c>
      <c r="C2755" s="23">
        <v>3.9723589969934574E-2</v>
      </c>
      <c r="D2755" s="23">
        <v>4.2134863387978144E-2</v>
      </c>
      <c r="E2755" s="23">
        <v>4.4368196721311481E-2</v>
      </c>
      <c r="F2755" s="22">
        <f t="shared" si="111"/>
        <v>1</v>
      </c>
      <c r="G2755" s="22">
        <f t="shared" si="112"/>
        <v>2012</v>
      </c>
      <c r="H2755" s="25"/>
    </row>
    <row r="2756" spans="1:8" x14ac:dyDescent="0.35">
      <c r="A2756" s="24" t="s">
        <v>314</v>
      </c>
      <c r="B2756" s="23">
        <v>3.5615405968077725E-2</v>
      </c>
      <c r="C2756" s="23">
        <v>3.9723589969934574E-2</v>
      </c>
      <c r="D2756" s="23">
        <v>4.2134863387978144E-2</v>
      </c>
      <c r="E2756" s="23">
        <v>4.4368196721311481E-2</v>
      </c>
      <c r="F2756" s="22">
        <f t="shared" si="111"/>
        <v>1</v>
      </c>
      <c r="G2756" s="22">
        <f t="shared" si="112"/>
        <v>2012</v>
      </c>
      <c r="H2756" s="25"/>
    </row>
    <row r="2757" spans="1:8" x14ac:dyDescent="0.35">
      <c r="A2757" s="24" t="s">
        <v>313</v>
      </c>
      <c r="B2757" s="23">
        <v>3.5615405968077725E-2</v>
      </c>
      <c r="C2757" s="23">
        <v>3.9723589969934574E-2</v>
      </c>
      <c r="D2757" s="23">
        <v>4.2134863387978144E-2</v>
      </c>
      <c r="E2757" s="23">
        <v>4.4368196721311481E-2</v>
      </c>
      <c r="F2757" s="22">
        <f t="shared" si="111"/>
        <v>1</v>
      </c>
      <c r="G2757" s="22">
        <f t="shared" si="112"/>
        <v>2012</v>
      </c>
      <c r="H2757" s="25"/>
    </row>
    <row r="2758" spans="1:8" x14ac:dyDescent="0.35">
      <c r="A2758" s="24" t="s">
        <v>312</v>
      </c>
      <c r="B2758" s="23">
        <v>3.5615405968077725E-2</v>
      </c>
      <c r="C2758" s="23">
        <v>3.9723589969934574E-2</v>
      </c>
      <c r="D2758" s="23">
        <v>4.2134863387978144E-2</v>
      </c>
      <c r="E2758" s="23">
        <v>4.4368196721311481E-2</v>
      </c>
      <c r="F2758" s="22">
        <f t="shared" si="111"/>
        <v>1</v>
      </c>
      <c r="G2758" s="22">
        <f t="shared" si="112"/>
        <v>2012</v>
      </c>
      <c r="H2758" s="25"/>
    </row>
    <row r="2759" spans="1:8" x14ac:dyDescent="0.35">
      <c r="A2759" s="24" t="s">
        <v>311</v>
      </c>
      <c r="B2759" s="23">
        <v>3.5615405968077725E-2</v>
      </c>
      <c r="C2759" s="23">
        <v>3.9774684710952447E-2</v>
      </c>
      <c r="D2759" s="23">
        <v>4.2268049393828978E-2</v>
      </c>
      <c r="E2759" s="23">
        <v>4.4375618851668491E-2</v>
      </c>
      <c r="F2759" s="22">
        <f t="shared" si="111"/>
        <v>1</v>
      </c>
      <c r="G2759" s="22">
        <f t="shared" si="112"/>
        <v>2012</v>
      </c>
      <c r="H2759" s="25"/>
    </row>
    <row r="2760" spans="1:8" x14ac:dyDescent="0.35">
      <c r="A2760" s="24" t="s">
        <v>310</v>
      </c>
      <c r="B2760" s="23">
        <v>3.5615405968077725E-2</v>
      </c>
      <c r="C2760" s="23">
        <v>3.9667574287446938E-2</v>
      </c>
      <c r="D2760" s="23">
        <v>4.228031392281896E-2</v>
      </c>
      <c r="E2760" s="23">
        <v>4.4371945728955531E-2</v>
      </c>
      <c r="F2760" s="22">
        <f t="shared" si="111"/>
        <v>12</v>
      </c>
      <c r="G2760" s="22">
        <f t="shared" si="112"/>
        <v>2011</v>
      </c>
      <c r="H2760" s="25"/>
    </row>
    <row r="2761" spans="1:8" x14ac:dyDescent="0.35">
      <c r="A2761" s="24" t="s">
        <v>309</v>
      </c>
      <c r="B2761" s="23">
        <v>3.5490379472352729E-2</v>
      </c>
      <c r="C2761" s="23">
        <v>3.9924263221590942E-2</v>
      </c>
      <c r="D2761" s="23">
        <v>4.2265564950038435E-2</v>
      </c>
      <c r="E2761" s="23">
        <v>4.4375480399692552E-2</v>
      </c>
      <c r="F2761" s="22">
        <f t="shared" si="111"/>
        <v>12</v>
      </c>
      <c r="G2761" s="22">
        <f t="shared" si="112"/>
        <v>2011</v>
      </c>
      <c r="H2761" s="25"/>
    </row>
    <row r="2762" spans="1:8" x14ac:dyDescent="0.35">
      <c r="A2762" s="24" t="s">
        <v>308</v>
      </c>
      <c r="B2762" s="23">
        <v>3.6015377081292863E-2</v>
      </c>
      <c r="C2762" s="23">
        <v>3.9921999999999999E-2</v>
      </c>
      <c r="D2762" s="23">
        <v>4.2265564950038435E-2</v>
      </c>
      <c r="E2762" s="23">
        <v>4.4375480399692552E-2</v>
      </c>
      <c r="F2762" s="22">
        <f t="shared" si="111"/>
        <v>12</v>
      </c>
      <c r="G2762" s="22">
        <f t="shared" si="112"/>
        <v>2011</v>
      </c>
      <c r="H2762" s="25"/>
    </row>
    <row r="2763" spans="1:8" x14ac:dyDescent="0.35">
      <c r="A2763" s="24" t="s">
        <v>307</v>
      </c>
      <c r="B2763" s="23">
        <v>3.5628183085501877E-2</v>
      </c>
      <c r="C2763" s="23">
        <v>3.9883007985803021E-2</v>
      </c>
      <c r="D2763" s="23">
        <v>4.2281602179836501E-2</v>
      </c>
      <c r="E2763" s="23">
        <v>4.3860314270994315E-2</v>
      </c>
      <c r="F2763" s="22">
        <f t="shared" si="111"/>
        <v>12</v>
      </c>
      <c r="G2763" s="22">
        <f t="shared" si="112"/>
        <v>2011</v>
      </c>
      <c r="H2763" s="25"/>
    </row>
    <row r="2764" spans="1:8" x14ac:dyDescent="0.35">
      <c r="A2764" s="24" t="s">
        <v>306</v>
      </c>
      <c r="B2764" s="23">
        <v>3.5628183085501877E-2</v>
      </c>
      <c r="C2764" s="23">
        <v>3.9887766157475767E-2</v>
      </c>
      <c r="D2764" s="23">
        <v>4.230239722863742E-2</v>
      </c>
      <c r="E2764" s="23">
        <v>4.3860314270994315E-2</v>
      </c>
      <c r="F2764" s="22">
        <f t="shared" si="111"/>
        <v>12</v>
      </c>
      <c r="G2764" s="22">
        <f t="shared" si="112"/>
        <v>2011</v>
      </c>
      <c r="H2764" s="25"/>
    </row>
    <row r="2765" spans="1:8" x14ac:dyDescent="0.35">
      <c r="A2765" s="24" t="s">
        <v>305</v>
      </c>
      <c r="B2765" s="23">
        <v>3.5600707547169805E-2</v>
      </c>
      <c r="C2765" s="23">
        <v>3.9866158361483363E-2</v>
      </c>
      <c r="D2765" s="23">
        <v>4.2413025387870243E-2</v>
      </c>
      <c r="E2765" s="23">
        <v>4.3860314270994315E-2</v>
      </c>
      <c r="F2765" s="22">
        <f t="shared" si="111"/>
        <v>12</v>
      </c>
      <c r="G2765" s="22">
        <f t="shared" si="112"/>
        <v>2011</v>
      </c>
      <c r="H2765" s="25"/>
    </row>
    <row r="2766" spans="1:8" x14ac:dyDescent="0.35">
      <c r="A2766" s="24" t="s">
        <v>304</v>
      </c>
      <c r="B2766" s="23">
        <v>3.5553104238258873E-2</v>
      </c>
      <c r="C2766" s="23">
        <v>3.9807469788519637E-2</v>
      </c>
      <c r="D2766" s="23">
        <v>4.2386454802259894E-2</v>
      </c>
      <c r="E2766" s="23">
        <v>4.3865389584121076E-2</v>
      </c>
      <c r="F2766" s="22">
        <f t="shared" ref="F2766:F2829" si="113">MONTH(A2765)</f>
        <v>12</v>
      </c>
      <c r="G2766" s="22">
        <f t="shared" ref="G2766:G2829" si="114">YEAR(A2765)</f>
        <v>2011</v>
      </c>
      <c r="H2766" s="25"/>
    </row>
    <row r="2767" spans="1:8" x14ac:dyDescent="0.35">
      <c r="A2767" s="24" t="s">
        <v>303</v>
      </c>
      <c r="B2767" s="23">
        <v>3.5553104238258873E-2</v>
      </c>
      <c r="C2767" s="23">
        <v>3.9807469788519637E-2</v>
      </c>
      <c r="D2767" s="23">
        <v>4.223402236325173E-2</v>
      </c>
      <c r="E2767" s="23">
        <v>4.3085699607132051E-2</v>
      </c>
      <c r="F2767" s="22">
        <f t="shared" si="113"/>
        <v>12</v>
      </c>
      <c r="G2767" s="22">
        <f t="shared" si="114"/>
        <v>2011</v>
      </c>
      <c r="H2767" s="25"/>
    </row>
    <row r="2768" spans="1:8" x14ac:dyDescent="0.35">
      <c r="A2768" s="24" t="s">
        <v>302</v>
      </c>
      <c r="B2768" s="23">
        <v>3.5640789829591561E-2</v>
      </c>
      <c r="C2768" s="23">
        <v>3.9712838083687092E-2</v>
      </c>
      <c r="D2768" s="23">
        <v>4.2327625441696118E-2</v>
      </c>
      <c r="E2768" s="23">
        <v>4.3860314270994315E-2</v>
      </c>
      <c r="F2768" s="22">
        <f t="shared" si="113"/>
        <v>12</v>
      </c>
      <c r="G2768" s="22">
        <f t="shared" si="114"/>
        <v>2011</v>
      </c>
      <c r="H2768" s="25"/>
    </row>
    <row r="2769" spans="1:8" x14ac:dyDescent="0.35">
      <c r="A2769" s="24" t="s">
        <v>301</v>
      </c>
      <c r="B2769" s="23">
        <v>3.5644009153318071E-2</v>
      </c>
      <c r="C2769" s="23">
        <v>3.9735559599636032E-2</v>
      </c>
      <c r="D2769" s="23">
        <v>4.2391547248761867E-2</v>
      </c>
      <c r="E2769" s="23">
        <v>4.3872746515229731E-2</v>
      </c>
      <c r="F2769" s="22">
        <f t="shared" si="113"/>
        <v>12</v>
      </c>
      <c r="G2769" s="22">
        <f t="shared" si="114"/>
        <v>2011</v>
      </c>
      <c r="H2769" s="25"/>
    </row>
    <row r="2770" spans="1:8" x14ac:dyDescent="0.35">
      <c r="A2770" s="24" t="s">
        <v>300</v>
      </c>
      <c r="B2770" s="23">
        <v>3.5644009153318071E-2</v>
      </c>
      <c r="C2770" s="23">
        <v>3.9735559599636032E-2</v>
      </c>
      <c r="D2770" s="23">
        <v>4.2391547248761867E-2</v>
      </c>
      <c r="E2770" s="23">
        <v>4.3872746515229731E-2</v>
      </c>
      <c r="F2770" s="22">
        <f t="shared" si="113"/>
        <v>12</v>
      </c>
      <c r="G2770" s="22">
        <f t="shared" si="114"/>
        <v>2011</v>
      </c>
      <c r="H2770" s="25"/>
    </row>
    <row r="2771" spans="1:8" x14ac:dyDescent="0.35">
      <c r="A2771" s="24" t="s">
        <v>299</v>
      </c>
      <c r="B2771" s="23">
        <v>3.5644009153318071E-2</v>
      </c>
      <c r="C2771" s="23">
        <v>3.9780927835051542E-2</v>
      </c>
      <c r="D2771" s="23">
        <v>4.2347625441696124E-2</v>
      </c>
      <c r="E2771" s="23">
        <v>4.387352395672333E-2</v>
      </c>
      <c r="F2771" s="22">
        <f t="shared" si="113"/>
        <v>12</v>
      </c>
      <c r="G2771" s="22">
        <f t="shared" si="114"/>
        <v>2011</v>
      </c>
      <c r="H2771" s="25"/>
    </row>
    <row r="2772" spans="1:8" x14ac:dyDescent="0.35">
      <c r="A2772" s="24" t="s">
        <v>298</v>
      </c>
      <c r="B2772" s="23">
        <v>3.5644009153318071E-2</v>
      </c>
      <c r="C2772" s="23">
        <v>3.9780927835051542E-2</v>
      </c>
      <c r="D2772" s="23">
        <v>4.2347625441696124E-2</v>
      </c>
      <c r="E2772" s="23">
        <v>4.387352395672333E-2</v>
      </c>
      <c r="F2772" s="22">
        <f t="shared" si="113"/>
        <v>12</v>
      </c>
      <c r="G2772" s="22">
        <f t="shared" si="114"/>
        <v>2011</v>
      </c>
      <c r="H2772" s="25"/>
    </row>
    <row r="2773" spans="1:8" x14ac:dyDescent="0.35">
      <c r="A2773" s="24" t="s">
        <v>297</v>
      </c>
      <c r="B2773" s="23">
        <v>3.5371880373282386E-2</v>
      </c>
      <c r="C2773" s="23">
        <v>3.9551937377690791E-2</v>
      </c>
      <c r="D2773" s="23">
        <v>4.2002452276064611E-2</v>
      </c>
      <c r="E2773" s="23">
        <v>4.3544717378261148E-2</v>
      </c>
      <c r="F2773" s="22">
        <f t="shared" si="113"/>
        <v>12</v>
      </c>
      <c r="G2773" s="22">
        <f t="shared" si="114"/>
        <v>2011</v>
      </c>
      <c r="H2773" s="25"/>
    </row>
    <row r="2774" spans="1:8" x14ac:dyDescent="0.35">
      <c r="A2774" s="24" t="s">
        <v>296</v>
      </c>
      <c r="B2774" s="23">
        <v>3.5371880373282386E-2</v>
      </c>
      <c r="C2774" s="23">
        <v>3.9551937377690791E-2</v>
      </c>
      <c r="D2774" s="23">
        <v>4.2002452276064611E-2</v>
      </c>
      <c r="E2774" s="23">
        <v>4.3539439906651094E-2</v>
      </c>
      <c r="F2774" s="22">
        <f t="shared" si="113"/>
        <v>12</v>
      </c>
      <c r="G2774" s="22">
        <f t="shared" si="114"/>
        <v>2011</v>
      </c>
      <c r="H2774" s="25"/>
    </row>
    <row r="2775" spans="1:8" x14ac:dyDescent="0.35">
      <c r="A2775" s="24" t="s">
        <v>295</v>
      </c>
      <c r="B2775" s="23">
        <v>3.5317002881844375E-2</v>
      </c>
      <c r="C2775" s="23">
        <v>3.9277666303162484E-2</v>
      </c>
      <c r="D2775" s="23">
        <v>4.2096189801699713E-2</v>
      </c>
      <c r="E2775" s="23">
        <v>4.3539439906651094E-2</v>
      </c>
      <c r="F2775" s="22">
        <f t="shared" si="113"/>
        <v>12</v>
      </c>
      <c r="G2775" s="22">
        <f t="shared" si="114"/>
        <v>2011</v>
      </c>
      <c r="H2775" s="25"/>
    </row>
    <row r="2776" spans="1:8" x14ac:dyDescent="0.35">
      <c r="A2776" s="24" t="s">
        <v>294</v>
      </c>
      <c r="B2776" s="23">
        <v>3.5015384615384587E-2</v>
      </c>
      <c r="C2776" s="23">
        <v>3.929030303030303E-2</v>
      </c>
      <c r="D2776" s="23">
        <v>4.2105441696113056E-2</v>
      </c>
      <c r="E2776" s="23">
        <v>4.3664551115723926E-2</v>
      </c>
      <c r="F2776" s="22">
        <f t="shared" si="113"/>
        <v>12</v>
      </c>
      <c r="G2776" s="22">
        <f t="shared" si="114"/>
        <v>2011</v>
      </c>
      <c r="H2776" s="25"/>
    </row>
    <row r="2777" spans="1:8" x14ac:dyDescent="0.35">
      <c r="A2777" s="24" t="s">
        <v>293</v>
      </c>
      <c r="B2777" s="23">
        <v>3.5015384615384587E-2</v>
      </c>
      <c r="C2777" s="23">
        <v>3.929030303030303E-2</v>
      </c>
      <c r="D2777" s="23">
        <v>4.2105441696113056E-2</v>
      </c>
      <c r="E2777" s="23">
        <v>4.3664551115723926E-2</v>
      </c>
      <c r="F2777" s="22">
        <f t="shared" si="113"/>
        <v>12</v>
      </c>
      <c r="G2777" s="22">
        <f t="shared" si="114"/>
        <v>2011</v>
      </c>
      <c r="H2777" s="25"/>
    </row>
    <row r="2778" spans="1:8" x14ac:dyDescent="0.35">
      <c r="A2778" s="24" t="s">
        <v>292</v>
      </c>
      <c r="B2778" s="23">
        <v>3.5015384615384587E-2</v>
      </c>
      <c r="C2778" s="23">
        <v>3.9482801697998789E-2</v>
      </c>
      <c r="D2778" s="23">
        <v>4.2105441696113056E-2</v>
      </c>
      <c r="E2778" s="23">
        <v>4.3669835724253814E-2</v>
      </c>
      <c r="F2778" s="22">
        <f t="shared" si="113"/>
        <v>12</v>
      </c>
      <c r="G2778" s="22">
        <f t="shared" si="114"/>
        <v>2011</v>
      </c>
      <c r="H2778" s="25"/>
    </row>
    <row r="2779" spans="1:8" x14ac:dyDescent="0.35">
      <c r="A2779" s="24" t="s">
        <v>291</v>
      </c>
      <c r="B2779" s="23">
        <v>3.5481372997711647E-2</v>
      </c>
      <c r="C2779" s="23">
        <v>3.918307941653161E-2</v>
      </c>
      <c r="D2779" s="23">
        <v>4.2038857299070524E-2</v>
      </c>
      <c r="E2779" s="23">
        <v>4.3529999999999999E-2</v>
      </c>
      <c r="F2779" s="22">
        <f t="shared" si="113"/>
        <v>12</v>
      </c>
      <c r="G2779" s="22">
        <f t="shared" si="114"/>
        <v>2011</v>
      </c>
      <c r="H2779" s="25"/>
    </row>
    <row r="2780" spans="1:8" x14ac:dyDescent="0.35">
      <c r="A2780" s="24">
        <v>40878</v>
      </c>
      <c r="B2780" s="23">
        <v>3.5465900216919796E-2</v>
      </c>
      <c r="C2780" s="23">
        <v>3.9347096188747731E-2</v>
      </c>
      <c r="D2780" s="23">
        <v>4.1927377746279255E-2</v>
      </c>
      <c r="E2780" s="23">
        <v>4.3624419243986259E-2</v>
      </c>
      <c r="F2780" s="22">
        <f t="shared" si="113"/>
        <v>12</v>
      </c>
      <c r="G2780" s="22">
        <f t="shared" si="114"/>
        <v>2011</v>
      </c>
      <c r="H2780" s="25"/>
    </row>
    <row r="2781" spans="1:8" x14ac:dyDescent="0.35">
      <c r="A2781" s="24">
        <v>40877</v>
      </c>
      <c r="B2781" s="23">
        <v>3.5465900216919796E-2</v>
      </c>
      <c r="C2781" s="23">
        <v>3.9347096188747731E-2</v>
      </c>
      <c r="D2781" s="23">
        <v>4.1927377746279255E-2</v>
      </c>
      <c r="E2781" s="23">
        <v>4.3624419243986259E-2</v>
      </c>
      <c r="F2781" s="22">
        <f t="shared" si="113"/>
        <v>12</v>
      </c>
      <c r="G2781" s="22">
        <f t="shared" si="114"/>
        <v>2011</v>
      </c>
      <c r="H2781" s="25"/>
    </row>
    <row r="2782" spans="1:8" x14ac:dyDescent="0.35">
      <c r="A2782" s="24">
        <v>40876</v>
      </c>
      <c r="B2782" s="23">
        <v>3.5465900216919796E-2</v>
      </c>
      <c r="C2782" s="23">
        <v>3.9347096188747731E-2</v>
      </c>
      <c r="D2782" s="23">
        <v>4.1927377746279255E-2</v>
      </c>
      <c r="E2782" s="23">
        <v>4.3624419243986259E-2</v>
      </c>
      <c r="F2782" s="22">
        <f t="shared" si="113"/>
        <v>11</v>
      </c>
      <c r="G2782" s="22">
        <f t="shared" si="114"/>
        <v>2011</v>
      </c>
      <c r="H2782" s="25"/>
    </row>
    <row r="2783" spans="1:8" x14ac:dyDescent="0.35">
      <c r="A2783" s="24" t="s">
        <v>290</v>
      </c>
      <c r="B2783" s="23">
        <v>3.5465900216919796E-2</v>
      </c>
      <c r="C2783" s="23">
        <v>3.9347096188747731E-2</v>
      </c>
      <c r="D2783" s="23">
        <v>4.1927377746279255E-2</v>
      </c>
      <c r="E2783" s="23">
        <v>4.3624419243986259E-2</v>
      </c>
      <c r="F2783" s="22">
        <f t="shared" si="113"/>
        <v>11</v>
      </c>
      <c r="G2783" s="22">
        <f t="shared" si="114"/>
        <v>2011</v>
      </c>
      <c r="H2783" s="25"/>
    </row>
    <row r="2784" spans="1:8" x14ac:dyDescent="0.35">
      <c r="A2784" s="24" t="s">
        <v>289</v>
      </c>
      <c r="B2784" s="23">
        <v>3.4973313293253178E-2</v>
      </c>
      <c r="C2784" s="23">
        <v>3.9347096188747731E-2</v>
      </c>
      <c r="D2784" s="23">
        <v>4.1927377746279255E-2</v>
      </c>
      <c r="E2784" s="23">
        <v>4.3624419243986259E-2</v>
      </c>
      <c r="F2784" s="22">
        <f t="shared" si="113"/>
        <v>11</v>
      </c>
      <c r="G2784" s="22">
        <f t="shared" si="114"/>
        <v>2011</v>
      </c>
      <c r="H2784" s="25"/>
    </row>
    <row r="2785" spans="1:8" x14ac:dyDescent="0.35">
      <c r="A2785" s="24">
        <v>40871</v>
      </c>
      <c r="B2785" s="23">
        <v>3.4973313293253178E-2</v>
      </c>
      <c r="C2785" s="23">
        <v>3.911275862068965E-2</v>
      </c>
      <c r="D2785" s="23">
        <v>4.1902147239263797E-2</v>
      </c>
      <c r="E2785" s="23">
        <v>4.3436228120726873E-2</v>
      </c>
      <c r="F2785" s="22">
        <f t="shared" si="113"/>
        <v>11</v>
      </c>
      <c r="G2785" s="22">
        <f t="shared" si="114"/>
        <v>2011</v>
      </c>
      <c r="H2785" s="25"/>
    </row>
    <row r="2786" spans="1:8" x14ac:dyDescent="0.35">
      <c r="A2786" s="24" t="s">
        <v>288</v>
      </c>
      <c r="B2786" s="23">
        <v>3.4973313293253178E-2</v>
      </c>
      <c r="C2786" s="23">
        <v>3.911275862068965E-2</v>
      </c>
      <c r="D2786" s="23">
        <v>4.1902147239263797E-2</v>
      </c>
      <c r="E2786" s="23">
        <v>4.3436228120726873E-2</v>
      </c>
      <c r="F2786" s="22">
        <f t="shared" si="113"/>
        <v>11</v>
      </c>
      <c r="G2786" s="22">
        <f t="shared" si="114"/>
        <v>2011</v>
      </c>
      <c r="H2786" s="25"/>
    </row>
    <row r="2787" spans="1:8" x14ac:dyDescent="0.35">
      <c r="A2787" s="24" t="s">
        <v>287</v>
      </c>
      <c r="B2787" s="23">
        <v>3.4973313293253178E-2</v>
      </c>
      <c r="C2787" s="23">
        <v>3.911275862068965E-2</v>
      </c>
      <c r="D2787" s="23">
        <v>4.1902147239263797E-2</v>
      </c>
      <c r="E2787" s="23">
        <v>4.3436228120726873E-2</v>
      </c>
      <c r="F2787" s="22">
        <f t="shared" si="113"/>
        <v>11</v>
      </c>
      <c r="G2787" s="22">
        <f t="shared" si="114"/>
        <v>2011</v>
      </c>
      <c r="H2787" s="25"/>
    </row>
    <row r="2788" spans="1:8" x14ac:dyDescent="0.35">
      <c r="A2788" s="24">
        <v>40868</v>
      </c>
      <c r="B2788" s="23">
        <v>3.5050444131124417E-2</v>
      </c>
      <c r="C2788" s="23">
        <v>3.910564340239913E-2</v>
      </c>
      <c r="D2788" s="23">
        <v>4.1853848614072479E-2</v>
      </c>
      <c r="E2788" s="23">
        <v>4.3495882352941169E-2</v>
      </c>
      <c r="F2788" s="22">
        <f t="shared" si="113"/>
        <v>11</v>
      </c>
      <c r="G2788" s="22">
        <f t="shared" si="114"/>
        <v>2011</v>
      </c>
      <c r="H2788" s="25"/>
    </row>
    <row r="2789" spans="1:8" x14ac:dyDescent="0.35">
      <c r="A2789" s="24" t="s">
        <v>286</v>
      </c>
      <c r="B2789" s="23">
        <v>3.5050444131124417E-2</v>
      </c>
      <c r="C2789" s="23">
        <v>3.910564340239913E-2</v>
      </c>
      <c r="D2789" s="23">
        <v>4.1853848614072479E-2</v>
      </c>
      <c r="E2789" s="23">
        <v>4.3495882352941169E-2</v>
      </c>
      <c r="F2789" s="22">
        <f t="shared" si="113"/>
        <v>11</v>
      </c>
      <c r="G2789" s="22">
        <f t="shared" si="114"/>
        <v>2011</v>
      </c>
      <c r="H2789" s="25"/>
    </row>
    <row r="2790" spans="1:8" x14ac:dyDescent="0.35">
      <c r="A2790" s="24" t="s">
        <v>285</v>
      </c>
      <c r="B2790" s="23">
        <v>3.5063914799853095E-2</v>
      </c>
      <c r="C2790" s="23">
        <v>3.9095872727272732E-2</v>
      </c>
      <c r="D2790" s="23">
        <v>4.1853848614072479E-2</v>
      </c>
      <c r="E2790" s="23">
        <v>4.3495882352941169E-2</v>
      </c>
      <c r="F2790" s="22">
        <f t="shared" si="113"/>
        <v>11</v>
      </c>
      <c r="G2790" s="22">
        <f t="shared" si="114"/>
        <v>2011</v>
      </c>
      <c r="H2790" s="25"/>
    </row>
    <row r="2791" spans="1:8" x14ac:dyDescent="0.35">
      <c r="A2791" s="24" t="s">
        <v>284</v>
      </c>
      <c r="B2791" s="23">
        <v>3.5042662952646242E-2</v>
      </c>
      <c r="C2791" s="23">
        <v>3.9095872727272732E-2</v>
      </c>
      <c r="D2791" s="23">
        <v>4.1853848614072479E-2</v>
      </c>
      <c r="E2791" s="23">
        <v>4.3495882352941169E-2</v>
      </c>
      <c r="F2791" s="22">
        <f t="shared" si="113"/>
        <v>11</v>
      </c>
      <c r="G2791" s="22">
        <f t="shared" si="114"/>
        <v>2011</v>
      </c>
      <c r="H2791" s="25"/>
    </row>
    <row r="2792" spans="1:8" x14ac:dyDescent="0.35">
      <c r="A2792" s="24" t="s">
        <v>283</v>
      </c>
      <c r="B2792" s="23">
        <v>3.5322502364289771E-2</v>
      </c>
      <c r="C2792" s="23">
        <v>3.908090909090909E-2</v>
      </c>
      <c r="D2792" s="23">
        <v>4.1776274647887322E-2</v>
      </c>
      <c r="E2792" s="23">
        <v>4.3036112572330337E-2</v>
      </c>
      <c r="F2792" s="22">
        <f t="shared" si="113"/>
        <v>11</v>
      </c>
      <c r="G2792" s="22">
        <f t="shared" si="114"/>
        <v>2011</v>
      </c>
      <c r="H2792" s="25"/>
    </row>
    <row r="2793" spans="1:8" x14ac:dyDescent="0.35">
      <c r="A2793" s="24" t="s">
        <v>282</v>
      </c>
      <c r="B2793" s="23">
        <v>3.4954434654919229E-2</v>
      </c>
      <c r="C2793" s="23">
        <v>3.9123937142713235E-2</v>
      </c>
      <c r="D2793" s="23">
        <v>4.1682312289214693E-2</v>
      </c>
      <c r="E2793" s="23">
        <v>4.3036112572330337E-2</v>
      </c>
      <c r="F2793" s="22">
        <f t="shared" si="113"/>
        <v>11</v>
      </c>
      <c r="G2793" s="22">
        <f t="shared" si="114"/>
        <v>2011</v>
      </c>
      <c r="H2793" s="25"/>
    </row>
    <row r="2794" spans="1:8" x14ac:dyDescent="0.35">
      <c r="A2794" s="24" t="s">
        <v>281</v>
      </c>
      <c r="B2794" s="23">
        <v>3.4956213800500527E-2</v>
      </c>
      <c r="C2794" s="23">
        <v>3.9123808368708303E-2</v>
      </c>
      <c r="D2794" s="23">
        <v>4.1776274647887322E-2</v>
      </c>
      <c r="E2794" s="23">
        <v>4.3036112572330337E-2</v>
      </c>
      <c r="F2794" s="22">
        <f t="shared" si="113"/>
        <v>11</v>
      </c>
      <c r="G2794" s="22">
        <f t="shared" si="114"/>
        <v>2011</v>
      </c>
      <c r="H2794" s="25"/>
    </row>
    <row r="2795" spans="1:8" x14ac:dyDescent="0.35">
      <c r="A2795" s="24" t="s">
        <v>280</v>
      </c>
      <c r="B2795" s="23">
        <v>3.4956213800500527E-2</v>
      </c>
      <c r="C2795" s="23">
        <v>3.8796730992359724E-2</v>
      </c>
      <c r="D2795" s="23">
        <v>4.1353922106417994E-2</v>
      </c>
      <c r="E2795" s="23">
        <v>4.3036112572330337E-2</v>
      </c>
      <c r="F2795" s="22">
        <f t="shared" si="113"/>
        <v>11</v>
      </c>
      <c r="G2795" s="22">
        <f t="shared" si="114"/>
        <v>2011</v>
      </c>
      <c r="H2795" s="25"/>
    </row>
    <row r="2796" spans="1:8" x14ac:dyDescent="0.35">
      <c r="A2796" s="24" t="s">
        <v>279</v>
      </c>
      <c r="B2796" s="23">
        <v>3.5023099415204671E-2</v>
      </c>
      <c r="C2796" s="23">
        <v>3.8677686472819217E-2</v>
      </c>
      <c r="D2796" s="23">
        <v>4.1694533881314451E-2</v>
      </c>
      <c r="E2796" s="23">
        <v>4.3039010911767477E-2</v>
      </c>
      <c r="F2796" s="22">
        <f t="shared" si="113"/>
        <v>11</v>
      </c>
      <c r="G2796" s="22">
        <f t="shared" si="114"/>
        <v>2011</v>
      </c>
      <c r="H2796" s="25"/>
    </row>
    <row r="2797" spans="1:8" x14ac:dyDescent="0.35">
      <c r="A2797" s="24" t="s">
        <v>278</v>
      </c>
      <c r="B2797" s="23">
        <v>3.5022941176470583E-2</v>
      </c>
      <c r="C2797" s="23">
        <v>3.8704014554275329E-2</v>
      </c>
      <c r="D2797" s="23">
        <v>4.1477020379479965E-2</v>
      </c>
      <c r="E2797" s="23">
        <v>4.30301791502605E-2</v>
      </c>
      <c r="F2797" s="22">
        <f t="shared" si="113"/>
        <v>11</v>
      </c>
      <c r="G2797" s="22">
        <f t="shared" si="114"/>
        <v>2011</v>
      </c>
      <c r="H2797" s="25"/>
    </row>
    <row r="2798" spans="1:8" x14ac:dyDescent="0.35">
      <c r="A2798" s="24">
        <v>40848</v>
      </c>
      <c r="B2798" s="23">
        <v>3.5016666666666668E-2</v>
      </c>
      <c r="C2798" s="23">
        <v>3.8704014554275329E-2</v>
      </c>
      <c r="D2798" s="23">
        <v>4.1477020379479965E-2</v>
      </c>
      <c r="E2798" s="23">
        <v>4.3032610079575595E-2</v>
      </c>
      <c r="F2798" s="22">
        <f t="shared" si="113"/>
        <v>11</v>
      </c>
      <c r="G2798" s="22">
        <f t="shared" si="114"/>
        <v>2011</v>
      </c>
      <c r="H2798" s="25"/>
    </row>
    <row r="2799" spans="1:8" x14ac:dyDescent="0.35">
      <c r="A2799" s="24">
        <v>40847</v>
      </c>
      <c r="B2799" s="23">
        <v>3.4942743408140631E-2</v>
      </c>
      <c r="C2799" s="23">
        <v>3.872351728320194E-2</v>
      </c>
      <c r="D2799" s="23">
        <v>4.1605759493670902E-2</v>
      </c>
      <c r="E2799" s="23">
        <v>4.3015142857142849E-2</v>
      </c>
      <c r="F2799" s="22">
        <f t="shared" si="113"/>
        <v>11</v>
      </c>
      <c r="G2799" s="22">
        <f t="shared" si="114"/>
        <v>2011</v>
      </c>
      <c r="H2799" s="25"/>
    </row>
    <row r="2800" spans="1:8" x14ac:dyDescent="0.35">
      <c r="A2800" s="24" t="s">
        <v>277</v>
      </c>
      <c r="B2800" s="23">
        <v>3.4945218914185644E-2</v>
      </c>
      <c r="C2800" s="23">
        <v>3.860567995630803E-2</v>
      </c>
      <c r="D2800" s="23">
        <v>4.1370486257928128E-2</v>
      </c>
      <c r="E2800" s="23">
        <v>4.3015142857142849E-2</v>
      </c>
      <c r="F2800" s="22">
        <f t="shared" si="113"/>
        <v>10</v>
      </c>
      <c r="G2800" s="22">
        <f t="shared" si="114"/>
        <v>2011</v>
      </c>
      <c r="H2800" s="25"/>
    </row>
    <row r="2801" spans="1:8" x14ac:dyDescent="0.35">
      <c r="A2801" s="24" t="s">
        <v>276</v>
      </c>
      <c r="B2801" s="23">
        <v>3.4782953367875645E-2</v>
      </c>
      <c r="C2801" s="23">
        <v>3.8608161209068001E-2</v>
      </c>
      <c r="D2801" s="23">
        <v>4.1551431593794083E-2</v>
      </c>
      <c r="E2801" s="23">
        <v>4.3015142857142849E-2</v>
      </c>
      <c r="F2801" s="22">
        <f t="shared" si="113"/>
        <v>10</v>
      </c>
      <c r="G2801" s="22">
        <f t="shared" si="114"/>
        <v>2011</v>
      </c>
      <c r="H2801" s="25"/>
    </row>
    <row r="2802" spans="1:8" x14ac:dyDescent="0.35">
      <c r="A2802" s="24" t="s">
        <v>275</v>
      </c>
      <c r="B2802" s="23">
        <v>3.4909556276132785E-2</v>
      </c>
      <c r="C2802" s="23">
        <v>3.8582771321025389E-2</v>
      </c>
      <c r="D2802" s="23">
        <v>4.1494373837720117E-2</v>
      </c>
      <c r="E2802" s="23">
        <v>4.2890087023342224E-2</v>
      </c>
      <c r="F2802" s="22">
        <f t="shared" si="113"/>
        <v>10</v>
      </c>
      <c r="G2802" s="22">
        <f t="shared" si="114"/>
        <v>2011</v>
      </c>
      <c r="H2802" s="25"/>
    </row>
    <row r="2803" spans="1:8" x14ac:dyDescent="0.35">
      <c r="A2803" s="24" t="s">
        <v>274</v>
      </c>
      <c r="B2803" s="23">
        <v>3.4909556276132785E-2</v>
      </c>
      <c r="C2803" s="23">
        <v>3.8583119364537601E-2</v>
      </c>
      <c r="D2803" s="23">
        <v>4.1493102145459447E-2</v>
      </c>
      <c r="E2803" s="23">
        <v>4.2890087023342224E-2</v>
      </c>
      <c r="F2803" s="22">
        <f t="shared" si="113"/>
        <v>10</v>
      </c>
      <c r="G2803" s="22">
        <f t="shared" si="114"/>
        <v>2011</v>
      </c>
      <c r="H2803" s="25"/>
    </row>
    <row r="2804" spans="1:8" x14ac:dyDescent="0.35">
      <c r="A2804" s="24" t="s">
        <v>273</v>
      </c>
      <c r="B2804" s="23">
        <v>3.50968926683521E-2</v>
      </c>
      <c r="C2804" s="23">
        <v>3.8583119364537601E-2</v>
      </c>
      <c r="D2804" s="23">
        <v>4.1493102145459447E-2</v>
      </c>
      <c r="E2804" s="23">
        <v>4.2890087023342224E-2</v>
      </c>
      <c r="F2804" s="22">
        <f t="shared" si="113"/>
        <v>10</v>
      </c>
      <c r="G2804" s="22">
        <f t="shared" si="114"/>
        <v>2011</v>
      </c>
      <c r="H2804" s="25"/>
    </row>
    <row r="2805" spans="1:8" x14ac:dyDescent="0.35">
      <c r="A2805" s="24" t="s">
        <v>272</v>
      </c>
      <c r="B2805" s="23">
        <v>3.474E-2</v>
      </c>
      <c r="C2805" s="23">
        <v>3.858190136986301E-2</v>
      </c>
      <c r="D2805" s="23">
        <v>4.1581427745092332E-2</v>
      </c>
      <c r="E2805" s="23">
        <v>4.2888562383782428E-2</v>
      </c>
      <c r="F2805" s="22">
        <f t="shared" si="113"/>
        <v>10</v>
      </c>
      <c r="G2805" s="22">
        <f t="shared" si="114"/>
        <v>2011</v>
      </c>
      <c r="H2805" s="25"/>
    </row>
    <row r="2806" spans="1:8" x14ac:dyDescent="0.35">
      <c r="A2806" s="24" t="s">
        <v>271</v>
      </c>
      <c r="B2806" s="23">
        <v>3.4919454211493041E-2</v>
      </c>
      <c r="C2806" s="23">
        <v>3.858190136986301E-2</v>
      </c>
      <c r="D2806" s="23">
        <v>4.1581427745092332E-2</v>
      </c>
      <c r="E2806" s="23">
        <v>4.2888562383782428E-2</v>
      </c>
      <c r="F2806" s="22">
        <f t="shared" si="113"/>
        <v>10</v>
      </c>
      <c r="G2806" s="22">
        <f t="shared" si="114"/>
        <v>2011</v>
      </c>
      <c r="H2806" s="25"/>
    </row>
    <row r="2807" spans="1:8" x14ac:dyDescent="0.35">
      <c r="A2807" s="24" t="s">
        <v>270</v>
      </c>
      <c r="B2807" s="23">
        <v>3.5005433399963669E-2</v>
      </c>
      <c r="C2807" s="23">
        <v>3.8581730558598024E-2</v>
      </c>
      <c r="D2807" s="23">
        <v>4.158075097108329E-2</v>
      </c>
      <c r="E2807" s="23">
        <v>4.2888260681916264E-2</v>
      </c>
      <c r="F2807" s="22">
        <f t="shared" si="113"/>
        <v>10</v>
      </c>
      <c r="G2807" s="22">
        <f t="shared" si="114"/>
        <v>2011</v>
      </c>
      <c r="H2807" s="25"/>
    </row>
    <row r="2808" spans="1:8" x14ac:dyDescent="0.35">
      <c r="A2808" s="24" t="s">
        <v>269</v>
      </c>
      <c r="B2808" s="23">
        <v>3.5005433399963669E-2</v>
      </c>
      <c r="C2808" s="23">
        <v>3.8570938864628819E-2</v>
      </c>
      <c r="D2808" s="23">
        <v>4.1481769793588655E-2</v>
      </c>
      <c r="E2808" s="23">
        <v>4.2844135456115442E-2</v>
      </c>
      <c r="F2808" s="22">
        <f t="shared" si="113"/>
        <v>10</v>
      </c>
      <c r="G2808" s="22">
        <f t="shared" si="114"/>
        <v>2011</v>
      </c>
      <c r="H2808" s="25"/>
    </row>
    <row r="2809" spans="1:8" x14ac:dyDescent="0.35">
      <c r="A2809" s="24" t="s">
        <v>268</v>
      </c>
      <c r="B2809" s="23">
        <v>3.4758246445497611E-2</v>
      </c>
      <c r="C2809" s="23">
        <v>3.8570938864628819E-2</v>
      </c>
      <c r="D2809" s="23">
        <v>4.1481769793588655E-2</v>
      </c>
      <c r="E2809" s="23">
        <v>4.2844135456115442E-2</v>
      </c>
      <c r="F2809" s="22">
        <f t="shared" si="113"/>
        <v>10</v>
      </c>
      <c r="G2809" s="22">
        <f t="shared" si="114"/>
        <v>2011</v>
      </c>
      <c r="H2809" s="25"/>
    </row>
    <row r="2810" spans="1:8" x14ac:dyDescent="0.35">
      <c r="A2810" s="24" t="s">
        <v>267</v>
      </c>
      <c r="B2810" s="23">
        <v>3.5041901101337855E-2</v>
      </c>
      <c r="C2810" s="23">
        <v>3.8570938864628819E-2</v>
      </c>
      <c r="D2810" s="23">
        <v>4.1481769793588655E-2</v>
      </c>
      <c r="E2810" s="23">
        <v>4.2844135456115442E-2</v>
      </c>
      <c r="F2810" s="22">
        <f t="shared" si="113"/>
        <v>10</v>
      </c>
      <c r="G2810" s="22">
        <f t="shared" si="114"/>
        <v>2011</v>
      </c>
      <c r="H2810" s="25"/>
    </row>
    <row r="2811" spans="1:8" x14ac:dyDescent="0.35">
      <c r="A2811" s="24" t="s">
        <v>266</v>
      </c>
      <c r="B2811" s="23">
        <v>3.4636359901396879E-2</v>
      </c>
      <c r="C2811" s="23">
        <v>3.8620000000000002E-2</v>
      </c>
      <c r="D2811" s="23">
        <v>4.1481769793588655E-2</v>
      </c>
      <c r="E2811" s="23">
        <v>4.2844135456115442E-2</v>
      </c>
      <c r="F2811" s="22">
        <f t="shared" si="113"/>
        <v>10</v>
      </c>
      <c r="G2811" s="22">
        <f t="shared" si="114"/>
        <v>2011</v>
      </c>
      <c r="H2811" s="25"/>
    </row>
    <row r="2812" spans="1:8" x14ac:dyDescent="0.35">
      <c r="A2812" s="24" t="s">
        <v>265</v>
      </c>
      <c r="B2812" s="23">
        <v>3.4636359901396879E-2</v>
      </c>
      <c r="C2812" s="23">
        <v>3.8620000000000002E-2</v>
      </c>
      <c r="D2812" s="23">
        <v>4.1148205625606206E-2</v>
      </c>
      <c r="E2812" s="23">
        <v>4.2898383915625428E-2</v>
      </c>
      <c r="F2812" s="22">
        <f t="shared" si="113"/>
        <v>10</v>
      </c>
      <c r="G2812" s="22">
        <f t="shared" si="114"/>
        <v>2011</v>
      </c>
      <c r="H2812" s="25"/>
    </row>
    <row r="2813" spans="1:8" x14ac:dyDescent="0.35">
      <c r="A2813" s="24" t="s">
        <v>264</v>
      </c>
      <c r="B2813" s="23">
        <v>3.4636359901396879E-2</v>
      </c>
      <c r="C2813" s="23">
        <v>3.8620000000000002E-2</v>
      </c>
      <c r="D2813" s="23">
        <v>4.1148205625606206E-2</v>
      </c>
      <c r="E2813" s="23">
        <v>4.2898383915625428E-2</v>
      </c>
      <c r="F2813" s="22">
        <f t="shared" si="113"/>
        <v>10</v>
      </c>
      <c r="G2813" s="22">
        <f t="shared" si="114"/>
        <v>2011</v>
      </c>
      <c r="H2813" s="25"/>
    </row>
    <row r="2814" spans="1:8" x14ac:dyDescent="0.35">
      <c r="A2814" s="24" t="s">
        <v>263</v>
      </c>
      <c r="B2814" s="23">
        <v>3.4605290589747248E-2</v>
      </c>
      <c r="C2814" s="23">
        <v>3.856853979338918E-2</v>
      </c>
      <c r="D2814" s="23">
        <v>4.1148205625606206E-2</v>
      </c>
      <c r="E2814" s="23">
        <v>4.2898383915625428E-2</v>
      </c>
      <c r="F2814" s="22">
        <f t="shared" si="113"/>
        <v>10</v>
      </c>
      <c r="G2814" s="22">
        <f t="shared" si="114"/>
        <v>2011</v>
      </c>
      <c r="H2814" s="25"/>
    </row>
    <row r="2815" spans="1:8" x14ac:dyDescent="0.35">
      <c r="A2815" s="24" t="s">
        <v>262</v>
      </c>
      <c r="B2815" s="23">
        <v>3.449607481615688E-2</v>
      </c>
      <c r="C2815" s="23">
        <v>3.856853979338918E-2</v>
      </c>
      <c r="D2815" s="23">
        <v>4.1148205625606206E-2</v>
      </c>
      <c r="E2815" s="23">
        <v>4.2898383915625428E-2</v>
      </c>
      <c r="F2815" s="22">
        <f t="shared" si="113"/>
        <v>10</v>
      </c>
      <c r="G2815" s="22">
        <f t="shared" si="114"/>
        <v>2011</v>
      </c>
      <c r="H2815" s="25"/>
    </row>
    <row r="2816" spans="1:8" x14ac:dyDescent="0.35">
      <c r="A2816" s="24" t="s">
        <v>261</v>
      </c>
      <c r="B2816" s="23">
        <v>3.449607481615688E-2</v>
      </c>
      <c r="C2816" s="23">
        <v>3.8635074626865676E-2</v>
      </c>
      <c r="D2816" s="23">
        <v>4.1148205625606206E-2</v>
      </c>
      <c r="E2816" s="23">
        <v>4.2898383915625428E-2</v>
      </c>
      <c r="F2816" s="22">
        <f t="shared" si="113"/>
        <v>10</v>
      </c>
      <c r="G2816" s="22">
        <f t="shared" si="114"/>
        <v>2011</v>
      </c>
      <c r="H2816" s="25"/>
    </row>
    <row r="2817" spans="1:8" x14ac:dyDescent="0.35">
      <c r="A2817" s="24" t="s">
        <v>260</v>
      </c>
      <c r="B2817" s="23">
        <v>3.448242857813013E-2</v>
      </c>
      <c r="C2817" s="23">
        <v>3.8565988222859733E-2</v>
      </c>
      <c r="D2817" s="23">
        <v>4.1148205625606206E-2</v>
      </c>
      <c r="E2817" s="23">
        <v>4.2898383915625428E-2</v>
      </c>
      <c r="F2817" s="22">
        <f t="shared" si="113"/>
        <v>10</v>
      </c>
      <c r="G2817" s="22">
        <f t="shared" si="114"/>
        <v>2011</v>
      </c>
      <c r="H2817" s="25"/>
    </row>
    <row r="2818" spans="1:8" x14ac:dyDescent="0.35">
      <c r="A2818" s="24" t="s">
        <v>259</v>
      </c>
      <c r="B2818" s="23">
        <v>3.448242857813013E-2</v>
      </c>
      <c r="C2818" s="23">
        <v>3.8587240356083082E-2</v>
      </c>
      <c r="D2818" s="23">
        <v>4.1148205625606206E-2</v>
      </c>
      <c r="E2818" s="23">
        <v>4.2898383915625428E-2</v>
      </c>
      <c r="F2818" s="22">
        <f t="shared" si="113"/>
        <v>10</v>
      </c>
      <c r="G2818" s="22">
        <f t="shared" si="114"/>
        <v>2011</v>
      </c>
      <c r="H2818" s="25"/>
    </row>
    <row r="2819" spans="1:8" x14ac:dyDescent="0.35">
      <c r="A2819" s="24" t="s">
        <v>258</v>
      </c>
      <c r="B2819" s="23">
        <v>3.4602362024155321E-2</v>
      </c>
      <c r="C2819" s="23">
        <v>3.8590773413395285E-2</v>
      </c>
      <c r="D2819" s="23">
        <v>4.1375548567435354E-2</v>
      </c>
      <c r="E2819" s="23">
        <v>4.2898383915625428E-2</v>
      </c>
      <c r="F2819" s="22">
        <f t="shared" si="113"/>
        <v>10</v>
      </c>
      <c r="G2819" s="22">
        <f t="shared" si="114"/>
        <v>2011</v>
      </c>
      <c r="H2819" s="25"/>
    </row>
    <row r="2820" spans="1:8" x14ac:dyDescent="0.35">
      <c r="A2820" s="24" t="s">
        <v>257</v>
      </c>
      <c r="B2820" s="23">
        <v>3.4602362024155321E-2</v>
      </c>
      <c r="C2820" s="23">
        <v>3.8584335488112187E-2</v>
      </c>
      <c r="D2820" s="23">
        <v>4.1375548567435354E-2</v>
      </c>
      <c r="E2820" s="23">
        <v>4.2898383915625428E-2</v>
      </c>
      <c r="F2820" s="22">
        <f t="shared" si="113"/>
        <v>10</v>
      </c>
      <c r="G2820" s="22">
        <f t="shared" si="114"/>
        <v>2011</v>
      </c>
      <c r="H2820" s="25"/>
    </row>
    <row r="2821" spans="1:8" x14ac:dyDescent="0.35">
      <c r="A2821" s="24" t="s">
        <v>256</v>
      </c>
      <c r="B2821" s="23">
        <v>3.4480675445013417E-2</v>
      </c>
      <c r="C2821" s="23">
        <v>3.8584335488112187E-2</v>
      </c>
      <c r="D2821" s="23">
        <v>4.1677127971106898E-2</v>
      </c>
      <c r="E2821" s="23">
        <v>4.2905986954526014E-2</v>
      </c>
      <c r="F2821" s="22">
        <f t="shared" si="113"/>
        <v>9</v>
      </c>
      <c r="G2821" s="22">
        <f t="shared" si="114"/>
        <v>2011</v>
      </c>
      <c r="H2821" s="25"/>
    </row>
    <row r="2822" spans="1:8" x14ac:dyDescent="0.35">
      <c r="A2822" s="24" t="s">
        <v>255</v>
      </c>
      <c r="B2822" s="23">
        <v>3.4480675445013417E-2</v>
      </c>
      <c r="C2822" s="23">
        <v>3.8585627622814506E-2</v>
      </c>
      <c r="D2822" s="23">
        <v>4.1347375787263815E-2</v>
      </c>
      <c r="E2822" s="23">
        <v>4.2898383915625428E-2</v>
      </c>
      <c r="F2822" s="22">
        <f t="shared" si="113"/>
        <v>9</v>
      </c>
      <c r="G2822" s="22">
        <f t="shared" si="114"/>
        <v>2011</v>
      </c>
      <c r="H2822" s="25"/>
    </row>
    <row r="2823" spans="1:8" x14ac:dyDescent="0.35">
      <c r="A2823" s="24" t="s">
        <v>254</v>
      </c>
      <c r="B2823" s="23">
        <v>3.4480675445013417E-2</v>
      </c>
      <c r="C2823" s="23">
        <v>3.8582169741697418E-2</v>
      </c>
      <c r="D2823" s="23">
        <v>4.131107843137255E-2</v>
      </c>
      <c r="E2823" s="23">
        <v>4.2898383915625428E-2</v>
      </c>
      <c r="F2823" s="22">
        <f t="shared" si="113"/>
        <v>9</v>
      </c>
      <c r="G2823" s="22">
        <f t="shared" si="114"/>
        <v>2011</v>
      </c>
      <c r="H2823" s="25"/>
    </row>
    <row r="2824" spans="1:8" x14ac:dyDescent="0.35">
      <c r="A2824" s="24" t="s">
        <v>253</v>
      </c>
      <c r="B2824" s="23">
        <v>3.4480675445013417E-2</v>
      </c>
      <c r="C2824" s="23">
        <v>3.8581469332476359E-2</v>
      </c>
      <c r="D2824" s="23">
        <v>4.1319124036440072E-2</v>
      </c>
      <c r="E2824" s="23">
        <v>4.2898383915625428E-2</v>
      </c>
      <c r="F2824" s="22">
        <f t="shared" si="113"/>
        <v>9</v>
      </c>
      <c r="G2824" s="22">
        <f t="shared" si="114"/>
        <v>2011</v>
      </c>
      <c r="H2824" s="25"/>
    </row>
    <row r="2825" spans="1:8" x14ac:dyDescent="0.35">
      <c r="A2825" s="24" t="s">
        <v>252</v>
      </c>
      <c r="B2825" s="23">
        <v>3.4481852263260213E-2</v>
      </c>
      <c r="C2825" s="23">
        <v>3.8586408823621569E-2</v>
      </c>
      <c r="D2825" s="23">
        <v>4.1313696243875889E-2</v>
      </c>
      <c r="E2825" s="23">
        <v>4.2898383915625428E-2</v>
      </c>
      <c r="F2825" s="22">
        <f t="shared" si="113"/>
        <v>9</v>
      </c>
      <c r="G2825" s="22">
        <f t="shared" si="114"/>
        <v>2011</v>
      </c>
      <c r="H2825" s="25"/>
    </row>
    <row r="2826" spans="1:8" x14ac:dyDescent="0.35">
      <c r="A2826" s="24" t="s">
        <v>251</v>
      </c>
      <c r="B2826" s="23">
        <v>3.450120000000001E-2</v>
      </c>
      <c r="C2826" s="23">
        <v>3.8589581320450893E-2</v>
      </c>
      <c r="D2826" s="23">
        <v>4.1565108924806755E-2</v>
      </c>
      <c r="E2826" s="23">
        <v>4.2898383915625428E-2</v>
      </c>
      <c r="F2826" s="22">
        <f t="shared" si="113"/>
        <v>9</v>
      </c>
      <c r="G2826" s="22">
        <f t="shared" si="114"/>
        <v>2011</v>
      </c>
      <c r="H2826" s="25"/>
    </row>
    <row r="2827" spans="1:8" x14ac:dyDescent="0.35">
      <c r="A2827" s="24" t="s">
        <v>250</v>
      </c>
      <c r="B2827" s="23">
        <v>3.450120000000001E-2</v>
      </c>
      <c r="C2827" s="23">
        <v>3.8589581320450893E-2</v>
      </c>
      <c r="D2827" s="23">
        <v>4.1221249318057832E-2</v>
      </c>
      <c r="E2827" s="23">
        <v>4.2898383915625428E-2</v>
      </c>
      <c r="F2827" s="22">
        <f t="shared" si="113"/>
        <v>9</v>
      </c>
      <c r="G2827" s="22">
        <f t="shared" si="114"/>
        <v>2011</v>
      </c>
      <c r="H2827" s="25"/>
    </row>
    <row r="2828" spans="1:8" x14ac:dyDescent="0.35">
      <c r="A2828" s="24" t="s">
        <v>249</v>
      </c>
      <c r="B2828" s="23">
        <v>3.450120000000001E-2</v>
      </c>
      <c r="C2828" s="23">
        <v>3.8589581320450893E-2</v>
      </c>
      <c r="D2828" s="23">
        <v>4.1221249318057832E-2</v>
      </c>
      <c r="E2828" s="23">
        <v>4.2898383915625428E-2</v>
      </c>
      <c r="F2828" s="22">
        <f t="shared" si="113"/>
        <v>9</v>
      </c>
      <c r="G2828" s="22">
        <f t="shared" si="114"/>
        <v>2011</v>
      </c>
      <c r="H2828" s="25"/>
    </row>
    <row r="2829" spans="1:8" x14ac:dyDescent="0.35">
      <c r="A2829" s="24" t="s">
        <v>248</v>
      </c>
      <c r="B2829" s="23">
        <v>3.4673286835222326E-2</v>
      </c>
      <c r="C2829" s="23">
        <v>3.8589581320450893E-2</v>
      </c>
      <c r="D2829" s="23">
        <v>4.1221249318057832E-2</v>
      </c>
      <c r="E2829" s="23">
        <v>4.2898383915625428E-2</v>
      </c>
      <c r="F2829" s="22">
        <f t="shared" si="113"/>
        <v>9</v>
      </c>
      <c r="G2829" s="22">
        <f t="shared" si="114"/>
        <v>2011</v>
      </c>
      <c r="H2829" s="25"/>
    </row>
    <row r="2830" spans="1:8" x14ac:dyDescent="0.35">
      <c r="A2830" s="24" t="s">
        <v>247</v>
      </c>
      <c r="B2830" s="23">
        <v>3.4654000000000143E-2</v>
      </c>
      <c r="C2830" s="23">
        <v>3.8599169435215942E-2</v>
      </c>
      <c r="D2830" s="23">
        <v>4.1166642192853646E-2</v>
      </c>
      <c r="E2830" s="23">
        <v>4.292826430297228E-2</v>
      </c>
      <c r="F2830" s="22">
        <f t="shared" ref="F2830:F2893" si="115">MONTH(A2829)</f>
        <v>9</v>
      </c>
      <c r="G2830" s="22">
        <f t="shared" ref="G2830:G2893" si="116">YEAR(A2829)</f>
        <v>2011</v>
      </c>
      <c r="H2830" s="25"/>
    </row>
    <row r="2831" spans="1:8" x14ac:dyDescent="0.35">
      <c r="A2831" s="24" t="s">
        <v>246</v>
      </c>
      <c r="B2831" s="23">
        <v>3.4654000000000143E-2</v>
      </c>
      <c r="C2831" s="23">
        <v>3.8599169435215942E-2</v>
      </c>
      <c r="D2831" s="23">
        <v>4.1166642192853646E-2</v>
      </c>
      <c r="E2831" s="23">
        <v>4.2898383915625428E-2</v>
      </c>
      <c r="F2831" s="22">
        <f t="shared" si="115"/>
        <v>9</v>
      </c>
      <c r="G2831" s="22">
        <f t="shared" si="116"/>
        <v>2011</v>
      </c>
      <c r="H2831" s="25"/>
    </row>
    <row r="2832" spans="1:8" x14ac:dyDescent="0.35">
      <c r="A2832" s="24" t="s">
        <v>245</v>
      </c>
      <c r="B2832" s="23">
        <v>3.4438571428571776E-2</v>
      </c>
      <c r="C2832" s="23">
        <v>3.8570658949243095E-2</v>
      </c>
      <c r="D2832" s="23">
        <v>4.1113649292866199E-2</v>
      </c>
      <c r="E2832" s="23">
        <v>4.2898383915625428E-2</v>
      </c>
      <c r="F2832" s="22">
        <f t="shared" si="115"/>
        <v>9</v>
      </c>
      <c r="G2832" s="22">
        <f t="shared" si="116"/>
        <v>2011</v>
      </c>
      <c r="H2832" s="25"/>
    </row>
    <row r="2833" spans="1:8" x14ac:dyDescent="0.35">
      <c r="A2833" s="24" t="s">
        <v>244</v>
      </c>
      <c r="B2833" s="23">
        <v>3.4438571428571776E-2</v>
      </c>
      <c r="C2833" s="23">
        <v>3.8570658949243095E-2</v>
      </c>
      <c r="D2833" s="23">
        <v>4.1164310722100653E-2</v>
      </c>
      <c r="E2833" s="23">
        <v>4.290510882009866E-2</v>
      </c>
      <c r="F2833" s="22">
        <f t="shared" si="115"/>
        <v>9</v>
      </c>
      <c r="G2833" s="22">
        <f t="shared" si="116"/>
        <v>2011</v>
      </c>
      <c r="H2833" s="25"/>
    </row>
    <row r="2834" spans="1:8" x14ac:dyDescent="0.35">
      <c r="A2834" s="24" t="s">
        <v>243</v>
      </c>
      <c r="B2834" s="23">
        <v>3.426580622447542E-2</v>
      </c>
      <c r="C2834" s="23">
        <v>3.8394584699453553E-2</v>
      </c>
      <c r="D2834" s="23">
        <v>4.1403555240793193E-2</v>
      </c>
      <c r="E2834" s="23">
        <v>4.2897359218276879E-2</v>
      </c>
      <c r="F2834" s="22">
        <f t="shared" si="115"/>
        <v>9</v>
      </c>
      <c r="G2834" s="22">
        <f t="shared" si="116"/>
        <v>2011</v>
      </c>
      <c r="H2834" s="25"/>
    </row>
    <row r="2835" spans="1:8" x14ac:dyDescent="0.35">
      <c r="A2835" s="24" t="s">
        <v>242</v>
      </c>
      <c r="B2835" s="23">
        <v>3.4271757664981119E-2</v>
      </c>
      <c r="C2835" s="23">
        <v>3.8394584699453553E-2</v>
      </c>
      <c r="D2835" s="23">
        <v>4.1386113074204929E-2</v>
      </c>
      <c r="E2835" s="23">
        <v>4.2772546945980754E-2</v>
      </c>
      <c r="F2835" s="22">
        <f t="shared" si="115"/>
        <v>9</v>
      </c>
      <c r="G2835" s="22">
        <f t="shared" si="116"/>
        <v>2011</v>
      </c>
      <c r="H2835" s="25"/>
    </row>
    <row r="2836" spans="1:8" x14ac:dyDescent="0.35">
      <c r="A2836" s="24" t="s">
        <v>241</v>
      </c>
      <c r="B2836" s="23">
        <v>3.4271757664981119E-2</v>
      </c>
      <c r="C2836" s="23">
        <v>3.8392031029619175E-2</v>
      </c>
      <c r="D2836" s="23">
        <v>4.1376149506346965E-2</v>
      </c>
      <c r="E2836" s="23">
        <v>4.277024202905215E-2</v>
      </c>
      <c r="F2836" s="22">
        <f t="shared" si="115"/>
        <v>9</v>
      </c>
      <c r="G2836" s="22">
        <f t="shared" si="116"/>
        <v>2011</v>
      </c>
      <c r="H2836" s="25"/>
    </row>
    <row r="2837" spans="1:8" x14ac:dyDescent="0.35">
      <c r="A2837" s="24" t="s">
        <v>240</v>
      </c>
      <c r="B2837" s="23">
        <v>3.4271757664981119E-2</v>
      </c>
      <c r="C2837" s="23">
        <v>3.8430895196506554E-2</v>
      </c>
      <c r="D2837" s="23">
        <v>4.1311003533568896E-2</v>
      </c>
      <c r="E2837" s="23">
        <v>4.277024202905215E-2</v>
      </c>
      <c r="F2837" s="22">
        <f t="shared" si="115"/>
        <v>9</v>
      </c>
      <c r="G2837" s="22">
        <f t="shared" si="116"/>
        <v>2011</v>
      </c>
      <c r="H2837" s="25"/>
    </row>
    <row r="2838" spans="1:8" x14ac:dyDescent="0.35">
      <c r="A2838" s="24" t="s">
        <v>239</v>
      </c>
      <c r="B2838" s="23">
        <v>3.4565664187035078E-2</v>
      </c>
      <c r="C2838" s="23">
        <v>3.8430895196506554E-2</v>
      </c>
      <c r="D2838" s="23">
        <v>4.1311003533568896E-2</v>
      </c>
      <c r="E2838" s="23">
        <v>4.277024202905215E-2</v>
      </c>
      <c r="F2838" s="22">
        <f t="shared" si="115"/>
        <v>9</v>
      </c>
      <c r="G2838" s="22">
        <f t="shared" si="116"/>
        <v>2011</v>
      </c>
      <c r="H2838" s="25"/>
    </row>
    <row r="2839" spans="1:8" x14ac:dyDescent="0.35">
      <c r="A2839" s="24" t="s">
        <v>238</v>
      </c>
      <c r="B2839" s="23">
        <v>3.4264630510217192E-2</v>
      </c>
      <c r="C2839" s="23">
        <v>3.8387714592274684E-2</v>
      </c>
      <c r="D2839" s="23">
        <v>4.1311003533568896E-2</v>
      </c>
      <c r="E2839" s="23">
        <v>4.277024202905215E-2</v>
      </c>
      <c r="F2839" s="22">
        <f t="shared" si="115"/>
        <v>9</v>
      </c>
      <c r="G2839" s="22">
        <f t="shared" si="116"/>
        <v>2011</v>
      </c>
      <c r="H2839" s="25"/>
    </row>
    <row r="2840" spans="1:8" x14ac:dyDescent="0.35">
      <c r="A2840" s="24" t="s">
        <v>237</v>
      </c>
      <c r="B2840" s="23">
        <v>3.4560671571061061E-2</v>
      </c>
      <c r="C2840" s="23">
        <v>3.8387714592274684E-2</v>
      </c>
      <c r="D2840" s="23">
        <v>4.1310682236003475E-2</v>
      </c>
      <c r="E2840" s="23">
        <v>4.2767865630869449E-2</v>
      </c>
      <c r="F2840" s="22">
        <f t="shared" si="115"/>
        <v>9</v>
      </c>
      <c r="G2840" s="22">
        <f t="shared" si="116"/>
        <v>2011</v>
      </c>
      <c r="H2840" s="25"/>
    </row>
    <row r="2841" spans="1:8" x14ac:dyDescent="0.35">
      <c r="A2841" s="24" t="s">
        <v>236</v>
      </c>
      <c r="B2841" s="23">
        <v>3.4560671571061061E-2</v>
      </c>
      <c r="C2841" s="23">
        <v>3.8387714592274684E-2</v>
      </c>
      <c r="D2841" s="23">
        <v>4.1310682236003475E-2</v>
      </c>
      <c r="E2841" s="23">
        <v>4.2767865630869449E-2</v>
      </c>
      <c r="F2841" s="22">
        <f t="shared" si="115"/>
        <v>9</v>
      </c>
      <c r="G2841" s="22">
        <f t="shared" si="116"/>
        <v>2011</v>
      </c>
      <c r="H2841" s="25"/>
    </row>
    <row r="2842" spans="1:8" x14ac:dyDescent="0.35">
      <c r="A2842" s="24" t="s">
        <v>235</v>
      </c>
      <c r="B2842" s="23">
        <v>3.4697744360902366E-2</v>
      </c>
      <c r="C2842" s="23">
        <v>3.8361042524005483E-2</v>
      </c>
      <c r="D2842" s="23">
        <v>4.1028232758620692E-2</v>
      </c>
      <c r="E2842" s="23">
        <v>4.3082377384505502E-2</v>
      </c>
      <c r="F2842" s="22">
        <f t="shared" si="115"/>
        <v>8</v>
      </c>
      <c r="G2842" s="22">
        <f t="shared" si="116"/>
        <v>2011</v>
      </c>
      <c r="H2842" s="25"/>
    </row>
    <row r="2843" spans="1:8" x14ac:dyDescent="0.35">
      <c r="A2843" s="24" t="s">
        <v>234</v>
      </c>
      <c r="B2843" s="23">
        <v>3.4360940392447234E-2</v>
      </c>
      <c r="C2843" s="23">
        <v>3.8373219877467668E-2</v>
      </c>
      <c r="D2843" s="23">
        <v>4.1103056910569091E-2</v>
      </c>
      <c r="E2843" s="23">
        <v>4.3082377384505502E-2</v>
      </c>
      <c r="F2843" s="22">
        <f t="shared" si="115"/>
        <v>8</v>
      </c>
      <c r="G2843" s="22">
        <f t="shared" si="116"/>
        <v>2011</v>
      </c>
      <c r="H2843" s="25"/>
    </row>
    <row r="2844" spans="1:8" x14ac:dyDescent="0.35">
      <c r="A2844" s="24" t="s">
        <v>233</v>
      </c>
      <c r="B2844" s="23">
        <v>3.436796322489391E-2</v>
      </c>
      <c r="C2844" s="23">
        <v>3.8385798739945708E-2</v>
      </c>
      <c r="D2844" s="23">
        <v>4.1103056910569091E-2</v>
      </c>
      <c r="E2844" s="23">
        <v>4.3082377384505502E-2</v>
      </c>
      <c r="F2844" s="22">
        <f t="shared" si="115"/>
        <v>8</v>
      </c>
      <c r="G2844" s="22">
        <f t="shared" si="116"/>
        <v>2011</v>
      </c>
      <c r="H2844" s="25"/>
    </row>
    <row r="2845" spans="1:8" x14ac:dyDescent="0.35">
      <c r="A2845" s="24" t="s">
        <v>232</v>
      </c>
      <c r="B2845" s="23">
        <v>3.4365440180586918E-2</v>
      </c>
      <c r="C2845" s="23">
        <v>3.8385798739945708E-2</v>
      </c>
      <c r="D2845" s="23">
        <v>4.1103056910569091E-2</v>
      </c>
      <c r="E2845" s="23">
        <v>4.3082377384505502E-2</v>
      </c>
      <c r="F2845" s="22">
        <f t="shared" si="115"/>
        <v>8</v>
      </c>
      <c r="G2845" s="22">
        <f t="shared" si="116"/>
        <v>2011</v>
      </c>
      <c r="H2845" s="25"/>
    </row>
    <row r="2846" spans="1:8" x14ac:dyDescent="0.35">
      <c r="A2846" s="24" t="s">
        <v>231</v>
      </c>
      <c r="B2846" s="23">
        <v>3.4365440180586918E-2</v>
      </c>
      <c r="C2846" s="23">
        <v>3.8385798739945708E-2</v>
      </c>
      <c r="D2846" s="23">
        <v>4.1103056910569091E-2</v>
      </c>
      <c r="E2846" s="23">
        <v>4.3082377384505502E-2</v>
      </c>
      <c r="F2846" s="22">
        <f t="shared" si="115"/>
        <v>8</v>
      </c>
      <c r="G2846" s="22">
        <f t="shared" si="116"/>
        <v>2011</v>
      </c>
      <c r="H2846" s="25"/>
    </row>
    <row r="2847" spans="1:8" x14ac:dyDescent="0.35">
      <c r="A2847" s="24" t="s">
        <v>230</v>
      </c>
      <c r="B2847" s="23">
        <v>3.434703834147123E-2</v>
      </c>
      <c r="C2847" s="23">
        <v>3.8385798739945708E-2</v>
      </c>
      <c r="D2847" s="23">
        <v>4.1103056910569091E-2</v>
      </c>
      <c r="E2847" s="23">
        <v>4.3082377384505502E-2</v>
      </c>
      <c r="F2847" s="22">
        <f t="shared" si="115"/>
        <v>8</v>
      </c>
      <c r="G2847" s="22">
        <f t="shared" si="116"/>
        <v>2011</v>
      </c>
      <c r="H2847" s="25"/>
    </row>
    <row r="2848" spans="1:8" x14ac:dyDescent="0.35">
      <c r="A2848" s="24" t="s">
        <v>229</v>
      </c>
      <c r="B2848" s="23">
        <v>3.5040270418417688E-2</v>
      </c>
      <c r="C2848" s="23">
        <v>3.8410697674418612E-2</v>
      </c>
      <c r="D2848" s="23">
        <v>4.1103056910569091E-2</v>
      </c>
      <c r="E2848" s="23">
        <v>4.3082377384505502E-2</v>
      </c>
      <c r="F2848" s="22">
        <f t="shared" si="115"/>
        <v>8</v>
      </c>
      <c r="G2848" s="22">
        <f t="shared" si="116"/>
        <v>2011</v>
      </c>
      <c r="H2848" s="25"/>
    </row>
    <row r="2849" spans="1:8" x14ac:dyDescent="0.35">
      <c r="A2849" s="24" t="s">
        <v>228</v>
      </c>
      <c r="B2849" s="23">
        <v>3.5040270418417688E-2</v>
      </c>
      <c r="C2849" s="23">
        <v>3.8483995268947371E-2</v>
      </c>
      <c r="D2849" s="23">
        <v>4.1103056910569091E-2</v>
      </c>
      <c r="E2849" s="23">
        <v>4.3082377384505502E-2</v>
      </c>
      <c r="F2849" s="22">
        <f t="shared" si="115"/>
        <v>8</v>
      </c>
      <c r="G2849" s="22">
        <f t="shared" si="116"/>
        <v>2011</v>
      </c>
      <c r="H2849" s="25"/>
    </row>
    <row r="2850" spans="1:8" x14ac:dyDescent="0.35">
      <c r="A2850" s="24" t="s">
        <v>227</v>
      </c>
      <c r="B2850" s="23">
        <v>3.5035925079945171E-2</v>
      </c>
      <c r="C2850" s="23">
        <v>3.8481813471502598E-2</v>
      </c>
      <c r="D2850" s="23">
        <v>4.1102016574585627E-2</v>
      </c>
      <c r="E2850" s="23">
        <v>4.3082377384505502E-2</v>
      </c>
      <c r="F2850" s="22">
        <f t="shared" si="115"/>
        <v>8</v>
      </c>
      <c r="G2850" s="22">
        <f t="shared" si="116"/>
        <v>2011</v>
      </c>
      <c r="H2850" s="25"/>
    </row>
    <row r="2851" spans="1:8" x14ac:dyDescent="0.35">
      <c r="A2851" s="24" t="s">
        <v>226</v>
      </c>
      <c r="B2851" s="23">
        <v>3.4463809523809529E-2</v>
      </c>
      <c r="C2851" s="23">
        <v>3.8375553303258536E-2</v>
      </c>
      <c r="D2851" s="23">
        <v>4.1102016574585627E-2</v>
      </c>
      <c r="E2851" s="23">
        <v>4.3082377384505502E-2</v>
      </c>
      <c r="F2851" s="22">
        <f t="shared" si="115"/>
        <v>8</v>
      </c>
      <c r="G2851" s="22">
        <f t="shared" si="116"/>
        <v>2011</v>
      </c>
      <c r="H2851" s="25"/>
    </row>
    <row r="2852" spans="1:8" x14ac:dyDescent="0.35">
      <c r="A2852" s="24" t="s">
        <v>225</v>
      </c>
      <c r="B2852" s="23">
        <v>3.4463809523809529E-2</v>
      </c>
      <c r="C2852" s="23">
        <v>3.848956404137828E-2</v>
      </c>
      <c r="D2852" s="23">
        <v>4.126980212014135E-2</v>
      </c>
      <c r="E2852" s="23">
        <v>4.3082377384505502E-2</v>
      </c>
      <c r="F2852" s="22">
        <f t="shared" si="115"/>
        <v>8</v>
      </c>
      <c r="G2852" s="22">
        <f t="shared" si="116"/>
        <v>2011</v>
      </c>
      <c r="H2852" s="25"/>
    </row>
    <row r="2853" spans="1:8" x14ac:dyDescent="0.35">
      <c r="A2853" s="24" t="s">
        <v>224</v>
      </c>
      <c r="B2853" s="23">
        <v>3.4463809523809529E-2</v>
      </c>
      <c r="C2853" s="23">
        <v>3.848956404137828E-2</v>
      </c>
      <c r="D2853" s="23">
        <v>4.126980212014135E-2</v>
      </c>
      <c r="E2853" s="23">
        <v>4.3082377384505502E-2</v>
      </c>
      <c r="F2853" s="22">
        <f t="shared" si="115"/>
        <v>8</v>
      </c>
      <c r="G2853" s="22">
        <f t="shared" si="116"/>
        <v>2011</v>
      </c>
      <c r="H2853" s="25"/>
    </row>
    <row r="2854" spans="1:8" x14ac:dyDescent="0.35">
      <c r="A2854" s="24" t="s">
        <v>223</v>
      </c>
      <c r="B2854" s="23">
        <v>3.4463809523809529E-2</v>
      </c>
      <c r="C2854" s="23">
        <v>3.848956404137828E-2</v>
      </c>
      <c r="D2854" s="23">
        <v>4.126980212014135E-2</v>
      </c>
      <c r="E2854" s="23">
        <v>4.3082377384505502E-2</v>
      </c>
      <c r="F2854" s="22">
        <f t="shared" si="115"/>
        <v>8</v>
      </c>
      <c r="G2854" s="22">
        <f t="shared" si="116"/>
        <v>2011</v>
      </c>
      <c r="H2854" s="25"/>
    </row>
    <row r="2855" spans="1:8" x14ac:dyDescent="0.35">
      <c r="A2855" s="24" t="s">
        <v>222</v>
      </c>
      <c r="B2855" s="23">
        <v>3.4465862068965514E-2</v>
      </c>
      <c r="C2855" s="23">
        <v>3.8532280414620847E-2</v>
      </c>
      <c r="D2855" s="23">
        <v>4.126980212014135E-2</v>
      </c>
      <c r="E2855" s="23">
        <v>4.3082377384505502E-2</v>
      </c>
      <c r="F2855" s="22">
        <f t="shared" si="115"/>
        <v>8</v>
      </c>
      <c r="G2855" s="22">
        <f t="shared" si="116"/>
        <v>2011</v>
      </c>
      <c r="H2855" s="25"/>
    </row>
    <row r="2856" spans="1:8" x14ac:dyDescent="0.35">
      <c r="A2856" s="24" t="s">
        <v>221</v>
      </c>
      <c r="B2856" s="23">
        <v>3.4465862068965514E-2</v>
      </c>
      <c r="C2856" s="23">
        <v>3.8532280414620847E-2</v>
      </c>
      <c r="D2856" s="23">
        <v>4.126980212014135E-2</v>
      </c>
      <c r="E2856" s="23">
        <v>4.3082377384505502E-2</v>
      </c>
      <c r="F2856" s="22">
        <f t="shared" si="115"/>
        <v>8</v>
      </c>
      <c r="G2856" s="22">
        <f t="shared" si="116"/>
        <v>2011</v>
      </c>
      <c r="H2856" s="25"/>
    </row>
    <row r="2857" spans="1:8" x14ac:dyDescent="0.35">
      <c r="A2857" s="24" t="s">
        <v>220</v>
      </c>
      <c r="B2857" s="23">
        <v>3.4465862068965514E-2</v>
      </c>
      <c r="C2857" s="23">
        <v>3.8532280414620847E-2</v>
      </c>
      <c r="D2857" s="23">
        <v>4.126980212014135E-2</v>
      </c>
      <c r="E2857" s="23">
        <v>4.3082377384505502E-2</v>
      </c>
      <c r="F2857" s="22">
        <f t="shared" si="115"/>
        <v>8</v>
      </c>
      <c r="G2857" s="22">
        <f t="shared" si="116"/>
        <v>2011</v>
      </c>
      <c r="H2857" s="25"/>
    </row>
    <row r="2858" spans="1:8" x14ac:dyDescent="0.35">
      <c r="A2858" s="24" t="s">
        <v>219</v>
      </c>
      <c r="B2858" s="23">
        <v>3.4370588235294118E-2</v>
      </c>
      <c r="C2858" s="23">
        <v>3.8519994538503542E-2</v>
      </c>
      <c r="D2858" s="23">
        <v>4.126980212014135E-2</v>
      </c>
      <c r="E2858" s="23">
        <v>4.3082377384505502E-2</v>
      </c>
      <c r="F2858" s="22">
        <f t="shared" si="115"/>
        <v>8</v>
      </c>
      <c r="G2858" s="22">
        <f t="shared" si="116"/>
        <v>2011</v>
      </c>
      <c r="H2858" s="25"/>
    </row>
    <row r="2859" spans="1:8" x14ac:dyDescent="0.35">
      <c r="A2859" s="24">
        <v>40756</v>
      </c>
      <c r="B2859" s="23">
        <v>3.4370588235294118E-2</v>
      </c>
      <c r="C2859" s="23">
        <v>3.8519994538503542E-2</v>
      </c>
      <c r="D2859" s="23">
        <v>4.126980212014135E-2</v>
      </c>
      <c r="E2859" s="23">
        <v>4.3082377384505502E-2</v>
      </c>
      <c r="F2859" s="22">
        <f t="shared" si="115"/>
        <v>8</v>
      </c>
      <c r="G2859" s="22">
        <f t="shared" si="116"/>
        <v>2011</v>
      </c>
      <c r="H2859" s="25"/>
    </row>
    <row r="2860" spans="1:8" x14ac:dyDescent="0.35">
      <c r="A2860" s="24">
        <v>40753</v>
      </c>
      <c r="B2860" s="23">
        <v>3.4314372777602728E-2</v>
      </c>
      <c r="C2860" s="23">
        <v>3.8347396061269134E-2</v>
      </c>
      <c r="D2860" s="23">
        <v>4.1297597173144858E-2</v>
      </c>
      <c r="E2860" s="23">
        <v>4.3082377384505502E-2</v>
      </c>
      <c r="F2860" s="22">
        <f t="shared" si="115"/>
        <v>8</v>
      </c>
      <c r="G2860" s="22">
        <f t="shared" si="116"/>
        <v>2011</v>
      </c>
      <c r="H2860" s="25"/>
    </row>
    <row r="2861" spans="1:8" x14ac:dyDescent="0.35">
      <c r="A2861" s="24" t="s">
        <v>218</v>
      </c>
      <c r="B2861" s="23">
        <v>3.4357280949087618E-2</v>
      </c>
      <c r="C2861" s="23">
        <v>3.8438817086527924E-2</v>
      </c>
      <c r="D2861" s="23">
        <v>4.1297597173144858E-2</v>
      </c>
      <c r="E2861" s="23">
        <v>4.3082377384505502E-2</v>
      </c>
      <c r="F2861" s="22">
        <f t="shared" si="115"/>
        <v>7</v>
      </c>
      <c r="G2861" s="22">
        <f t="shared" si="116"/>
        <v>2011</v>
      </c>
      <c r="H2861" s="25"/>
    </row>
    <row r="2862" spans="1:8" x14ac:dyDescent="0.35">
      <c r="A2862" s="24" t="s">
        <v>217</v>
      </c>
      <c r="B2862" s="23">
        <v>3.4357280949087618E-2</v>
      </c>
      <c r="C2862" s="23">
        <v>3.8438817086527924E-2</v>
      </c>
      <c r="D2862" s="23">
        <v>4.1297597173144858E-2</v>
      </c>
      <c r="E2862" s="23">
        <v>4.3082377384505502E-2</v>
      </c>
      <c r="F2862" s="22">
        <f t="shared" si="115"/>
        <v>7</v>
      </c>
      <c r="G2862" s="22">
        <f t="shared" si="116"/>
        <v>2011</v>
      </c>
      <c r="H2862" s="25"/>
    </row>
    <row r="2863" spans="1:8" x14ac:dyDescent="0.35">
      <c r="A2863" s="24" t="s">
        <v>216</v>
      </c>
      <c r="B2863" s="23">
        <v>3.4305025396700391E-2</v>
      </c>
      <c r="C2863" s="23">
        <v>3.8472735277930666E-2</v>
      </c>
      <c r="D2863" s="23">
        <v>4.1297597173144858E-2</v>
      </c>
      <c r="E2863" s="23">
        <v>4.3082377384505502E-2</v>
      </c>
      <c r="F2863" s="22">
        <f t="shared" si="115"/>
        <v>7</v>
      </c>
      <c r="G2863" s="22">
        <f t="shared" si="116"/>
        <v>2011</v>
      </c>
      <c r="H2863" s="25"/>
    </row>
    <row r="2864" spans="1:8" x14ac:dyDescent="0.35">
      <c r="A2864" s="24" t="s">
        <v>215</v>
      </c>
      <c r="B2864" s="23">
        <v>3.448728630530818E-2</v>
      </c>
      <c r="C2864" s="23">
        <v>3.8465977011494255E-2</v>
      </c>
      <c r="D2864" s="23">
        <v>4.1178073970690864E-2</v>
      </c>
      <c r="E2864" s="23">
        <v>4.3130134528396931E-2</v>
      </c>
      <c r="F2864" s="22">
        <f t="shared" si="115"/>
        <v>7</v>
      </c>
      <c r="G2864" s="22">
        <f t="shared" si="116"/>
        <v>2011</v>
      </c>
      <c r="H2864" s="25"/>
    </row>
    <row r="2865" spans="1:8" x14ac:dyDescent="0.35">
      <c r="A2865" s="24" t="s">
        <v>214</v>
      </c>
      <c r="B2865" s="23">
        <v>3.448728630530818E-2</v>
      </c>
      <c r="C2865" s="23">
        <v>3.8465977011494255E-2</v>
      </c>
      <c r="D2865" s="23">
        <v>4.1244705108266527E-2</v>
      </c>
      <c r="E2865" s="23">
        <v>4.3130134528396931E-2</v>
      </c>
      <c r="F2865" s="22">
        <f t="shared" si="115"/>
        <v>7</v>
      </c>
      <c r="G2865" s="22">
        <f t="shared" si="116"/>
        <v>2011</v>
      </c>
      <c r="H2865" s="25"/>
    </row>
    <row r="2866" spans="1:8" x14ac:dyDescent="0.35">
      <c r="A2866" s="24" t="s">
        <v>213</v>
      </c>
      <c r="B2866" s="23">
        <v>3.4392820900976145E-2</v>
      </c>
      <c r="C2866" s="23">
        <v>3.8479211822660092E-2</v>
      </c>
      <c r="D2866" s="23">
        <v>4.1368761914816615E-2</v>
      </c>
      <c r="E2866" s="23">
        <v>4.3130134528396931E-2</v>
      </c>
      <c r="F2866" s="22">
        <f t="shared" si="115"/>
        <v>7</v>
      </c>
      <c r="G2866" s="22">
        <f t="shared" si="116"/>
        <v>2011</v>
      </c>
      <c r="H2866" s="25"/>
    </row>
    <row r="2867" spans="1:8" x14ac:dyDescent="0.35">
      <c r="A2867" s="24" t="s">
        <v>212</v>
      </c>
      <c r="B2867" s="23">
        <v>3.4358353211606026E-2</v>
      </c>
      <c r="C2867" s="23">
        <v>3.8479211822660092E-2</v>
      </c>
      <c r="D2867" s="23">
        <v>4.1368761914816615E-2</v>
      </c>
      <c r="E2867" s="23">
        <v>4.3130134528396931E-2</v>
      </c>
      <c r="F2867" s="22">
        <f t="shared" si="115"/>
        <v>7</v>
      </c>
      <c r="G2867" s="22">
        <f t="shared" si="116"/>
        <v>2011</v>
      </c>
      <c r="H2867" s="25"/>
    </row>
    <row r="2868" spans="1:8" x14ac:dyDescent="0.35">
      <c r="A2868" s="24" t="s">
        <v>211</v>
      </c>
      <c r="B2868" s="23">
        <v>3.4358353211606026E-2</v>
      </c>
      <c r="C2868" s="23">
        <v>3.8479211822660092E-2</v>
      </c>
      <c r="D2868" s="23">
        <v>4.1368761914816615E-2</v>
      </c>
      <c r="E2868" s="23">
        <v>4.3130134528396931E-2</v>
      </c>
      <c r="F2868" s="22">
        <f t="shared" si="115"/>
        <v>7</v>
      </c>
      <c r="G2868" s="22">
        <f t="shared" si="116"/>
        <v>2011</v>
      </c>
      <c r="H2868" s="25"/>
    </row>
    <row r="2869" spans="1:8" x14ac:dyDescent="0.35">
      <c r="A2869" s="24" t="s">
        <v>210</v>
      </c>
      <c r="B2869" s="23">
        <v>3.4358353211606026E-2</v>
      </c>
      <c r="C2869" s="23">
        <v>3.8479211822660092E-2</v>
      </c>
      <c r="D2869" s="23">
        <v>4.1368761914816615E-2</v>
      </c>
      <c r="E2869" s="23">
        <v>4.3130134528396931E-2</v>
      </c>
      <c r="F2869" s="22">
        <f t="shared" si="115"/>
        <v>7</v>
      </c>
      <c r="G2869" s="22">
        <f t="shared" si="116"/>
        <v>2011</v>
      </c>
      <c r="H2869" s="25"/>
    </row>
    <row r="2870" spans="1:8" x14ac:dyDescent="0.35">
      <c r="A2870" s="24" t="s">
        <v>209</v>
      </c>
      <c r="B2870" s="23">
        <v>3.4358353211606026E-2</v>
      </c>
      <c r="C2870" s="23">
        <v>3.8479211822660092E-2</v>
      </c>
      <c r="D2870" s="23">
        <v>4.1368761914816615E-2</v>
      </c>
      <c r="E2870" s="23">
        <v>4.3130134528396931E-2</v>
      </c>
      <c r="F2870" s="22">
        <f t="shared" si="115"/>
        <v>7</v>
      </c>
      <c r="G2870" s="22">
        <f t="shared" si="116"/>
        <v>2011</v>
      </c>
      <c r="H2870" s="25"/>
    </row>
    <row r="2871" spans="1:8" x14ac:dyDescent="0.35">
      <c r="A2871" s="24" t="s">
        <v>208</v>
      </c>
      <c r="B2871" s="23">
        <v>3.4357163559285371E-2</v>
      </c>
      <c r="C2871" s="23">
        <v>3.8479277566539925E-2</v>
      </c>
      <c r="D2871" s="23">
        <v>4.1438709389184702E-2</v>
      </c>
      <c r="E2871" s="23">
        <v>4.3130134528396931E-2</v>
      </c>
      <c r="F2871" s="22">
        <f t="shared" si="115"/>
        <v>7</v>
      </c>
      <c r="G2871" s="22">
        <f t="shared" si="116"/>
        <v>2011</v>
      </c>
      <c r="H2871" s="25"/>
    </row>
    <row r="2872" spans="1:8" x14ac:dyDescent="0.35">
      <c r="A2872" s="24" t="s">
        <v>207</v>
      </c>
      <c r="B2872" s="23">
        <v>3.4382930704847686E-2</v>
      </c>
      <c r="C2872" s="23">
        <v>3.8479277566539925E-2</v>
      </c>
      <c r="D2872" s="23">
        <v>4.1438709389184702E-2</v>
      </c>
      <c r="E2872" s="23">
        <v>4.3130134528396931E-2</v>
      </c>
      <c r="F2872" s="22">
        <f t="shared" si="115"/>
        <v>7</v>
      </c>
      <c r="G2872" s="22">
        <f t="shared" si="116"/>
        <v>2011</v>
      </c>
      <c r="H2872" s="25"/>
    </row>
    <row r="2873" spans="1:8" x14ac:dyDescent="0.35">
      <c r="A2873" s="24" t="s">
        <v>206</v>
      </c>
      <c r="B2873" s="23">
        <v>3.4382930704847686E-2</v>
      </c>
      <c r="C2873" s="23">
        <v>3.8479277566539925E-2</v>
      </c>
      <c r="D2873" s="23">
        <v>4.1438709389184702E-2</v>
      </c>
      <c r="E2873" s="23">
        <v>4.3130134528396931E-2</v>
      </c>
      <c r="F2873" s="22">
        <f t="shared" si="115"/>
        <v>7</v>
      </c>
      <c r="G2873" s="22">
        <f t="shared" si="116"/>
        <v>2011</v>
      </c>
      <c r="H2873" s="25"/>
    </row>
    <row r="2874" spans="1:8" x14ac:dyDescent="0.35">
      <c r="A2874" s="24" t="s">
        <v>205</v>
      </c>
      <c r="B2874" s="23">
        <v>3.4382930704847686E-2</v>
      </c>
      <c r="C2874" s="23">
        <v>3.8427452237432234E-2</v>
      </c>
      <c r="D2874" s="23">
        <v>4.1438709389184702E-2</v>
      </c>
      <c r="E2874" s="23">
        <v>4.3130134528396931E-2</v>
      </c>
      <c r="F2874" s="22">
        <f t="shared" si="115"/>
        <v>7</v>
      </c>
      <c r="G2874" s="22">
        <f t="shared" si="116"/>
        <v>2011</v>
      </c>
      <c r="H2874" s="25"/>
    </row>
    <row r="2875" spans="1:8" x14ac:dyDescent="0.35">
      <c r="A2875" s="24" t="s">
        <v>204</v>
      </c>
      <c r="B2875" s="23">
        <v>3.4382930704847686E-2</v>
      </c>
      <c r="C2875" s="23">
        <v>3.8530502457673393E-2</v>
      </c>
      <c r="D2875" s="23">
        <v>4.1438709389184702E-2</v>
      </c>
      <c r="E2875" s="23">
        <v>4.3130134528396931E-2</v>
      </c>
      <c r="F2875" s="22">
        <f t="shared" si="115"/>
        <v>7</v>
      </c>
      <c r="G2875" s="22">
        <f t="shared" si="116"/>
        <v>2011</v>
      </c>
      <c r="H2875" s="25"/>
    </row>
    <row r="2876" spans="1:8" x14ac:dyDescent="0.35">
      <c r="A2876" s="24" t="s">
        <v>203</v>
      </c>
      <c r="B2876" s="23">
        <v>3.4271886040954026E-2</v>
      </c>
      <c r="C2876" s="23">
        <v>3.8499989094874593E-2</v>
      </c>
      <c r="D2876" s="23">
        <v>4.1435387846744373E-2</v>
      </c>
      <c r="E2876" s="23">
        <v>4.3130134528396931E-2</v>
      </c>
      <c r="F2876" s="22">
        <f t="shared" si="115"/>
        <v>7</v>
      </c>
      <c r="G2876" s="22">
        <f t="shared" si="116"/>
        <v>2011</v>
      </c>
      <c r="H2876" s="25"/>
    </row>
    <row r="2877" spans="1:8" x14ac:dyDescent="0.35">
      <c r="A2877" s="24" t="s">
        <v>202</v>
      </c>
      <c r="B2877" s="23">
        <v>3.4252104228617505E-2</v>
      </c>
      <c r="C2877" s="23">
        <v>3.8325862068965509E-2</v>
      </c>
      <c r="D2877" s="23">
        <v>4.1435387846744373E-2</v>
      </c>
      <c r="E2877" s="23">
        <v>4.3130134528396931E-2</v>
      </c>
      <c r="F2877" s="22">
        <f t="shared" si="115"/>
        <v>7</v>
      </c>
      <c r="G2877" s="22">
        <f t="shared" si="116"/>
        <v>2011</v>
      </c>
      <c r="H2877" s="25"/>
    </row>
    <row r="2878" spans="1:8" x14ac:dyDescent="0.35">
      <c r="A2878" s="24" t="s">
        <v>201</v>
      </c>
      <c r="B2878" s="23">
        <v>3.4252104228617505E-2</v>
      </c>
      <c r="C2878" s="23">
        <v>3.8325862068965509E-2</v>
      </c>
      <c r="D2878" s="23">
        <v>4.1435387846744373E-2</v>
      </c>
      <c r="E2878" s="23">
        <v>4.3130134528396931E-2</v>
      </c>
      <c r="F2878" s="22">
        <f t="shared" si="115"/>
        <v>7</v>
      </c>
      <c r="G2878" s="22">
        <f t="shared" si="116"/>
        <v>2011</v>
      </c>
      <c r="H2878" s="25"/>
    </row>
    <row r="2879" spans="1:8" x14ac:dyDescent="0.35">
      <c r="A2879" s="24" t="s">
        <v>200</v>
      </c>
      <c r="B2879" s="23">
        <v>3.4252104228617505E-2</v>
      </c>
      <c r="C2879" s="23">
        <v>3.8325862068965509E-2</v>
      </c>
      <c r="D2879" s="23">
        <v>4.1435387846744373E-2</v>
      </c>
      <c r="E2879" s="23">
        <v>4.314012136690859E-2</v>
      </c>
      <c r="F2879" s="22">
        <f t="shared" si="115"/>
        <v>7</v>
      </c>
      <c r="G2879" s="22">
        <f t="shared" si="116"/>
        <v>2011</v>
      </c>
      <c r="H2879" s="25"/>
    </row>
    <row r="2880" spans="1:8" x14ac:dyDescent="0.35">
      <c r="A2880" s="24" t="s">
        <v>199</v>
      </c>
      <c r="B2880" s="23">
        <v>3.4252104228617505E-2</v>
      </c>
      <c r="C2880" s="23">
        <v>3.8323593664664118E-2</v>
      </c>
      <c r="D2880" s="23">
        <v>4.1394032808543424E-2</v>
      </c>
      <c r="E2880" s="23">
        <v>4.3144701503394063E-2</v>
      </c>
      <c r="F2880" s="22">
        <f t="shared" si="115"/>
        <v>7</v>
      </c>
      <c r="G2880" s="22">
        <f t="shared" si="116"/>
        <v>2011</v>
      </c>
      <c r="H2880" s="25"/>
    </row>
    <row r="2881" spans="1:8" x14ac:dyDescent="0.35">
      <c r="A2881" s="24" t="s">
        <v>198</v>
      </c>
      <c r="B2881" s="23">
        <v>3.4350998713777718E-2</v>
      </c>
      <c r="C2881" s="23">
        <v>3.8323593664664118E-2</v>
      </c>
      <c r="D2881" s="23">
        <v>4.1394032808543424E-2</v>
      </c>
      <c r="E2881" s="23">
        <v>4.3135584361068895E-2</v>
      </c>
      <c r="F2881" s="22">
        <f t="shared" si="115"/>
        <v>7</v>
      </c>
      <c r="G2881" s="22">
        <f t="shared" si="116"/>
        <v>2011</v>
      </c>
      <c r="H2881" s="25"/>
    </row>
    <row r="2882" spans="1:8" x14ac:dyDescent="0.35">
      <c r="A2882" s="24" t="s">
        <v>197</v>
      </c>
      <c r="B2882" s="23">
        <v>3.4585329241997011E-2</v>
      </c>
      <c r="C2882" s="23">
        <v>3.8571807339449538E-2</v>
      </c>
      <c r="D2882" s="23">
        <v>4.1494540540540546E-2</v>
      </c>
      <c r="E2882" s="23">
        <v>4.313350983456319E-2</v>
      </c>
      <c r="F2882" s="22">
        <f t="shared" si="115"/>
        <v>6</v>
      </c>
      <c r="G2882" s="22">
        <f t="shared" si="116"/>
        <v>2011</v>
      </c>
      <c r="H2882" s="25"/>
    </row>
    <row r="2883" spans="1:8" x14ac:dyDescent="0.35">
      <c r="A2883" s="24" t="s">
        <v>196</v>
      </c>
      <c r="B2883" s="23">
        <v>3.4585329241997011E-2</v>
      </c>
      <c r="C2883" s="23">
        <v>3.8571807339449538E-2</v>
      </c>
      <c r="D2883" s="23">
        <v>4.1494540540540546E-2</v>
      </c>
      <c r="E2883" s="23">
        <v>4.3125972543297426E-2</v>
      </c>
      <c r="F2883" s="22">
        <f t="shared" si="115"/>
        <v>6</v>
      </c>
      <c r="G2883" s="22">
        <f t="shared" si="116"/>
        <v>2011</v>
      </c>
      <c r="H2883" s="25"/>
    </row>
    <row r="2884" spans="1:8" x14ac:dyDescent="0.35">
      <c r="A2884" s="24" t="s">
        <v>195</v>
      </c>
      <c r="B2884" s="23">
        <v>3.4585329241997011E-2</v>
      </c>
      <c r="C2884" s="23">
        <v>3.8667059907834089E-2</v>
      </c>
      <c r="D2884" s="23">
        <v>4.1494540540540546E-2</v>
      </c>
      <c r="E2884" s="23">
        <v>4.3344450372527037E-2</v>
      </c>
      <c r="F2884" s="22">
        <f t="shared" si="115"/>
        <v>6</v>
      </c>
      <c r="G2884" s="22">
        <f t="shared" si="116"/>
        <v>2011</v>
      </c>
      <c r="H2884" s="25"/>
    </row>
    <row r="2885" spans="1:8" x14ac:dyDescent="0.35">
      <c r="A2885" s="24" t="s">
        <v>194</v>
      </c>
      <c r="B2885" s="23">
        <v>3.4585329241997011E-2</v>
      </c>
      <c r="C2885" s="23">
        <v>3.8667059907834089E-2</v>
      </c>
      <c r="D2885" s="23">
        <v>4.1494540540540546E-2</v>
      </c>
      <c r="E2885" s="23">
        <v>4.3344450372527037E-2</v>
      </c>
      <c r="F2885" s="22">
        <f t="shared" si="115"/>
        <v>6</v>
      </c>
      <c r="G2885" s="22">
        <f t="shared" si="116"/>
        <v>2011</v>
      </c>
      <c r="H2885" s="25"/>
    </row>
    <row r="2886" spans="1:8" x14ac:dyDescent="0.35">
      <c r="A2886" s="24" t="s">
        <v>193</v>
      </c>
      <c r="B2886" s="23">
        <v>3.3280295239674913E-2</v>
      </c>
      <c r="C2886" s="23">
        <v>3.8475474654377874E-2</v>
      </c>
      <c r="D2886" s="23">
        <v>4.095833397309244E-2</v>
      </c>
      <c r="E2886" s="23">
        <v>4.2605488792783336E-2</v>
      </c>
      <c r="F2886" s="22">
        <f t="shared" si="115"/>
        <v>6</v>
      </c>
      <c r="G2886" s="22">
        <f t="shared" si="116"/>
        <v>2011</v>
      </c>
      <c r="H2886" s="25"/>
    </row>
    <row r="2887" spans="1:8" x14ac:dyDescent="0.35">
      <c r="A2887" s="24" t="s">
        <v>192</v>
      </c>
      <c r="B2887" s="23">
        <v>3.3280295239674913E-2</v>
      </c>
      <c r="C2887" s="23">
        <v>3.6633199152542373E-2</v>
      </c>
      <c r="D2887" s="23">
        <v>3.8912373693379784E-2</v>
      </c>
      <c r="E2887" s="23">
        <v>4.0808914083239861E-2</v>
      </c>
      <c r="F2887" s="22">
        <f t="shared" si="115"/>
        <v>6</v>
      </c>
      <c r="G2887" s="22">
        <f t="shared" si="116"/>
        <v>2011</v>
      </c>
      <c r="H2887" s="25"/>
    </row>
    <row r="2888" spans="1:8" x14ac:dyDescent="0.35">
      <c r="A2888" s="24" t="s">
        <v>191</v>
      </c>
      <c r="B2888" s="23">
        <v>3.3499928076033914E-2</v>
      </c>
      <c r="C2888" s="23">
        <v>3.7042270418747039E-2</v>
      </c>
      <c r="D2888" s="23">
        <v>3.8656068030791316E-2</v>
      </c>
      <c r="E2888" s="23">
        <v>4.1205947168221846E-2</v>
      </c>
      <c r="F2888" s="22">
        <f t="shared" si="115"/>
        <v>6</v>
      </c>
      <c r="G2888" s="22">
        <f t="shared" si="116"/>
        <v>2011</v>
      </c>
      <c r="H2888" s="25"/>
    </row>
    <row r="2889" spans="1:8" x14ac:dyDescent="0.35">
      <c r="A2889" s="24" t="s">
        <v>190</v>
      </c>
      <c r="B2889" s="23">
        <v>3.3159741989180196E-2</v>
      </c>
      <c r="C2889" s="23">
        <v>3.7032635946150874E-2</v>
      </c>
      <c r="D2889" s="23">
        <v>3.8656068030791316E-2</v>
      </c>
      <c r="E2889" s="23">
        <v>4.1205947168221846E-2</v>
      </c>
      <c r="F2889" s="22">
        <f t="shared" si="115"/>
        <v>6</v>
      </c>
      <c r="G2889" s="22">
        <f t="shared" si="116"/>
        <v>2011</v>
      </c>
      <c r="H2889" s="25"/>
    </row>
    <row r="2890" spans="1:8" x14ac:dyDescent="0.35">
      <c r="A2890" s="24" t="s">
        <v>189</v>
      </c>
      <c r="B2890" s="23">
        <v>3.3425655264326969E-2</v>
      </c>
      <c r="C2890" s="23">
        <v>3.7854118476727795E-2</v>
      </c>
      <c r="D2890" s="23">
        <v>4.1195029204012322E-2</v>
      </c>
      <c r="E2890" s="23">
        <v>4.1366042723411267E-2</v>
      </c>
      <c r="F2890" s="22">
        <f t="shared" si="115"/>
        <v>6</v>
      </c>
      <c r="G2890" s="22">
        <f t="shared" si="116"/>
        <v>2011</v>
      </c>
      <c r="H2890" s="25"/>
    </row>
    <row r="2891" spans="1:8" x14ac:dyDescent="0.35">
      <c r="A2891" s="24" t="s">
        <v>188</v>
      </c>
      <c r="B2891" s="23">
        <v>3.4551310528653935E-2</v>
      </c>
      <c r="C2891" s="23">
        <v>3.8493037202431295E-2</v>
      </c>
      <c r="D2891" s="23">
        <v>4.1400838268792706E-2</v>
      </c>
      <c r="E2891" s="23">
        <v>4.334461204136917E-2</v>
      </c>
      <c r="F2891" s="22">
        <f t="shared" si="115"/>
        <v>6</v>
      </c>
      <c r="G2891" s="22">
        <f t="shared" si="116"/>
        <v>2011</v>
      </c>
      <c r="H2891" s="25"/>
    </row>
    <row r="2892" spans="1:8" x14ac:dyDescent="0.35">
      <c r="A2892" s="24" t="s">
        <v>187</v>
      </c>
      <c r="B2892" s="23">
        <v>3.4488421052631578E-2</v>
      </c>
      <c r="C2892" s="23">
        <v>3.8556160567995636E-2</v>
      </c>
      <c r="D2892" s="23">
        <v>4.1257479108635101E-2</v>
      </c>
      <c r="E2892" s="23">
        <v>4.3136253043511721E-2</v>
      </c>
      <c r="F2892" s="22">
        <f t="shared" si="115"/>
        <v>6</v>
      </c>
      <c r="G2892" s="22">
        <f t="shared" si="116"/>
        <v>2011</v>
      </c>
      <c r="H2892" s="25"/>
    </row>
    <row r="2893" spans="1:8" x14ac:dyDescent="0.35">
      <c r="A2893" s="24" t="s">
        <v>186</v>
      </c>
      <c r="B2893" s="23">
        <v>3.441507154213036E-2</v>
      </c>
      <c r="C2893" s="23">
        <v>3.8512930104578472E-2</v>
      </c>
      <c r="D2893" s="23">
        <v>4.1405903217269141E-2</v>
      </c>
      <c r="E2893" s="23">
        <v>4.3136253043511721E-2</v>
      </c>
      <c r="F2893" s="22">
        <f t="shared" si="115"/>
        <v>6</v>
      </c>
      <c r="G2893" s="22">
        <f t="shared" si="116"/>
        <v>2011</v>
      </c>
      <c r="H2893" s="25"/>
    </row>
    <row r="2894" spans="1:8" x14ac:dyDescent="0.35">
      <c r="A2894" s="24" t="s">
        <v>185</v>
      </c>
      <c r="B2894" s="23">
        <v>3.441507154213036E-2</v>
      </c>
      <c r="C2894" s="23">
        <v>3.8506488011283507E-2</v>
      </c>
      <c r="D2894" s="23">
        <v>4.1476380753138073E-2</v>
      </c>
      <c r="E2894" s="23">
        <v>4.3136253043511721E-2</v>
      </c>
      <c r="F2894" s="22">
        <f t="shared" ref="F2894:F2957" si="117">MONTH(A2893)</f>
        <v>6</v>
      </c>
      <c r="G2894" s="22">
        <f t="shared" ref="G2894:G2957" si="118">YEAR(A2893)</f>
        <v>2011</v>
      </c>
      <c r="H2894" s="25"/>
    </row>
    <row r="2895" spans="1:8" x14ac:dyDescent="0.35">
      <c r="A2895" s="24" t="s">
        <v>184</v>
      </c>
      <c r="B2895" s="23">
        <v>3.4507738748627878E-2</v>
      </c>
      <c r="C2895" s="23">
        <v>3.8395377558221588E-2</v>
      </c>
      <c r="D2895" s="23">
        <v>4.1438421052631576E-2</v>
      </c>
      <c r="E2895" s="23">
        <v>4.3136253043511721E-2</v>
      </c>
      <c r="F2895" s="22">
        <f t="shared" si="117"/>
        <v>6</v>
      </c>
      <c r="G2895" s="22">
        <f t="shared" si="118"/>
        <v>2011</v>
      </c>
      <c r="H2895" s="25"/>
    </row>
    <row r="2896" spans="1:8" x14ac:dyDescent="0.35">
      <c r="A2896" s="24" t="s">
        <v>183</v>
      </c>
      <c r="B2896" s="23">
        <v>3.4507738748627878E-2</v>
      </c>
      <c r="C2896" s="23">
        <v>3.8395377558221588E-2</v>
      </c>
      <c r="D2896" s="23">
        <v>4.1438421052631576E-2</v>
      </c>
      <c r="E2896" s="23">
        <v>4.3136253043511721E-2</v>
      </c>
      <c r="F2896" s="22">
        <f t="shared" si="117"/>
        <v>6</v>
      </c>
      <c r="G2896" s="22">
        <f t="shared" si="118"/>
        <v>2011</v>
      </c>
      <c r="H2896" s="25"/>
    </row>
    <row r="2897" spans="1:8" x14ac:dyDescent="0.35">
      <c r="A2897" s="24" t="s">
        <v>182</v>
      </c>
      <c r="B2897" s="23">
        <v>3.4400132588067074E-2</v>
      </c>
      <c r="C2897" s="23">
        <v>3.8383441466854726E-2</v>
      </c>
      <c r="D2897" s="23">
        <v>4.1403883834849553E-2</v>
      </c>
      <c r="E2897" s="23">
        <v>4.3136253043511721E-2</v>
      </c>
      <c r="F2897" s="22">
        <f t="shared" si="117"/>
        <v>6</v>
      </c>
      <c r="G2897" s="22">
        <f t="shared" si="118"/>
        <v>2011</v>
      </c>
      <c r="H2897" s="25"/>
    </row>
    <row r="2898" spans="1:8" x14ac:dyDescent="0.35">
      <c r="A2898" s="24" t="s">
        <v>181</v>
      </c>
      <c r="B2898" s="23">
        <v>3.4400132588067074E-2</v>
      </c>
      <c r="C2898" s="23">
        <v>3.8394989059080967E-2</v>
      </c>
      <c r="D2898" s="23">
        <v>4.1353482831114209E-2</v>
      </c>
      <c r="E2898" s="23">
        <v>4.3136253043511721E-2</v>
      </c>
      <c r="F2898" s="22">
        <f t="shared" si="117"/>
        <v>6</v>
      </c>
      <c r="G2898" s="22">
        <f t="shared" si="118"/>
        <v>2011</v>
      </c>
      <c r="H2898" s="25"/>
    </row>
    <row r="2899" spans="1:8" x14ac:dyDescent="0.35">
      <c r="A2899" s="24" t="s">
        <v>180</v>
      </c>
      <c r="B2899" s="23">
        <v>3.445968854947784E-2</v>
      </c>
      <c r="C2899" s="23">
        <v>3.8394989059080967E-2</v>
      </c>
      <c r="D2899" s="23">
        <v>4.1353482831114209E-2</v>
      </c>
      <c r="E2899" s="23">
        <v>4.3136253043511721E-2</v>
      </c>
      <c r="F2899" s="22">
        <f t="shared" si="117"/>
        <v>6</v>
      </c>
      <c r="G2899" s="22">
        <f t="shared" si="118"/>
        <v>2011</v>
      </c>
      <c r="H2899" s="25"/>
    </row>
    <row r="2900" spans="1:8" x14ac:dyDescent="0.35">
      <c r="A2900" s="24" t="s">
        <v>179</v>
      </c>
      <c r="B2900" s="23">
        <v>3.4459445580096726E-2</v>
      </c>
      <c r="C2900" s="23">
        <v>3.8406939351198877E-2</v>
      </c>
      <c r="D2900" s="23">
        <v>4.147121393576482E-2</v>
      </c>
      <c r="E2900" s="23">
        <v>4.3136253043511721E-2</v>
      </c>
      <c r="F2900" s="22">
        <f t="shared" si="117"/>
        <v>6</v>
      </c>
      <c r="G2900" s="22">
        <f t="shared" si="118"/>
        <v>2011</v>
      </c>
      <c r="H2900" s="25"/>
    </row>
    <row r="2901" spans="1:8" x14ac:dyDescent="0.35">
      <c r="A2901" s="24" t="s">
        <v>178</v>
      </c>
      <c r="B2901" s="23">
        <v>3.445968854947784E-2</v>
      </c>
      <c r="C2901" s="23">
        <v>3.834695345557123E-2</v>
      </c>
      <c r="D2901" s="23">
        <v>4.1470441176470578E-2</v>
      </c>
      <c r="E2901" s="23">
        <v>4.3136253043511721E-2</v>
      </c>
      <c r="F2901" s="22">
        <f t="shared" si="117"/>
        <v>6</v>
      </c>
      <c r="G2901" s="22">
        <f t="shared" si="118"/>
        <v>2011</v>
      </c>
      <c r="H2901" s="25"/>
    </row>
    <row r="2902" spans="1:8" x14ac:dyDescent="0.35">
      <c r="A2902" s="24" t="s">
        <v>177</v>
      </c>
      <c r="B2902" s="23">
        <v>3.445968854947784E-2</v>
      </c>
      <c r="C2902" s="23">
        <v>3.8292334246575341E-2</v>
      </c>
      <c r="D2902" s="23">
        <v>4.1343819201121221E-2</v>
      </c>
      <c r="E2902" s="23">
        <v>4.3136253043511721E-2</v>
      </c>
      <c r="F2902" s="22">
        <f t="shared" si="117"/>
        <v>6</v>
      </c>
      <c r="G2902" s="22">
        <f t="shared" si="118"/>
        <v>2011</v>
      </c>
      <c r="H2902" s="25"/>
    </row>
    <row r="2903" spans="1:8" x14ac:dyDescent="0.35">
      <c r="A2903" s="24" t="s">
        <v>176</v>
      </c>
      <c r="B2903" s="23">
        <v>3.445968854947784E-2</v>
      </c>
      <c r="C2903" s="23">
        <v>3.8292334246575341E-2</v>
      </c>
      <c r="D2903" s="23">
        <v>4.1343819201121221E-2</v>
      </c>
      <c r="E2903" s="23">
        <v>4.3136253043511721E-2</v>
      </c>
      <c r="F2903" s="22">
        <f t="shared" si="117"/>
        <v>6</v>
      </c>
      <c r="G2903" s="22">
        <f t="shared" si="118"/>
        <v>2011</v>
      </c>
      <c r="H2903" s="25"/>
    </row>
    <row r="2904" spans="1:8" x14ac:dyDescent="0.35">
      <c r="A2904" s="24" t="s">
        <v>175</v>
      </c>
      <c r="B2904" s="23">
        <v>3.4779460580912858E-2</v>
      </c>
      <c r="C2904" s="23">
        <v>3.8388160676532765E-2</v>
      </c>
      <c r="D2904" s="23">
        <v>4.1314215418261351E-2</v>
      </c>
      <c r="E2904" s="23">
        <v>4.3140153642037368E-2</v>
      </c>
      <c r="F2904" s="22">
        <f t="shared" si="117"/>
        <v>5</v>
      </c>
      <c r="G2904" s="22">
        <f t="shared" si="118"/>
        <v>2011</v>
      </c>
      <c r="H2904" s="25"/>
    </row>
    <row r="2905" spans="1:8" x14ac:dyDescent="0.35">
      <c r="A2905" s="24" t="s">
        <v>174</v>
      </c>
      <c r="B2905" s="23">
        <v>3.4779460580912858E-2</v>
      </c>
      <c r="C2905" s="23">
        <v>3.8388160676532765E-2</v>
      </c>
      <c r="D2905" s="23">
        <v>4.1314215418261351E-2</v>
      </c>
      <c r="E2905" s="23">
        <v>4.3136253043511721E-2</v>
      </c>
      <c r="F2905" s="22">
        <f t="shared" si="117"/>
        <v>5</v>
      </c>
      <c r="G2905" s="22">
        <f t="shared" si="118"/>
        <v>2011</v>
      </c>
      <c r="H2905" s="25"/>
    </row>
    <row r="2906" spans="1:8" x14ac:dyDescent="0.35">
      <c r="A2906" s="24" t="s">
        <v>173</v>
      </c>
      <c r="B2906" s="23">
        <v>3.4472141882673946E-2</v>
      </c>
      <c r="C2906" s="23">
        <v>3.8297106563161612E-2</v>
      </c>
      <c r="D2906" s="23">
        <v>4.1314215418261351E-2</v>
      </c>
      <c r="E2906" s="23">
        <v>4.3136253043511721E-2</v>
      </c>
      <c r="F2906" s="22">
        <f t="shared" si="117"/>
        <v>5</v>
      </c>
      <c r="G2906" s="22">
        <f t="shared" si="118"/>
        <v>2011</v>
      </c>
      <c r="H2906" s="25"/>
    </row>
    <row r="2907" spans="1:8" x14ac:dyDescent="0.35">
      <c r="A2907" s="24" t="s">
        <v>172</v>
      </c>
      <c r="B2907" s="23">
        <v>3.449765130363816E-2</v>
      </c>
      <c r="C2907" s="23">
        <v>3.8288973799126637E-2</v>
      </c>
      <c r="D2907" s="23">
        <v>4.1193069306930688E-2</v>
      </c>
      <c r="E2907" s="23">
        <v>4.3136253043511721E-2</v>
      </c>
      <c r="F2907" s="22">
        <f t="shared" si="117"/>
        <v>5</v>
      </c>
      <c r="G2907" s="22">
        <f t="shared" si="118"/>
        <v>2011</v>
      </c>
      <c r="H2907" s="25"/>
    </row>
    <row r="2908" spans="1:8" x14ac:dyDescent="0.35">
      <c r="A2908" s="24" t="s">
        <v>171</v>
      </c>
      <c r="B2908" s="23">
        <v>3.4493762634496244E-2</v>
      </c>
      <c r="C2908" s="23">
        <v>3.8567887700534757E-2</v>
      </c>
      <c r="D2908" s="23">
        <v>4.1193164200140943E-2</v>
      </c>
      <c r="E2908" s="23">
        <v>4.3092163265306148E-2</v>
      </c>
      <c r="F2908" s="22">
        <f t="shared" si="117"/>
        <v>5</v>
      </c>
      <c r="G2908" s="22">
        <f t="shared" si="118"/>
        <v>2011</v>
      </c>
      <c r="H2908" s="25"/>
    </row>
    <row r="2909" spans="1:8" x14ac:dyDescent="0.35">
      <c r="A2909" s="24" t="s">
        <v>170</v>
      </c>
      <c r="B2909" s="23">
        <v>3.4481018358157263E-2</v>
      </c>
      <c r="C2909" s="23">
        <v>3.8569590860786401E-2</v>
      </c>
      <c r="D2909" s="23">
        <v>4.1237626154939588E-2</v>
      </c>
      <c r="E2909" s="23">
        <v>4.3092146557757782E-2</v>
      </c>
      <c r="F2909" s="22">
        <f t="shared" si="117"/>
        <v>5</v>
      </c>
      <c r="G2909" s="22">
        <f t="shared" si="118"/>
        <v>2011</v>
      </c>
      <c r="H2909" s="25"/>
    </row>
    <row r="2910" spans="1:8" x14ac:dyDescent="0.35">
      <c r="A2910" s="24" t="s">
        <v>169</v>
      </c>
      <c r="B2910" s="23">
        <v>3.4508197284756834E-2</v>
      </c>
      <c r="C2910" s="23">
        <v>3.8569590860786401E-2</v>
      </c>
      <c r="D2910" s="23">
        <v>4.1237626154939588E-2</v>
      </c>
      <c r="E2910" s="23">
        <v>4.3092163265306148E-2</v>
      </c>
      <c r="F2910" s="22">
        <f t="shared" si="117"/>
        <v>5</v>
      </c>
      <c r="G2910" s="22">
        <f t="shared" si="118"/>
        <v>2011</v>
      </c>
      <c r="H2910" s="25"/>
    </row>
    <row r="2911" spans="1:8" x14ac:dyDescent="0.35">
      <c r="A2911" s="24" t="s">
        <v>168</v>
      </c>
      <c r="B2911" s="23">
        <v>3.5048707907208806E-2</v>
      </c>
      <c r="C2911" s="23">
        <v>3.8403487738419624E-2</v>
      </c>
      <c r="D2911" s="23">
        <v>4.1236569808646359E-2</v>
      </c>
      <c r="E2911" s="23">
        <v>4.3094020079642963E-2</v>
      </c>
      <c r="F2911" s="22">
        <f t="shared" si="117"/>
        <v>5</v>
      </c>
      <c r="G2911" s="22">
        <f t="shared" si="118"/>
        <v>2011</v>
      </c>
      <c r="H2911" s="25"/>
    </row>
    <row r="2912" spans="1:8" x14ac:dyDescent="0.35">
      <c r="A2912" s="24" t="s">
        <v>167</v>
      </c>
      <c r="B2912" s="23">
        <v>3.5048707907208806E-2</v>
      </c>
      <c r="C2912" s="23">
        <v>3.8403487738419624E-2</v>
      </c>
      <c r="D2912" s="23">
        <v>4.1236569808646359E-2</v>
      </c>
      <c r="E2912" s="23">
        <v>4.3094020079642963E-2</v>
      </c>
      <c r="F2912" s="22">
        <f t="shared" si="117"/>
        <v>5</v>
      </c>
      <c r="G2912" s="22">
        <f t="shared" si="118"/>
        <v>2011</v>
      </c>
      <c r="H2912" s="25"/>
    </row>
    <row r="2913" spans="1:8" x14ac:dyDescent="0.35">
      <c r="A2913" s="24" t="s">
        <v>166</v>
      </c>
      <c r="B2913" s="23">
        <v>3.4470771331892851E-2</v>
      </c>
      <c r="C2913" s="23">
        <v>3.8403487738419624E-2</v>
      </c>
      <c r="D2913" s="23">
        <v>4.1236569808646359E-2</v>
      </c>
      <c r="E2913" s="23">
        <v>4.3094020079642963E-2</v>
      </c>
      <c r="F2913" s="22">
        <f t="shared" si="117"/>
        <v>5</v>
      </c>
      <c r="G2913" s="22">
        <f t="shared" si="118"/>
        <v>2011</v>
      </c>
      <c r="H2913" s="25"/>
    </row>
    <row r="2914" spans="1:8" x14ac:dyDescent="0.35">
      <c r="A2914" s="24" t="s">
        <v>165</v>
      </c>
      <c r="B2914" s="23">
        <v>3.4533584905660379E-2</v>
      </c>
      <c r="C2914" s="23">
        <v>3.8403487738419624E-2</v>
      </c>
      <c r="D2914" s="23">
        <v>4.1236569808646359E-2</v>
      </c>
      <c r="E2914" s="23">
        <v>4.3094020079642963E-2</v>
      </c>
      <c r="F2914" s="22">
        <f t="shared" si="117"/>
        <v>5</v>
      </c>
      <c r="G2914" s="22">
        <f t="shared" si="118"/>
        <v>2011</v>
      </c>
      <c r="H2914" s="25"/>
    </row>
    <row r="2915" spans="1:8" x14ac:dyDescent="0.35">
      <c r="A2915" s="24" t="s">
        <v>164</v>
      </c>
      <c r="B2915" s="23">
        <v>3.4533584905660379E-2</v>
      </c>
      <c r="C2915" s="23">
        <v>3.8216446145434659E-2</v>
      </c>
      <c r="D2915" s="23">
        <v>4.1236569808646359E-2</v>
      </c>
      <c r="E2915" s="23">
        <v>4.3094020079642963E-2</v>
      </c>
      <c r="F2915" s="22">
        <f t="shared" si="117"/>
        <v>5</v>
      </c>
      <c r="G2915" s="22">
        <f t="shared" si="118"/>
        <v>2011</v>
      </c>
      <c r="H2915" s="25"/>
    </row>
    <row r="2916" spans="1:8" x14ac:dyDescent="0.35">
      <c r="A2916" s="24" t="s">
        <v>163</v>
      </c>
      <c r="B2916" s="23">
        <v>3.4533877551020394E-2</v>
      </c>
      <c r="C2916" s="23">
        <v>3.8216446145434659E-2</v>
      </c>
      <c r="D2916" s="23">
        <v>4.1236569808646359E-2</v>
      </c>
      <c r="E2916" s="23">
        <v>4.3094020079642963E-2</v>
      </c>
      <c r="F2916" s="22">
        <f t="shared" si="117"/>
        <v>5</v>
      </c>
      <c r="G2916" s="22">
        <f t="shared" si="118"/>
        <v>2011</v>
      </c>
      <c r="H2916" s="25"/>
    </row>
    <row r="2917" spans="1:8" x14ac:dyDescent="0.35">
      <c r="A2917" s="24" t="s">
        <v>162</v>
      </c>
      <c r="B2917" s="23">
        <v>3.4533877551020394E-2</v>
      </c>
      <c r="C2917" s="23">
        <v>3.821650655021834E-2</v>
      </c>
      <c r="D2917" s="23">
        <v>4.1243011363636367E-2</v>
      </c>
      <c r="E2917" s="23">
        <v>4.3094020079642963E-2</v>
      </c>
      <c r="F2917" s="22">
        <f t="shared" si="117"/>
        <v>5</v>
      </c>
      <c r="G2917" s="22">
        <f t="shared" si="118"/>
        <v>2011</v>
      </c>
      <c r="H2917" s="25"/>
    </row>
    <row r="2918" spans="1:8" x14ac:dyDescent="0.35">
      <c r="A2918" s="24" t="s">
        <v>161</v>
      </c>
      <c r="B2918" s="23">
        <v>3.4533877551020394E-2</v>
      </c>
      <c r="C2918" s="23">
        <v>3.821650655021834E-2</v>
      </c>
      <c r="D2918" s="23">
        <v>4.1243011363636367E-2</v>
      </c>
      <c r="E2918" s="23">
        <v>4.3094020079642963E-2</v>
      </c>
      <c r="F2918" s="22">
        <f t="shared" si="117"/>
        <v>5</v>
      </c>
      <c r="G2918" s="22">
        <f t="shared" si="118"/>
        <v>2011</v>
      </c>
      <c r="H2918" s="25"/>
    </row>
    <row r="2919" spans="1:8" x14ac:dyDescent="0.35">
      <c r="A2919" s="24" t="s">
        <v>160</v>
      </c>
      <c r="B2919" s="23">
        <v>3.4933950617283917E-2</v>
      </c>
      <c r="C2919" s="23">
        <v>3.826429273620973E-2</v>
      </c>
      <c r="D2919" s="23">
        <v>4.1219999999999923E-2</v>
      </c>
      <c r="E2919" s="23">
        <v>4.3036882092569194E-2</v>
      </c>
      <c r="F2919" s="22">
        <f t="shared" si="117"/>
        <v>5</v>
      </c>
      <c r="G2919" s="22">
        <f t="shared" si="118"/>
        <v>2011</v>
      </c>
      <c r="H2919" s="25"/>
    </row>
    <row r="2920" spans="1:8" x14ac:dyDescent="0.35">
      <c r="A2920" s="24" t="s">
        <v>159</v>
      </c>
      <c r="B2920" s="23">
        <v>3.4935180435430965E-2</v>
      </c>
      <c r="C2920" s="23">
        <v>3.8268423425474742E-2</v>
      </c>
      <c r="D2920" s="23">
        <v>4.120775903614457E-2</v>
      </c>
      <c r="E2920" s="23">
        <v>4.3029163136095415E-2</v>
      </c>
      <c r="F2920" s="22">
        <f t="shared" si="117"/>
        <v>5</v>
      </c>
      <c r="G2920" s="22">
        <f t="shared" si="118"/>
        <v>2011</v>
      </c>
      <c r="H2920" s="25"/>
    </row>
    <row r="2921" spans="1:8" x14ac:dyDescent="0.35">
      <c r="A2921" s="24" t="s">
        <v>158</v>
      </c>
      <c r="B2921" s="23">
        <v>3.4935180435430965E-2</v>
      </c>
      <c r="C2921" s="23">
        <v>3.826782156540777E-2</v>
      </c>
      <c r="D2921" s="23">
        <v>4.1222862729761438E-2</v>
      </c>
      <c r="E2921" s="23">
        <v>4.3029163136095415E-2</v>
      </c>
      <c r="F2921" s="22">
        <f t="shared" si="117"/>
        <v>5</v>
      </c>
      <c r="G2921" s="22">
        <f t="shared" si="118"/>
        <v>2011</v>
      </c>
      <c r="H2921" s="25"/>
    </row>
    <row r="2922" spans="1:8" x14ac:dyDescent="0.35">
      <c r="A2922" s="24" t="s">
        <v>158</v>
      </c>
      <c r="B2922" s="23">
        <v>3.4924905660377321E-2</v>
      </c>
      <c r="C2922" s="23">
        <v>3.8464446878422785E-2</v>
      </c>
      <c r="D2922" s="23">
        <v>4.1222862729761438E-2</v>
      </c>
      <c r="E2922" s="23">
        <v>4.3029163136095415E-2</v>
      </c>
      <c r="F2922" s="22">
        <f t="shared" si="117"/>
        <v>5</v>
      </c>
      <c r="G2922" s="22">
        <f t="shared" si="118"/>
        <v>2011</v>
      </c>
      <c r="H2922" s="25"/>
    </row>
    <row r="2923" spans="1:8" x14ac:dyDescent="0.35">
      <c r="A2923" s="24" t="s">
        <v>157</v>
      </c>
      <c r="B2923" s="23">
        <v>3.4924905660377321E-2</v>
      </c>
      <c r="C2923" s="23">
        <v>3.8403424657534248E-2</v>
      </c>
      <c r="D2923" s="23">
        <v>4.1222862729761438E-2</v>
      </c>
      <c r="E2923" s="23">
        <v>4.3029163136095415E-2</v>
      </c>
      <c r="F2923" s="22">
        <f t="shared" si="117"/>
        <v>5</v>
      </c>
      <c r="G2923" s="22">
        <f t="shared" si="118"/>
        <v>2011</v>
      </c>
      <c r="H2923" s="25"/>
    </row>
    <row r="2924" spans="1:8" x14ac:dyDescent="0.35">
      <c r="A2924" s="24">
        <v>40665</v>
      </c>
      <c r="B2924" s="23">
        <v>3.4402665222101829E-2</v>
      </c>
      <c r="C2924" s="23">
        <v>3.8203003264417848E-2</v>
      </c>
      <c r="D2924" s="23">
        <v>4.1208558030480756E-2</v>
      </c>
      <c r="E2924" s="23">
        <v>4.3015590419381682E-2</v>
      </c>
      <c r="F2924" s="22">
        <f t="shared" si="117"/>
        <v>5</v>
      </c>
      <c r="G2924" s="22">
        <f t="shared" si="118"/>
        <v>2011</v>
      </c>
      <c r="H2924" s="25"/>
    </row>
    <row r="2925" spans="1:8" x14ac:dyDescent="0.35">
      <c r="A2925" s="24">
        <v>40662</v>
      </c>
      <c r="B2925" s="23">
        <v>3.439447740440324E-2</v>
      </c>
      <c r="C2925" s="23">
        <v>3.8149264964902181E-2</v>
      </c>
      <c r="D2925" s="23">
        <v>4.1208558030480756E-2</v>
      </c>
      <c r="E2925" s="23">
        <v>4.3015590419381682E-2</v>
      </c>
      <c r="F2925" s="22">
        <f t="shared" si="117"/>
        <v>5</v>
      </c>
      <c r="G2925" s="22">
        <f t="shared" si="118"/>
        <v>2011</v>
      </c>
      <c r="H2925" s="25"/>
    </row>
    <row r="2926" spans="1:8" x14ac:dyDescent="0.35">
      <c r="A2926" s="24" t="s">
        <v>156</v>
      </c>
      <c r="B2926" s="23">
        <v>3.4454461979913947E-2</v>
      </c>
      <c r="C2926" s="23">
        <v>3.8204779050736493E-2</v>
      </c>
      <c r="D2926" s="23">
        <v>4.1208558030480756E-2</v>
      </c>
      <c r="E2926" s="23">
        <v>4.3015590419381682E-2</v>
      </c>
      <c r="F2926" s="22">
        <f t="shared" si="117"/>
        <v>4</v>
      </c>
      <c r="G2926" s="22">
        <f t="shared" si="118"/>
        <v>2011</v>
      </c>
      <c r="H2926" s="25"/>
    </row>
    <row r="2927" spans="1:8" x14ac:dyDescent="0.35">
      <c r="A2927" s="24" t="s">
        <v>155</v>
      </c>
      <c r="B2927" s="23">
        <v>3.452739612188363E-2</v>
      </c>
      <c r="C2927" s="23">
        <v>3.8204779050736493E-2</v>
      </c>
      <c r="D2927" s="23">
        <v>4.1208558030480756E-2</v>
      </c>
      <c r="E2927" s="23">
        <v>4.3015590419381682E-2</v>
      </c>
      <c r="F2927" s="22">
        <f t="shared" si="117"/>
        <v>4</v>
      </c>
      <c r="G2927" s="22">
        <f t="shared" si="118"/>
        <v>2011</v>
      </c>
      <c r="H2927" s="25"/>
    </row>
    <row r="2928" spans="1:8" x14ac:dyDescent="0.35">
      <c r="A2928" s="24" t="s">
        <v>154</v>
      </c>
      <c r="B2928" s="23">
        <v>3.452739612188363E-2</v>
      </c>
      <c r="C2928" s="23">
        <v>3.8262882096069872E-2</v>
      </c>
      <c r="D2928" s="23">
        <v>4.1208558030480756E-2</v>
      </c>
      <c r="E2928" s="23">
        <v>4.3015590419381682E-2</v>
      </c>
      <c r="F2928" s="22">
        <f t="shared" si="117"/>
        <v>4</v>
      </c>
      <c r="G2928" s="22">
        <f t="shared" si="118"/>
        <v>2011</v>
      </c>
      <c r="H2928" s="25"/>
    </row>
    <row r="2929" spans="1:8" x14ac:dyDescent="0.35">
      <c r="A2929" s="24" t="s">
        <v>153</v>
      </c>
      <c r="B2929" s="23">
        <v>3.4414199199889646E-2</v>
      </c>
      <c r="C2929" s="23">
        <v>3.828120152921901E-2</v>
      </c>
      <c r="D2929" s="23">
        <v>4.1208558030480756E-2</v>
      </c>
      <c r="E2929" s="23">
        <v>4.3015590419381682E-2</v>
      </c>
      <c r="F2929" s="22">
        <f t="shared" si="117"/>
        <v>4</v>
      </c>
      <c r="G2929" s="22">
        <f t="shared" si="118"/>
        <v>2011</v>
      </c>
      <c r="H2929" s="25"/>
    </row>
    <row r="2930" spans="1:8" x14ac:dyDescent="0.35">
      <c r="A2930" s="24" t="s">
        <v>152</v>
      </c>
      <c r="B2930" s="23">
        <v>3.4382698412698427E-2</v>
      </c>
      <c r="C2930" s="23">
        <v>3.8290851955307258E-2</v>
      </c>
      <c r="D2930" s="23">
        <v>4.1206015800680632E-2</v>
      </c>
      <c r="E2930" s="23">
        <v>4.3015590419381682E-2</v>
      </c>
      <c r="F2930" s="22">
        <f t="shared" si="117"/>
        <v>4</v>
      </c>
      <c r="G2930" s="22">
        <f t="shared" si="118"/>
        <v>2011</v>
      </c>
      <c r="H2930" s="25"/>
    </row>
    <row r="2931" spans="1:8" x14ac:dyDescent="0.35">
      <c r="A2931" s="24" t="s">
        <v>151</v>
      </c>
      <c r="B2931" s="23">
        <v>3.4382698412698427E-2</v>
      </c>
      <c r="C2931" s="23">
        <v>3.8290851955307258E-2</v>
      </c>
      <c r="D2931" s="23">
        <v>4.1206015800680632E-2</v>
      </c>
      <c r="E2931" s="23">
        <v>4.3015590419381682E-2</v>
      </c>
      <c r="F2931" s="22">
        <f t="shared" si="117"/>
        <v>4</v>
      </c>
      <c r="G2931" s="22">
        <f t="shared" si="118"/>
        <v>2011</v>
      </c>
      <c r="H2931" s="25"/>
    </row>
    <row r="2932" spans="1:8" x14ac:dyDescent="0.35">
      <c r="A2932" s="24" t="s">
        <v>150</v>
      </c>
      <c r="B2932" s="23">
        <v>3.4382698412698427E-2</v>
      </c>
      <c r="C2932" s="23">
        <v>3.8290851955307258E-2</v>
      </c>
      <c r="D2932" s="23">
        <v>4.1206015800680632E-2</v>
      </c>
      <c r="E2932" s="23">
        <v>4.2871566792438649E-2</v>
      </c>
      <c r="F2932" s="22">
        <f t="shared" si="117"/>
        <v>4</v>
      </c>
      <c r="G2932" s="22">
        <f t="shared" si="118"/>
        <v>2011</v>
      </c>
      <c r="H2932" s="25"/>
    </row>
    <row r="2933" spans="1:8" x14ac:dyDescent="0.35">
      <c r="A2933" s="24" t="s">
        <v>149</v>
      </c>
      <c r="B2933" s="23">
        <v>3.4465951656795259E-2</v>
      </c>
      <c r="C2933" s="23">
        <v>3.8290851955307258E-2</v>
      </c>
      <c r="D2933" s="23">
        <v>4.1206015800680632E-2</v>
      </c>
      <c r="E2933" s="23">
        <v>4.3015590419381682E-2</v>
      </c>
      <c r="F2933" s="22">
        <f t="shared" si="117"/>
        <v>4</v>
      </c>
      <c r="G2933" s="22">
        <f t="shared" si="118"/>
        <v>2011</v>
      </c>
      <c r="H2933" s="25"/>
    </row>
    <row r="2934" spans="1:8" x14ac:dyDescent="0.35">
      <c r="A2934" s="24" t="s">
        <v>148</v>
      </c>
      <c r="B2934" s="23">
        <v>3.4465951656795259E-2</v>
      </c>
      <c r="C2934" s="23">
        <v>3.7999999999999999E-2</v>
      </c>
      <c r="D2934" s="23">
        <v>4.1206015800680632E-2</v>
      </c>
      <c r="E2934" s="23">
        <v>4.30072403850194E-2</v>
      </c>
      <c r="F2934" s="22">
        <f t="shared" si="117"/>
        <v>4</v>
      </c>
      <c r="G2934" s="22">
        <f t="shared" si="118"/>
        <v>2011</v>
      </c>
      <c r="H2934" s="25"/>
    </row>
    <row r="2935" spans="1:8" x14ac:dyDescent="0.35">
      <c r="A2935" s="24" t="s">
        <v>147</v>
      </c>
      <c r="B2935" s="23">
        <v>3.4477287708088111E-2</v>
      </c>
      <c r="C2935" s="23">
        <v>3.8199800352790268E-2</v>
      </c>
      <c r="D2935" s="23">
        <v>4.1206015800680632E-2</v>
      </c>
      <c r="E2935" s="23">
        <v>4.3002744860943166E-2</v>
      </c>
      <c r="F2935" s="22">
        <f t="shared" si="117"/>
        <v>4</v>
      </c>
      <c r="G2935" s="22">
        <f t="shared" si="118"/>
        <v>2011</v>
      </c>
      <c r="H2935" s="25"/>
    </row>
    <row r="2936" spans="1:8" x14ac:dyDescent="0.35">
      <c r="A2936" s="24" t="s">
        <v>146</v>
      </c>
      <c r="B2936" s="23">
        <v>3.4572911051212935E-2</v>
      </c>
      <c r="C2936" s="23">
        <v>3.8199800352790268E-2</v>
      </c>
      <c r="D2936" s="23">
        <v>4.1206015800680632E-2</v>
      </c>
      <c r="E2936" s="23">
        <v>4.3002744860943166E-2</v>
      </c>
      <c r="F2936" s="22">
        <f t="shared" si="117"/>
        <v>4</v>
      </c>
      <c r="G2936" s="22">
        <f t="shared" si="118"/>
        <v>2011</v>
      </c>
      <c r="H2936" s="25"/>
    </row>
    <row r="2937" spans="1:8" x14ac:dyDescent="0.35">
      <c r="A2937" s="24" t="s">
        <v>145</v>
      </c>
      <c r="B2937" s="23">
        <v>3.4479533678756481E-2</v>
      </c>
      <c r="C2937" s="23">
        <v>3.8200096767159131E-2</v>
      </c>
      <c r="D2937" s="23">
        <v>4.1206015800680632E-2</v>
      </c>
      <c r="E2937" s="23">
        <v>4.3002744860943166E-2</v>
      </c>
      <c r="F2937" s="22">
        <f t="shared" si="117"/>
        <v>4</v>
      </c>
      <c r="G2937" s="22">
        <f t="shared" si="118"/>
        <v>2011</v>
      </c>
      <c r="H2937" s="25"/>
    </row>
    <row r="2938" spans="1:8" x14ac:dyDescent="0.35">
      <c r="A2938" s="24" t="s">
        <v>144</v>
      </c>
      <c r="B2938" s="23">
        <v>3.4479533678756481E-2</v>
      </c>
      <c r="C2938" s="23">
        <v>3.8200096767159131E-2</v>
      </c>
      <c r="D2938" s="23">
        <v>4.1206015800680632E-2</v>
      </c>
      <c r="E2938" s="23">
        <v>4.3002744860943166E-2</v>
      </c>
      <c r="F2938" s="22">
        <f t="shared" si="117"/>
        <v>4</v>
      </c>
      <c r="G2938" s="22">
        <f t="shared" si="118"/>
        <v>2011</v>
      </c>
      <c r="H2938" s="25"/>
    </row>
    <row r="2939" spans="1:8" x14ac:dyDescent="0.35">
      <c r="A2939" s="24" t="s">
        <v>143</v>
      </c>
      <c r="B2939" s="23">
        <v>3.4962997858672379E-2</v>
      </c>
      <c r="C2939" s="23">
        <v>3.8200096767159131E-2</v>
      </c>
      <c r="D2939" s="23">
        <v>4.1206015800680632E-2</v>
      </c>
      <c r="E2939" s="23">
        <v>4.30072403850194E-2</v>
      </c>
      <c r="F2939" s="22">
        <f t="shared" si="117"/>
        <v>4</v>
      </c>
      <c r="G2939" s="22">
        <f t="shared" si="118"/>
        <v>2011</v>
      </c>
      <c r="H2939" s="25"/>
    </row>
    <row r="2940" spans="1:8" x14ac:dyDescent="0.35">
      <c r="A2940" s="24" t="s">
        <v>142</v>
      </c>
      <c r="B2940" s="23">
        <v>3.4560278418977949E-2</v>
      </c>
      <c r="C2940" s="23">
        <v>3.819970462355457E-2</v>
      </c>
      <c r="D2940" s="23">
        <v>4.1177466150870395E-2</v>
      </c>
      <c r="E2940" s="23">
        <v>4.3002744860943166E-2</v>
      </c>
      <c r="F2940" s="22">
        <f t="shared" si="117"/>
        <v>4</v>
      </c>
      <c r="G2940" s="22">
        <f t="shared" si="118"/>
        <v>2011</v>
      </c>
      <c r="H2940" s="25"/>
    </row>
    <row r="2941" spans="1:8" x14ac:dyDescent="0.35">
      <c r="A2941" s="24" t="s">
        <v>141</v>
      </c>
      <c r="B2941" s="23">
        <v>3.4517843228663719E-2</v>
      </c>
      <c r="C2941" s="23">
        <v>3.819970462355457E-2</v>
      </c>
      <c r="D2941" s="23">
        <v>4.1193333333333387E-2</v>
      </c>
      <c r="E2941" s="23">
        <v>4.3002744860943166E-2</v>
      </c>
      <c r="F2941" s="22">
        <f t="shared" si="117"/>
        <v>4</v>
      </c>
      <c r="G2941" s="22">
        <f t="shared" si="118"/>
        <v>2011</v>
      </c>
      <c r="H2941" s="25"/>
    </row>
    <row r="2942" spans="1:8" x14ac:dyDescent="0.35">
      <c r="A2942" s="24" t="s">
        <v>140</v>
      </c>
      <c r="B2942" s="23">
        <v>3.447764089493062E-2</v>
      </c>
      <c r="C2942" s="23">
        <v>3.819970462355457E-2</v>
      </c>
      <c r="D2942" s="23">
        <v>4.1193333333333387E-2</v>
      </c>
      <c r="E2942" s="23">
        <v>4.3002744860943166E-2</v>
      </c>
      <c r="F2942" s="22">
        <f t="shared" si="117"/>
        <v>4</v>
      </c>
      <c r="G2942" s="22">
        <f t="shared" si="118"/>
        <v>2011</v>
      </c>
      <c r="H2942" s="25"/>
    </row>
    <row r="2943" spans="1:8" x14ac:dyDescent="0.35">
      <c r="A2943" s="24" t="s">
        <v>139</v>
      </c>
      <c r="B2943" s="23">
        <v>3.448936431389741E-2</v>
      </c>
      <c r="C2943" s="23">
        <v>3.8194754098360664E-2</v>
      </c>
      <c r="D2943" s="23">
        <v>4.1193333333333387E-2</v>
      </c>
      <c r="E2943" s="23">
        <v>4.3002744860943166E-2</v>
      </c>
      <c r="F2943" s="22">
        <f t="shared" si="117"/>
        <v>4</v>
      </c>
      <c r="G2943" s="22">
        <f t="shared" si="118"/>
        <v>2011</v>
      </c>
      <c r="H2943" s="25"/>
    </row>
    <row r="2944" spans="1:8" x14ac:dyDescent="0.35">
      <c r="A2944" s="24" t="s">
        <v>138</v>
      </c>
      <c r="B2944" s="23">
        <v>3.4477141650239372E-2</v>
      </c>
      <c r="C2944" s="23">
        <v>3.8194754098360664E-2</v>
      </c>
      <c r="D2944" s="23">
        <v>4.130315914489309E-2</v>
      </c>
      <c r="E2944" s="23">
        <v>4.2867992863514719E-2</v>
      </c>
      <c r="F2944" s="22">
        <f t="shared" si="117"/>
        <v>4</v>
      </c>
      <c r="G2944" s="22">
        <f t="shared" si="118"/>
        <v>2011</v>
      </c>
      <c r="H2944" s="25"/>
    </row>
    <row r="2945" spans="1:8" x14ac:dyDescent="0.35">
      <c r="A2945" s="24" t="s">
        <v>137</v>
      </c>
      <c r="B2945" s="23">
        <v>3.4608695652173935E-2</v>
      </c>
      <c r="C2945" s="23">
        <v>3.8651713946943431E-2</v>
      </c>
      <c r="D2945" s="23">
        <v>4.130315914489309E-2</v>
      </c>
      <c r="E2945" s="23">
        <v>4.2857649364505312E-2</v>
      </c>
      <c r="F2945" s="22">
        <f t="shared" si="117"/>
        <v>4</v>
      </c>
      <c r="G2945" s="22">
        <f t="shared" si="118"/>
        <v>2011</v>
      </c>
      <c r="H2945" s="25"/>
    </row>
    <row r="2946" spans="1:8" x14ac:dyDescent="0.35">
      <c r="A2946" s="24" t="s">
        <v>136</v>
      </c>
      <c r="B2946" s="23">
        <v>3.4476499582289051E-2</v>
      </c>
      <c r="C2946" s="23">
        <v>3.8664032258064522E-2</v>
      </c>
      <c r="D2946" s="23">
        <v>4.130315914489309E-2</v>
      </c>
      <c r="E2946" s="23">
        <v>4.2867992863514719E-2</v>
      </c>
      <c r="F2946" s="22">
        <f t="shared" si="117"/>
        <v>4</v>
      </c>
      <c r="G2946" s="22">
        <f t="shared" si="118"/>
        <v>2011</v>
      </c>
      <c r="H2946" s="25"/>
    </row>
    <row r="2947" spans="1:8" x14ac:dyDescent="0.35">
      <c r="A2947" s="24" t="s">
        <v>135</v>
      </c>
      <c r="B2947" s="23">
        <v>3.4452122461190712E-2</v>
      </c>
      <c r="C2947" s="23">
        <v>3.8663714670255714E-2</v>
      </c>
      <c r="D2947" s="23">
        <v>4.1128588057885135E-2</v>
      </c>
      <c r="E2947" s="23">
        <v>4.2592532299741616E-2</v>
      </c>
      <c r="F2947" s="22">
        <f t="shared" si="117"/>
        <v>3</v>
      </c>
      <c r="G2947" s="22">
        <f t="shared" si="118"/>
        <v>2011</v>
      </c>
      <c r="H2947" s="25"/>
    </row>
    <row r="2948" spans="1:8" x14ac:dyDescent="0.35">
      <c r="A2948" s="24" t="s">
        <v>134</v>
      </c>
      <c r="B2948" s="23">
        <v>3.4358748379929645E-2</v>
      </c>
      <c r="C2948" s="23">
        <v>3.8185458635959173E-2</v>
      </c>
      <c r="D2948" s="23">
        <v>4.1128588057885135E-2</v>
      </c>
      <c r="E2948" s="23">
        <v>4.2853046002679765E-2</v>
      </c>
      <c r="F2948" s="22">
        <f t="shared" si="117"/>
        <v>3</v>
      </c>
      <c r="G2948" s="22">
        <f t="shared" si="118"/>
        <v>2011</v>
      </c>
      <c r="H2948" s="25"/>
    </row>
    <row r="2949" spans="1:8" x14ac:dyDescent="0.35">
      <c r="A2949" s="24" t="s">
        <v>133</v>
      </c>
      <c r="B2949" s="23">
        <v>3.4445819565435069E-2</v>
      </c>
      <c r="C2949" s="23">
        <v>3.8185458635959173E-2</v>
      </c>
      <c r="D2949" s="23">
        <v>4.1128588057885135E-2</v>
      </c>
      <c r="E2949" s="23">
        <v>4.2853046002679765E-2</v>
      </c>
      <c r="F2949" s="22">
        <f t="shared" si="117"/>
        <v>3</v>
      </c>
      <c r="G2949" s="22">
        <f t="shared" si="118"/>
        <v>2011</v>
      </c>
      <c r="H2949" s="25"/>
    </row>
    <row r="2950" spans="1:8" x14ac:dyDescent="0.35">
      <c r="A2950" s="24" t="s">
        <v>132</v>
      </c>
      <c r="B2950" s="23">
        <v>3.4833085484252894E-2</v>
      </c>
      <c r="C2950" s="23">
        <v>3.863618181818182E-2</v>
      </c>
      <c r="D2950" s="23">
        <v>4.1298478260869548E-2</v>
      </c>
      <c r="E2950" s="23">
        <v>4.3053419300792872E-2</v>
      </c>
      <c r="F2950" s="22">
        <f t="shared" si="117"/>
        <v>3</v>
      </c>
      <c r="G2950" s="22">
        <f t="shared" si="118"/>
        <v>2011</v>
      </c>
      <c r="H2950" s="25"/>
    </row>
    <row r="2951" spans="1:8" x14ac:dyDescent="0.35">
      <c r="A2951" s="24" t="s">
        <v>131</v>
      </c>
      <c r="B2951" s="23">
        <v>3.4625769389609311E-2</v>
      </c>
      <c r="C2951" s="23">
        <v>3.8591488305885602E-2</v>
      </c>
      <c r="D2951" s="23">
        <v>4.1298478260869548E-2</v>
      </c>
      <c r="E2951" s="23">
        <v>4.2206222518321124E-2</v>
      </c>
      <c r="F2951" s="22">
        <f t="shared" si="117"/>
        <v>3</v>
      </c>
      <c r="G2951" s="22">
        <f t="shared" si="118"/>
        <v>2011</v>
      </c>
      <c r="H2951" s="25"/>
    </row>
    <row r="2952" spans="1:8" x14ac:dyDescent="0.35">
      <c r="A2952" s="24" t="s">
        <v>130</v>
      </c>
      <c r="B2952" s="23">
        <v>3.457933106665613E-2</v>
      </c>
      <c r="C2952" s="23">
        <v>3.8591488305885602E-2</v>
      </c>
      <c r="D2952" s="23">
        <v>4.1163149794203518E-2</v>
      </c>
      <c r="E2952" s="23">
        <v>4.3053419300792872E-2</v>
      </c>
      <c r="F2952" s="22">
        <f t="shared" si="117"/>
        <v>3</v>
      </c>
      <c r="G2952" s="22">
        <f t="shared" si="118"/>
        <v>2011</v>
      </c>
      <c r="H2952" s="25"/>
    </row>
    <row r="2953" spans="1:8" x14ac:dyDescent="0.35">
      <c r="A2953" s="24" t="s">
        <v>129</v>
      </c>
      <c r="B2953" s="23">
        <v>3.457933106665613E-2</v>
      </c>
      <c r="C2953" s="23">
        <v>3.8591488305885602E-2</v>
      </c>
      <c r="D2953" s="23">
        <v>4.1163149794203518E-2</v>
      </c>
      <c r="E2953" s="23">
        <v>4.3053419300792872E-2</v>
      </c>
      <c r="F2953" s="22">
        <f t="shared" si="117"/>
        <v>3</v>
      </c>
      <c r="G2953" s="22">
        <f t="shared" si="118"/>
        <v>2011</v>
      </c>
      <c r="H2953" s="25"/>
    </row>
    <row r="2954" spans="1:8" x14ac:dyDescent="0.35">
      <c r="A2954" s="24" t="s">
        <v>128</v>
      </c>
      <c r="B2954" s="23">
        <v>3.4585723519847726E-2</v>
      </c>
      <c r="C2954" s="23">
        <v>3.8591488305885602E-2</v>
      </c>
      <c r="D2954" s="23">
        <v>4.1163149794203518E-2</v>
      </c>
      <c r="E2954" s="23">
        <v>4.3053419300792872E-2</v>
      </c>
      <c r="F2954" s="22">
        <f t="shared" si="117"/>
        <v>3</v>
      </c>
      <c r="G2954" s="22">
        <f t="shared" si="118"/>
        <v>2011</v>
      </c>
      <c r="H2954" s="25"/>
    </row>
    <row r="2955" spans="1:8" x14ac:dyDescent="0.35">
      <c r="A2955" s="24" t="s">
        <v>127</v>
      </c>
      <c r="B2955" s="23">
        <v>3.4585723519847726E-2</v>
      </c>
      <c r="C2955" s="23">
        <v>3.8591488305885602E-2</v>
      </c>
      <c r="D2955" s="23">
        <v>4.1163149794203518E-2</v>
      </c>
      <c r="E2955" s="23">
        <v>4.3053419300792872E-2</v>
      </c>
      <c r="F2955" s="22">
        <f t="shared" si="117"/>
        <v>3</v>
      </c>
      <c r="G2955" s="22">
        <f t="shared" si="118"/>
        <v>2011</v>
      </c>
      <c r="H2955" s="25"/>
    </row>
    <row r="2956" spans="1:8" x14ac:dyDescent="0.35">
      <c r="A2956" s="24" t="s">
        <v>126</v>
      </c>
      <c r="B2956" s="23">
        <v>3.5096973895289478E-2</v>
      </c>
      <c r="C2956" s="23">
        <v>3.8591488305885602E-2</v>
      </c>
      <c r="D2956" s="23">
        <v>4.1163149794203518E-2</v>
      </c>
      <c r="E2956" s="23">
        <v>4.3053419300792872E-2</v>
      </c>
      <c r="F2956" s="22">
        <f t="shared" si="117"/>
        <v>3</v>
      </c>
      <c r="G2956" s="22">
        <f t="shared" si="118"/>
        <v>2011</v>
      </c>
      <c r="H2956" s="25"/>
    </row>
    <row r="2957" spans="1:8" x14ac:dyDescent="0.35">
      <c r="A2957" s="24" t="s">
        <v>125</v>
      </c>
      <c r="B2957" s="23">
        <v>3.5095820295037994E-2</v>
      </c>
      <c r="C2957" s="23">
        <v>3.85320182094082E-2</v>
      </c>
      <c r="D2957" s="23">
        <v>4.1163149794203518E-2</v>
      </c>
      <c r="E2957" s="23">
        <v>4.3053419300792872E-2</v>
      </c>
      <c r="F2957" s="22">
        <f t="shared" si="117"/>
        <v>3</v>
      </c>
      <c r="G2957" s="22">
        <f t="shared" si="118"/>
        <v>2011</v>
      </c>
      <c r="H2957" s="25"/>
    </row>
    <row r="2958" spans="1:8" x14ac:dyDescent="0.35">
      <c r="A2958" s="24" t="s">
        <v>124</v>
      </c>
      <c r="B2958" s="23">
        <v>3.5095820295037994E-2</v>
      </c>
      <c r="C2958" s="23">
        <v>3.85320182094082E-2</v>
      </c>
      <c r="D2958" s="23">
        <v>4.1163149794203518E-2</v>
      </c>
      <c r="E2958" s="23">
        <v>4.3053419300792872E-2</v>
      </c>
      <c r="F2958" s="22">
        <f t="shared" ref="F2958:F3021" si="119">MONTH(A2957)</f>
        <v>3</v>
      </c>
      <c r="G2958" s="22">
        <f t="shared" ref="G2958:G3021" si="120">YEAR(A2957)</f>
        <v>2011</v>
      </c>
      <c r="H2958" s="25"/>
    </row>
    <row r="2959" spans="1:8" x14ac:dyDescent="0.35">
      <c r="A2959" s="24" t="s">
        <v>123</v>
      </c>
      <c r="B2959" s="23">
        <v>3.5082319517709133E-2</v>
      </c>
      <c r="C2959" s="23">
        <v>3.8449874686716783E-2</v>
      </c>
      <c r="D2959" s="23">
        <v>4.1163149794203518E-2</v>
      </c>
      <c r="E2959" s="23">
        <v>4.2878149701560404E-2</v>
      </c>
      <c r="F2959" s="22">
        <f t="shared" si="119"/>
        <v>3</v>
      </c>
      <c r="G2959" s="22">
        <f t="shared" si="120"/>
        <v>2011</v>
      </c>
      <c r="H2959" s="25"/>
    </row>
    <row r="2960" spans="1:8" x14ac:dyDescent="0.35">
      <c r="A2960" s="24" t="s">
        <v>122</v>
      </c>
      <c r="B2960" s="23">
        <v>3.508145221410465E-2</v>
      </c>
      <c r="C2960" s="23">
        <v>3.8449874686716783E-2</v>
      </c>
      <c r="D2960" s="23">
        <v>4.1163149794203518E-2</v>
      </c>
      <c r="E2960" s="23">
        <v>4.2878166666666655E-2</v>
      </c>
      <c r="F2960" s="22">
        <f t="shared" si="119"/>
        <v>3</v>
      </c>
      <c r="G2960" s="22">
        <f t="shared" si="120"/>
        <v>2011</v>
      </c>
      <c r="H2960" s="25"/>
    </row>
    <row r="2961" spans="1:8" x14ac:dyDescent="0.35">
      <c r="A2961" s="24" t="s">
        <v>121</v>
      </c>
      <c r="B2961" s="23">
        <v>3.4632725010369139E-2</v>
      </c>
      <c r="C2961" s="23">
        <v>3.8449874686716783E-2</v>
      </c>
      <c r="D2961" s="23">
        <v>4.1163149794203518E-2</v>
      </c>
      <c r="E2961" s="23">
        <v>4.2878166666666655E-2</v>
      </c>
      <c r="F2961" s="22">
        <f t="shared" si="119"/>
        <v>3</v>
      </c>
      <c r="G2961" s="22">
        <f t="shared" si="120"/>
        <v>2011</v>
      </c>
      <c r="H2961" s="25"/>
    </row>
    <row r="2962" spans="1:8" x14ac:dyDescent="0.35">
      <c r="A2962" s="24" t="s">
        <v>120</v>
      </c>
      <c r="B2962" s="23">
        <v>3.4659905776321179E-2</v>
      </c>
      <c r="C2962" s="23">
        <v>3.8522315521628492E-2</v>
      </c>
      <c r="D2962" s="23">
        <v>4.1221000136942527E-2</v>
      </c>
      <c r="E2962" s="23">
        <v>4.3061424727888271E-2</v>
      </c>
      <c r="F2962" s="22">
        <f t="shared" si="119"/>
        <v>3</v>
      </c>
      <c r="G2962" s="22">
        <f t="shared" si="120"/>
        <v>2011</v>
      </c>
      <c r="H2962" s="25"/>
    </row>
    <row r="2963" spans="1:8" x14ac:dyDescent="0.35">
      <c r="A2963" s="24" t="s">
        <v>119</v>
      </c>
      <c r="B2963" s="23">
        <v>3.4659905776321179E-2</v>
      </c>
      <c r="C2963" s="23">
        <v>3.8344285714285692E-2</v>
      </c>
      <c r="D2963" s="23">
        <v>4.1222536231884058E-2</v>
      </c>
      <c r="E2963" s="23">
        <v>4.2974476342371087E-2</v>
      </c>
      <c r="F2963" s="22">
        <f t="shared" si="119"/>
        <v>3</v>
      </c>
      <c r="G2963" s="22">
        <f t="shared" si="120"/>
        <v>2011</v>
      </c>
      <c r="H2963" s="25"/>
    </row>
    <row r="2964" spans="1:8" x14ac:dyDescent="0.35">
      <c r="A2964" s="24" t="s">
        <v>118</v>
      </c>
      <c r="B2964" s="23">
        <v>3.4659905776321179E-2</v>
      </c>
      <c r="C2964" s="23">
        <v>3.8344285714285692E-2</v>
      </c>
      <c r="D2964" s="23">
        <v>4.1222536231884058E-2</v>
      </c>
      <c r="E2964" s="23">
        <v>4.2975825446898007E-2</v>
      </c>
      <c r="F2964" s="22">
        <f t="shared" si="119"/>
        <v>3</v>
      </c>
      <c r="G2964" s="22">
        <f t="shared" si="120"/>
        <v>2011</v>
      </c>
      <c r="H2964" s="25"/>
    </row>
    <row r="2965" spans="1:8" x14ac:dyDescent="0.35">
      <c r="A2965" s="24" t="s">
        <v>117</v>
      </c>
      <c r="B2965" s="23">
        <v>3.5028788571428576E-2</v>
      </c>
      <c r="C2965" s="23">
        <v>3.8344285714285692E-2</v>
      </c>
      <c r="D2965" s="23">
        <v>4.1222536231884058E-2</v>
      </c>
      <c r="E2965" s="23">
        <v>4.3382206459402356E-2</v>
      </c>
      <c r="F2965" s="22">
        <f t="shared" si="119"/>
        <v>3</v>
      </c>
      <c r="G2965" s="22">
        <f t="shared" si="120"/>
        <v>2011</v>
      </c>
      <c r="H2965" s="25"/>
    </row>
    <row r="2966" spans="1:8" x14ac:dyDescent="0.35">
      <c r="A2966" s="24" t="s">
        <v>116</v>
      </c>
      <c r="B2966" s="23">
        <v>3.5008693800283971E-2</v>
      </c>
      <c r="C2966" s="23">
        <v>3.8344285714285692E-2</v>
      </c>
      <c r="D2966" s="23">
        <v>4.1205286069651743E-2</v>
      </c>
      <c r="E2966" s="23">
        <v>4.3382206459402356E-2</v>
      </c>
      <c r="F2966" s="22">
        <f t="shared" si="119"/>
        <v>3</v>
      </c>
      <c r="G2966" s="22">
        <f t="shared" si="120"/>
        <v>2011</v>
      </c>
      <c r="H2966" s="25"/>
    </row>
    <row r="2967" spans="1:8" x14ac:dyDescent="0.35">
      <c r="A2967" s="24">
        <v>40603</v>
      </c>
      <c r="B2967" s="23">
        <v>3.5012442477876105E-2</v>
      </c>
      <c r="C2967" s="23">
        <v>3.8344285714285692E-2</v>
      </c>
      <c r="D2967" s="23">
        <v>4.1205286069651743E-2</v>
      </c>
      <c r="E2967" s="23">
        <v>4.3382206459402356E-2</v>
      </c>
      <c r="F2967" s="22">
        <f t="shared" si="119"/>
        <v>3</v>
      </c>
      <c r="G2967" s="22">
        <f t="shared" si="120"/>
        <v>2011</v>
      </c>
      <c r="H2967" s="25"/>
    </row>
    <row r="2968" spans="1:8" x14ac:dyDescent="0.35">
      <c r="A2968" s="24" t="s">
        <v>115</v>
      </c>
      <c r="B2968" s="23">
        <v>3.4932608996539799E-2</v>
      </c>
      <c r="C2968" s="23">
        <v>3.8344285714285692E-2</v>
      </c>
      <c r="D2968" s="23">
        <v>4.1175527950310577E-2</v>
      </c>
      <c r="E2968" s="23">
        <v>4.2975825446898007E-2</v>
      </c>
      <c r="F2968" s="22">
        <f t="shared" si="119"/>
        <v>3</v>
      </c>
      <c r="G2968" s="22">
        <f t="shared" si="120"/>
        <v>2011</v>
      </c>
      <c r="H2968" s="25"/>
    </row>
    <row r="2969" spans="1:8" x14ac:dyDescent="0.35">
      <c r="A2969" s="24" t="s">
        <v>114</v>
      </c>
      <c r="B2969" s="23">
        <v>3.4919430008382234E-2</v>
      </c>
      <c r="C2969" s="23">
        <v>3.8344285714285692E-2</v>
      </c>
      <c r="D2969" s="23">
        <v>4.120259200884395E-2</v>
      </c>
      <c r="E2969" s="23">
        <v>4.2975825446898007E-2</v>
      </c>
      <c r="F2969" s="22">
        <f t="shared" si="119"/>
        <v>2</v>
      </c>
      <c r="G2969" s="22">
        <f t="shared" si="120"/>
        <v>2011</v>
      </c>
      <c r="H2969" s="25"/>
    </row>
    <row r="2970" spans="1:8" x14ac:dyDescent="0.35">
      <c r="A2970" s="24" t="s">
        <v>113</v>
      </c>
      <c r="B2970" s="23">
        <v>3.4919430008382234E-2</v>
      </c>
      <c r="C2970" s="23">
        <v>3.8344285714285692E-2</v>
      </c>
      <c r="D2970" s="23">
        <v>4.1201592039800984E-2</v>
      </c>
      <c r="E2970" s="23">
        <v>4.2975825446898007E-2</v>
      </c>
      <c r="F2970" s="22">
        <f t="shared" si="119"/>
        <v>2</v>
      </c>
      <c r="G2970" s="22">
        <f t="shared" si="120"/>
        <v>2011</v>
      </c>
      <c r="H2970" s="25"/>
    </row>
    <row r="2971" spans="1:8" x14ac:dyDescent="0.35">
      <c r="A2971" s="24" t="s">
        <v>112</v>
      </c>
      <c r="B2971" s="23">
        <v>3.4919430008382234E-2</v>
      </c>
      <c r="C2971" s="23">
        <v>3.834962406015037E-2</v>
      </c>
      <c r="D2971" s="23">
        <v>4.1201592039800984E-2</v>
      </c>
      <c r="E2971" s="23">
        <v>4.2975825446898007E-2</v>
      </c>
      <c r="F2971" s="22">
        <f t="shared" si="119"/>
        <v>2</v>
      </c>
      <c r="G2971" s="22">
        <f t="shared" si="120"/>
        <v>2011</v>
      </c>
      <c r="H2971" s="25"/>
    </row>
    <row r="2972" spans="1:8" x14ac:dyDescent="0.35">
      <c r="A2972" s="24" t="s">
        <v>111</v>
      </c>
      <c r="B2972" s="23">
        <v>3.4919430008382234E-2</v>
      </c>
      <c r="C2972" s="23">
        <v>3.8456965859030828E-2</v>
      </c>
      <c r="D2972" s="23">
        <v>4.1201592039800984E-2</v>
      </c>
      <c r="E2972" s="23">
        <v>4.2975825446898007E-2</v>
      </c>
      <c r="F2972" s="22">
        <f t="shared" si="119"/>
        <v>2</v>
      </c>
      <c r="G2972" s="22">
        <f t="shared" si="120"/>
        <v>2011</v>
      </c>
      <c r="H2972" s="25"/>
    </row>
    <row r="2973" spans="1:8" x14ac:dyDescent="0.35">
      <c r="A2973" s="24" t="s">
        <v>110</v>
      </c>
      <c r="B2973" s="23">
        <v>3.4900843949044587E-2</v>
      </c>
      <c r="C2973" s="23">
        <v>3.8456965859030828E-2</v>
      </c>
      <c r="D2973" s="23">
        <v>4.1227534883720933E-2</v>
      </c>
      <c r="E2973" s="23">
        <v>4.2936165254237303E-2</v>
      </c>
      <c r="F2973" s="22">
        <f t="shared" si="119"/>
        <v>2</v>
      </c>
      <c r="G2973" s="22">
        <f t="shared" si="120"/>
        <v>2011</v>
      </c>
      <c r="H2973" s="25"/>
    </row>
    <row r="2974" spans="1:8" x14ac:dyDescent="0.35">
      <c r="A2974" s="24" t="s">
        <v>109</v>
      </c>
      <c r="B2974" s="23">
        <v>3.4582361373066764E-2</v>
      </c>
      <c r="C2974" s="23">
        <v>3.8456804733727833E-2</v>
      </c>
      <c r="D2974" s="23">
        <v>4.1226469145830558E-2</v>
      </c>
      <c r="E2974" s="23">
        <v>4.2936165254237303E-2</v>
      </c>
      <c r="F2974" s="22">
        <f t="shared" si="119"/>
        <v>2</v>
      </c>
      <c r="G2974" s="22">
        <f t="shared" si="120"/>
        <v>2011</v>
      </c>
      <c r="H2974" s="25"/>
    </row>
    <row r="2975" spans="1:8" x14ac:dyDescent="0.35">
      <c r="A2975" s="24" t="s">
        <v>108</v>
      </c>
      <c r="B2975" s="23">
        <v>3.4892707006369428E-2</v>
      </c>
      <c r="C2975" s="23">
        <v>3.845677087492938E-2</v>
      </c>
      <c r="D2975" s="23">
        <v>4.124533980582528E-2</v>
      </c>
      <c r="E2975" s="23">
        <v>4.2936165254237303E-2</v>
      </c>
      <c r="F2975" s="22">
        <f t="shared" si="119"/>
        <v>2</v>
      </c>
      <c r="G2975" s="22">
        <f t="shared" si="120"/>
        <v>2011</v>
      </c>
      <c r="H2975" s="25"/>
    </row>
    <row r="2976" spans="1:8" x14ac:dyDescent="0.35">
      <c r="A2976" s="24" t="s">
        <v>107</v>
      </c>
      <c r="B2976" s="23">
        <v>3.4907428571428575E-2</v>
      </c>
      <c r="C2976" s="23">
        <v>3.8456784601408001E-2</v>
      </c>
      <c r="D2976" s="23">
        <v>4.124533980582528E-2</v>
      </c>
      <c r="E2976" s="23">
        <v>4.2936165254237303E-2</v>
      </c>
      <c r="F2976" s="22">
        <f t="shared" si="119"/>
        <v>2</v>
      </c>
      <c r="G2976" s="22">
        <f t="shared" si="120"/>
        <v>2011</v>
      </c>
      <c r="H2976" s="25"/>
    </row>
    <row r="2977" spans="1:8" x14ac:dyDescent="0.35">
      <c r="A2977" s="24" t="s">
        <v>106</v>
      </c>
      <c r="B2977" s="23">
        <v>3.4671750972762642E-2</v>
      </c>
      <c r="C2977" s="23">
        <v>3.8436743421052633E-2</v>
      </c>
      <c r="D2977" s="23">
        <v>4.1245303899047792E-2</v>
      </c>
      <c r="E2977" s="23">
        <v>4.2936165254237303E-2</v>
      </c>
      <c r="F2977" s="22">
        <f t="shared" si="119"/>
        <v>2</v>
      </c>
      <c r="G2977" s="22">
        <f t="shared" si="120"/>
        <v>2011</v>
      </c>
      <c r="H2977" s="25"/>
    </row>
    <row r="2978" spans="1:8" x14ac:dyDescent="0.35">
      <c r="A2978" s="24" t="s">
        <v>105</v>
      </c>
      <c r="B2978" s="23">
        <v>3.4671750972762642E-2</v>
      </c>
      <c r="C2978" s="23">
        <v>3.826725516322451E-2</v>
      </c>
      <c r="D2978" s="23">
        <v>4.124533980582528E-2</v>
      </c>
      <c r="E2978" s="23">
        <v>4.2936165254237303E-2</v>
      </c>
      <c r="F2978" s="22">
        <f t="shared" si="119"/>
        <v>2</v>
      </c>
      <c r="G2978" s="22">
        <f t="shared" si="120"/>
        <v>2011</v>
      </c>
      <c r="H2978" s="25"/>
    </row>
    <row r="2979" spans="1:8" x14ac:dyDescent="0.35">
      <c r="A2979" s="24" t="s">
        <v>104</v>
      </c>
      <c r="B2979" s="23">
        <v>3.4750722433460071E-2</v>
      </c>
      <c r="C2979" s="23">
        <v>3.826725516322451E-2</v>
      </c>
      <c r="D2979" s="23">
        <v>4.124533980582528E-2</v>
      </c>
      <c r="E2979" s="23">
        <v>4.2936165254237303E-2</v>
      </c>
      <c r="F2979" s="22">
        <f t="shared" si="119"/>
        <v>2</v>
      </c>
      <c r="G2979" s="22">
        <f t="shared" si="120"/>
        <v>2011</v>
      </c>
      <c r="H2979" s="25"/>
    </row>
    <row r="2980" spans="1:8" x14ac:dyDescent="0.35">
      <c r="A2980" s="24" t="s">
        <v>103</v>
      </c>
      <c r="B2980" s="23">
        <v>3.4750722433460071E-2</v>
      </c>
      <c r="C2980" s="23">
        <v>3.8508749999999932E-2</v>
      </c>
      <c r="D2980" s="23">
        <v>4.124533980582528E-2</v>
      </c>
      <c r="E2980" s="23">
        <v>4.2936165254237303E-2</v>
      </c>
      <c r="F2980" s="22">
        <f t="shared" si="119"/>
        <v>2</v>
      </c>
      <c r="G2980" s="22">
        <f t="shared" si="120"/>
        <v>2011</v>
      </c>
      <c r="H2980" s="25"/>
    </row>
    <row r="2981" spans="1:8" x14ac:dyDescent="0.35">
      <c r="A2981" s="24" t="s">
        <v>102</v>
      </c>
      <c r="B2981" s="23">
        <v>3.4788872180451139E-2</v>
      </c>
      <c r="C2981" s="23">
        <v>3.8552274849899933E-2</v>
      </c>
      <c r="D2981" s="23">
        <v>4.124533980582528E-2</v>
      </c>
      <c r="E2981" s="23">
        <v>4.3161117833262229E-2</v>
      </c>
      <c r="F2981" s="22">
        <f t="shared" si="119"/>
        <v>2</v>
      </c>
      <c r="G2981" s="22">
        <f t="shared" si="120"/>
        <v>2011</v>
      </c>
      <c r="H2981" s="25"/>
    </row>
    <row r="2982" spans="1:8" x14ac:dyDescent="0.35">
      <c r="A2982" s="24" t="s">
        <v>101</v>
      </c>
      <c r="B2982" s="23">
        <v>3.4490524308865587E-2</v>
      </c>
      <c r="C2982" s="23">
        <v>3.8553067649028799E-2</v>
      </c>
      <c r="D2982" s="23">
        <v>4.124533980582528E-2</v>
      </c>
      <c r="E2982" s="23">
        <v>4.3149312269650894E-2</v>
      </c>
      <c r="F2982" s="22">
        <f t="shared" si="119"/>
        <v>2</v>
      </c>
      <c r="G2982" s="22">
        <f t="shared" si="120"/>
        <v>2011</v>
      </c>
      <c r="H2982" s="25"/>
    </row>
    <row r="2983" spans="1:8" x14ac:dyDescent="0.35">
      <c r="A2983" s="24" t="s">
        <v>100</v>
      </c>
      <c r="B2983" s="23">
        <v>3.4783383458646615E-2</v>
      </c>
      <c r="C2983" s="23">
        <v>3.8556071328831772E-2</v>
      </c>
      <c r="D2983" s="23">
        <v>4.124533980582528E-2</v>
      </c>
      <c r="E2983" s="23">
        <v>4.3183265306122418E-2</v>
      </c>
      <c r="F2983" s="22">
        <f t="shared" si="119"/>
        <v>2</v>
      </c>
      <c r="G2983" s="22">
        <f t="shared" si="120"/>
        <v>2011</v>
      </c>
      <c r="H2983" s="25"/>
    </row>
    <row r="2984" spans="1:8" x14ac:dyDescent="0.35">
      <c r="A2984" s="24" t="s">
        <v>99</v>
      </c>
      <c r="B2984" s="23">
        <v>3.477754729079835E-2</v>
      </c>
      <c r="C2984" s="23">
        <v>3.8553067649028799E-2</v>
      </c>
      <c r="D2984" s="23">
        <v>4.1245303899047792E-2</v>
      </c>
      <c r="E2984" s="23">
        <v>4.3183265306122418E-2</v>
      </c>
      <c r="F2984" s="22">
        <f t="shared" si="119"/>
        <v>2</v>
      </c>
      <c r="G2984" s="22">
        <f t="shared" si="120"/>
        <v>2011</v>
      </c>
      <c r="H2984" s="25"/>
    </row>
    <row r="2985" spans="1:8" x14ac:dyDescent="0.35">
      <c r="A2985" s="24">
        <v>40575</v>
      </c>
      <c r="B2985" s="23">
        <v>3.477754729079835E-2</v>
      </c>
      <c r="C2985" s="23">
        <v>3.8553069629999007E-2</v>
      </c>
      <c r="D2985" s="23">
        <v>4.124556066093011E-2</v>
      </c>
      <c r="E2985" s="23">
        <v>4.3183265306122418E-2</v>
      </c>
      <c r="F2985" s="22">
        <f t="shared" si="119"/>
        <v>2</v>
      </c>
      <c r="G2985" s="22">
        <f t="shared" si="120"/>
        <v>2011</v>
      </c>
      <c r="H2985" s="25"/>
    </row>
    <row r="2986" spans="1:8" x14ac:dyDescent="0.35">
      <c r="A2986" s="24">
        <v>40574</v>
      </c>
      <c r="B2986" s="23">
        <v>3.4485799648506156E-2</v>
      </c>
      <c r="C2986" s="23">
        <v>3.8343884984025564E-2</v>
      </c>
      <c r="D2986" s="23">
        <v>4.124533980582528E-2</v>
      </c>
      <c r="E2986" s="23">
        <v>4.3183252903138909E-2</v>
      </c>
      <c r="F2986" s="22">
        <f t="shared" si="119"/>
        <v>2</v>
      </c>
      <c r="G2986" s="22">
        <f t="shared" si="120"/>
        <v>2011</v>
      </c>
      <c r="H2986" s="25"/>
    </row>
    <row r="2987" spans="1:8" x14ac:dyDescent="0.35">
      <c r="A2987" s="24" t="s">
        <v>98</v>
      </c>
      <c r="B2987" s="23">
        <v>3.4459284162288148E-2</v>
      </c>
      <c r="C2987" s="23">
        <v>3.8346238064926805E-2</v>
      </c>
      <c r="D2987" s="23">
        <v>4.1250491803278548E-2</v>
      </c>
      <c r="E2987" s="23">
        <v>4.3182434689798446E-2</v>
      </c>
      <c r="F2987" s="22">
        <f t="shared" si="119"/>
        <v>1</v>
      </c>
      <c r="G2987" s="22">
        <f t="shared" si="120"/>
        <v>2011</v>
      </c>
      <c r="H2987" s="25"/>
    </row>
    <row r="2988" spans="1:8" x14ac:dyDescent="0.35">
      <c r="A2988" s="24" t="s">
        <v>97</v>
      </c>
      <c r="B2988" s="23">
        <v>3.4459284162288148E-2</v>
      </c>
      <c r="C2988" s="23">
        <v>3.8346238064926805E-2</v>
      </c>
      <c r="D2988" s="23">
        <v>4.1250491803278548E-2</v>
      </c>
      <c r="E2988" s="23">
        <v>4.318245649948823E-2</v>
      </c>
      <c r="F2988" s="22">
        <f t="shared" si="119"/>
        <v>1</v>
      </c>
      <c r="G2988" s="22">
        <f t="shared" si="120"/>
        <v>2011</v>
      </c>
      <c r="H2988" s="25"/>
    </row>
    <row r="2989" spans="1:8" x14ac:dyDescent="0.35">
      <c r="A2989" s="24" t="s">
        <v>96</v>
      </c>
      <c r="B2989" s="23">
        <v>3.4476836333293598E-2</v>
      </c>
      <c r="C2989" s="23">
        <v>3.8537012987012988E-2</v>
      </c>
      <c r="D2989" s="23">
        <v>4.1250491803278548E-2</v>
      </c>
      <c r="E2989" s="23">
        <v>4.3182434689798446E-2</v>
      </c>
      <c r="F2989" s="22">
        <f t="shared" si="119"/>
        <v>1</v>
      </c>
      <c r="G2989" s="22">
        <f t="shared" si="120"/>
        <v>2011</v>
      </c>
      <c r="H2989" s="25"/>
    </row>
    <row r="2990" spans="1:8" x14ac:dyDescent="0.35">
      <c r="A2990" s="24" t="s">
        <v>95</v>
      </c>
      <c r="B2990" s="23">
        <v>3.4601472519875567E-2</v>
      </c>
      <c r="C2990" s="23">
        <v>3.8536924380001635E-2</v>
      </c>
      <c r="D2990" s="23">
        <v>4.1250491803278548E-2</v>
      </c>
      <c r="E2990" s="23">
        <v>4.318245649948823E-2</v>
      </c>
      <c r="F2990" s="22">
        <f t="shared" si="119"/>
        <v>1</v>
      </c>
      <c r="G2990" s="22">
        <f t="shared" si="120"/>
        <v>2011</v>
      </c>
      <c r="H2990" s="25"/>
    </row>
    <row r="2991" spans="1:8" x14ac:dyDescent="0.35">
      <c r="A2991" s="24" t="s">
        <v>94</v>
      </c>
      <c r="B2991" s="23">
        <v>3.4544459833795012E-2</v>
      </c>
      <c r="C2991" s="23">
        <v>3.8574689165186506E-2</v>
      </c>
      <c r="D2991" s="23">
        <v>4.1252709359605913E-2</v>
      </c>
      <c r="E2991" s="23">
        <v>4.3300689056166769E-2</v>
      </c>
      <c r="F2991" s="22">
        <f t="shared" si="119"/>
        <v>1</v>
      </c>
      <c r="G2991" s="22">
        <f t="shared" si="120"/>
        <v>2011</v>
      </c>
      <c r="H2991" s="25"/>
    </row>
    <row r="2992" spans="1:8" x14ac:dyDescent="0.35">
      <c r="A2992" s="24" t="s">
        <v>93</v>
      </c>
      <c r="B2992" s="23">
        <v>3.4544459833795012E-2</v>
      </c>
      <c r="C2992" s="23">
        <v>3.8484258064516177E-2</v>
      </c>
      <c r="D2992" s="23">
        <v>4.1274342105263151E-2</v>
      </c>
      <c r="E2992" s="23">
        <v>4.3303012760187949E-2</v>
      </c>
      <c r="F2992" s="22">
        <f t="shared" si="119"/>
        <v>1</v>
      </c>
      <c r="G2992" s="22">
        <f t="shared" si="120"/>
        <v>2011</v>
      </c>
      <c r="H2992" s="25"/>
    </row>
    <row r="2993" spans="1:8" x14ac:dyDescent="0.35">
      <c r="A2993" s="24" t="s">
        <v>92</v>
      </c>
      <c r="B2993" s="23">
        <v>3.4544459833795012E-2</v>
      </c>
      <c r="C2993" s="23">
        <v>3.8394325492078739E-2</v>
      </c>
      <c r="D2993" s="23">
        <v>4.1275548589341696E-2</v>
      </c>
      <c r="E2993" s="23">
        <v>4.3300689056166769E-2</v>
      </c>
      <c r="F2993" s="22">
        <f t="shared" si="119"/>
        <v>1</v>
      </c>
      <c r="G2993" s="22">
        <f t="shared" si="120"/>
        <v>2011</v>
      </c>
      <c r="H2993" s="25"/>
    </row>
    <row r="2994" spans="1:8" x14ac:dyDescent="0.35">
      <c r="A2994" s="24" t="s">
        <v>91</v>
      </c>
      <c r="B2994" s="23">
        <v>3.4483380247414312E-2</v>
      </c>
      <c r="C2994" s="23">
        <v>3.841009159482759E-2</v>
      </c>
      <c r="D2994" s="23">
        <v>4.1269928767123279E-2</v>
      </c>
      <c r="E2994" s="23">
        <v>4.3299134020618572E-2</v>
      </c>
      <c r="F2994" s="22">
        <f t="shared" si="119"/>
        <v>1</v>
      </c>
      <c r="G2994" s="22">
        <f t="shared" si="120"/>
        <v>2011</v>
      </c>
      <c r="H2994" s="25"/>
    </row>
    <row r="2995" spans="1:8" x14ac:dyDescent="0.35">
      <c r="A2995" s="24" t="s">
        <v>90</v>
      </c>
      <c r="B2995" s="23">
        <v>3.4483380247414312E-2</v>
      </c>
      <c r="C2995" s="23">
        <v>3.8569956672443666E-2</v>
      </c>
      <c r="D2995" s="23">
        <v>4.1272188015393077E-2</v>
      </c>
      <c r="E2995" s="23">
        <v>4.3299134020618572E-2</v>
      </c>
      <c r="F2995" s="22">
        <f t="shared" si="119"/>
        <v>1</v>
      </c>
      <c r="G2995" s="22">
        <f t="shared" si="120"/>
        <v>2011</v>
      </c>
      <c r="H2995" s="25"/>
    </row>
    <row r="2996" spans="1:8" x14ac:dyDescent="0.35">
      <c r="A2996" s="24" t="s">
        <v>89</v>
      </c>
      <c r="B2996" s="23">
        <v>3.4483380247414312E-2</v>
      </c>
      <c r="C2996" s="23">
        <v>3.8569956672443666E-2</v>
      </c>
      <c r="D2996" s="23">
        <v>4.1272188015393077E-2</v>
      </c>
      <c r="E2996" s="23">
        <v>4.3299134020618572E-2</v>
      </c>
      <c r="F2996" s="22">
        <f t="shared" si="119"/>
        <v>1</v>
      </c>
      <c r="G2996" s="22">
        <f t="shared" si="120"/>
        <v>2011</v>
      </c>
      <c r="H2996" s="25"/>
    </row>
    <row r="2997" spans="1:8" x14ac:dyDescent="0.35">
      <c r="A2997" s="24" t="s">
        <v>88</v>
      </c>
      <c r="B2997" s="23">
        <v>3.4574201581829236E-2</v>
      </c>
      <c r="C2997" s="23">
        <v>3.8564061907770064E-2</v>
      </c>
      <c r="D2997" s="23">
        <v>4.1273925233644863E-2</v>
      </c>
      <c r="E2997" s="23">
        <v>4.330747422680413E-2</v>
      </c>
      <c r="F2997" s="22">
        <f t="shared" si="119"/>
        <v>1</v>
      </c>
      <c r="G2997" s="22">
        <f t="shared" si="120"/>
        <v>2011</v>
      </c>
      <c r="H2997" s="25"/>
    </row>
    <row r="2998" spans="1:8" x14ac:dyDescent="0.35">
      <c r="A2998" s="24" t="s">
        <v>87</v>
      </c>
      <c r="B2998" s="23">
        <v>3.4574201581829236E-2</v>
      </c>
      <c r="C2998" s="23">
        <v>3.8564061907770064E-2</v>
      </c>
      <c r="D2998" s="23">
        <v>4.1273925233644863E-2</v>
      </c>
      <c r="E2998" s="23">
        <v>4.330747422680413E-2</v>
      </c>
      <c r="F2998" s="22">
        <f t="shared" si="119"/>
        <v>1</v>
      </c>
      <c r="G2998" s="22">
        <f t="shared" si="120"/>
        <v>2011</v>
      </c>
      <c r="H2998" s="25"/>
    </row>
    <row r="2999" spans="1:8" x14ac:dyDescent="0.35">
      <c r="A2999" s="24" t="s">
        <v>86</v>
      </c>
      <c r="B2999" s="23">
        <v>3.4574201581829236E-2</v>
      </c>
      <c r="C2999" s="23">
        <v>3.856153379549393E-2</v>
      </c>
      <c r="D2999" s="23">
        <v>4.1279185022026432E-2</v>
      </c>
      <c r="E2999" s="23">
        <v>4.330747422680413E-2</v>
      </c>
      <c r="F2999" s="22">
        <f t="shared" si="119"/>
        <v>1</v>
      </c>
      <c r="G2999" s="22">
        <f t="shared" si="120"/>
        <v>2011</v>
      </c>
      <c r="H2999" s="25"/>
    </row>
    <row r="3000" spans="1:8" x14ac:dyDescent="0.35">
      <c r="A3000" s="24" t="s">
        <v>85</v>
      </c>
      <c r="B3000" s="23">
        <v>3.45794288480155E-2</v>
      </c>
      <c r="C3000" s="23">
        <v>3.8413728489483739E-2</v>
      </c>
      <c r="D3000" s="23">
        <v>4.1220113636363638E-2</v>
      </c>
      <c r="E3000" s="23">
        <v>4.3086590909090915E-2</v>
      </c>
      <c r="F3000" s="22">
        <f t="shared" si="119"/>
        <v>1</v>
      </c>
      <c r="G3000" s="22">
        <f t="shared" si="120"/>
        <v>2011</v>
      </c>
      <c r="H3000" s="25"/>
    </row>
    <row r="3001" spans="1:8" x14ac:dyDescent="0.35">
      <c r="A3001" s="24" t="s">
        <v>84</v>
      </c>
      <c r="B3001" s="23">
        <v>3.4687527617043662E-2</v>
      </c>
      <c r="C3001" s="23">
        <v>3.8577707006369429E-2</v>
      </c>
      <c r="D3001" s="23">
        <v>4.1337635726795094E-2</v>
      </c>
      <c r="E3001" s="23">
        <v>4.3095516637478105E-2</v>
      </c>
      <c r="F3001" s="22">
        <f t="shared" si="119"/>
        <v>1</v>
      </c>
      <c r="G3001" s="22">
        <f t="shared" si="120"/>
        <v>2011</v>
      </c>
      <c r="H3001" s="25"/>
    </row>
    <row r="3002" spans="1:8" x14ac:dyDescent="0.35">
      <c r="A3002" s="24" t="s">
        <v>83</v>
      </c>
      <c r="B3002" s="23">
        <v>3.4687527617043662E-2</v>
      </c>
      <c r="C3002" s="23">
        <v>3.8418545454545462E-2</v>
      </c>
      <c r="D3002" s="23">
        <v>4.1337635726795094E-2</v>
      </c>
      <c r="E3002" s="23">
        <v>4.3095516637478105E-2</v>
      </c>
      <c r="F3002" s="22">
        <f t="shared" si="119"/>
        <v>1</v>
      </c>
      <c r="G3002" s="22">
        <f t="shared" si="120"/>
        <v>2011</v>
      </c>
      <c r="H3002" s="25"/>
    </row>
    <row r="3003" spans="1:8" x14ac:dyDescent="0.35">
      <c r="A3003" s="24" t="s">
        <v>82</v>
      </c>
      <c r="B3003" s="23">
        <v>3.4687527617043662E-2</v>
      </c>
      <c r="C3003" s="23">
        <v>3.8648427382053652E-2</v>
      </c>
      <c r="D3003" s="23">
        <v>4.1368611449451899E-2</v>
      </c>
      <c r="E3003" s="23">
        <v>4.3131995545657012E-2</v>
      </c>
      <c r="F3003" s="22">
        <f t="shared" si="119"/>
        <v>1</v>
      </c>
      <c r="G3003" s="22">
        <f t="shared" si="120"/>
        <v>2011</v>
      </c>
      <c r="H3003" s="25"/>
    </row>
    <row r="3004" spans="1:8" x14ac:dyDescent="0.35">
      <c r="A3004" s="24" t="s">
        <v>81</v>
      </c>
      <c r="B3004" s="23">
        <v>3.45794288480155E-2</v>
      </c>
      <c r="C3004" s="23">
        <v>3.842090607734807E-2</v>
      </c>
      <c r="D3004" s="23">
        <v>4.145152620850194E-2</v>
      </c>
      <c r="E3004" s="23">
        <v>4.3137914786741893E-2</v>
      </c>
      <c r="F3004" s="22">
        <f t="shared" si="119"/>
        <v>1</v>
      </c>
      <c r="G3004" s="22">
        <f t="shared" si="120"/>
        <v>2011</v>
      </c>
      <c r="H3004" s="25"/>
    </row>
    <row r="3005" spans="1:8" x14ac:dyDescent="0.35">
      <c r="A3005" s="24" t="s">
        <v>80</v>
      </c>
      <c r="B3005" s="23">
        <v>3.4680001057492332E-2</v>
      </c>
      <c r="C3005" s="23">
        <v>3.842090607734807E-2</v>
      </c>
      <c r="D3005" s="23">
        <v>4.1449255319148941E-2</v>
      </c>
      <c r="E3005" s="23">
        <v>4.3131995545657012E-2</v>
      </c>
      <c r="F3005" s="22">
        <f t="shared" si="119"/>
        <v>1</v>
      </c>
      <c r="G3005" s="22">
        <f t="shared" si="120"/>
        <v>2011</v>
      </c>
      <c r="H3005" s="25"/>
    </row>
    <row r="3006" spans="1:8" x14ac:dyDescent="0.35">
      <c r="A3006" s="24" t="s">
        <v>79</v>
      </c>
      <c r="B3006" s="23">
        <v>3.486594070482938E-2</v>
      </c>
      <c r="C3006" s="23">
        <v>3.842090607734807E-2</v>
      </c>
      <c r="D3006" s="23">
        <v>4.1449255319148941E-2</v>
      </c>
      <c r="E3006" s="23">
        <v>4.3131995545657012E-2</v>
      </c>
      <c r="F3006" s="22">
        <f t="shared" si="119"/>
        <v>1</v>
      </c>
      <c r="G3006" s="22">
        <f t="shared" si="120"/>
        <v>2011</v>
      </c>
      <c r="H3006" s="25"/>
    </row>
    <row r="3007" spans="1:8" x14ac:dyDescent="0.35">
      <c r="A3007" s="24" t="s">
        <v>78</v>
      </c>
      <c r="B3007" s="23">
        <v>3.4723708293612959E-2</v>
      </c>
      <c r="C3007" s="23">
        <v>3.8419402985074631E-2</v>
      </c>
      <c r="D3007" s="23">
        <v>4.1449255319148941E-2</v>
      </c>
      <c r="E3007" s="23">
        <v>4.3131995545657012E-2</v>
      </c>
      <c r="F3007" s="22">
        <f t="shared" si="119"/>
        <v>12</v>
      </c>
      <c r="G3007" s="22">
        <f t="shared" si="120"/>
        <v>2010</v>
      </c>
      <c r="H3007" s="25"/>
    </row>
    <row r="3008" spans="1:8" x14ac:dyDescent="0.35">
      <c r="A3008" s="24" t="s">
        <v>77</v>
      </c>
      <c r="B3008" s="23">
        <v>3.4780928957587755E-2</v>
      </c>
      <c r="C3008" s="23">
        <v>3.8417898230088503E-2</v>
      </c>
      <c r="D3008" s="23">
        <v>4.1449255319148941E-2</v>
      </c>
      <c r="E3008" s="23">
        <v>4.3131995545657012E-2</v>
      </c>
      <c r="F3008" s="22">
        <f t="shared" si="119"/>
        <v>12</v>
      </c>
      <c r="G3008" s="22">
        <f t="shared" si="120"/>
        <v>2010</v>
      </c>
      <c r="H3008" s="25"/>
    </row>
    <row r="3009" spans="1:8" x14ac:dyDescent="0.35">
      <c r="A3009" s="24" t="s">
        <v>76</v>
      </c>
      <c r="B3009" s="23">
        <v>3.490853532452614E-2</v>
      </c>
      <c r="C3009" s="23">
        <v>3.8456481802426341E-2</v>
      </c>
      <c r="D3009" s="23">
        <v>4.1449255319148941E-2</v>
      </c>
      <c r="E3009" s="23">
        <v>4.3131995545657012E-2</v>
      </c>
      <c r="F3009" s="22">
        <f t="shared" si="119"/>
        <v>12</v>
      </c>
      <c r="G3009" s="22">
        <f t="shared" si="120"/>
        <v>2010</v>
      </c>
      <c r="H3009" s="25"/>
    </row>
    <row r="3010" spans="1:8" x14ac:dyDescent="0.35">
      <c r="A3010" s="24" t="s">
        <v>75</v>
      </c>
      <c r="B3010" s="23">
        <v>3.4656924855491329E-2</v>
      </c>
      <c r="C3010" s="23">
        <v>3.8456481802426341E-2</v>
      </c>
      <c r="D3010" s="23">
        <v>4.1248701472556902E-2</v>
      </c>
      <c r="E3010" s="23">
        <v>4.3131995545657012E-2</v>
      </c>
      <c r="F3010" s="22">
        <f t="shared" si="119"/>
        <v>12</v>
      </c>
      <c r="G3010" s="22">
        <f t="shared" si="120"/>
        <v>2010</v>
      </c>
      <c r="H3010" s="25"/>
    </row>
    <row r="3011" spans="1:8" x14ac:dyDescent="0.35">
      <c r="A3011" s="24" t="s">
        <v>74</v>
      </c>
      <c r="B3011" s="23">
        <v>3.4636336235364759E-2</v>
      </c>
      <c r="C3011" s="23">
        <v>3.8466716791979931E-2</v>
      </c>
      <c r="D3011" s="23">
        <v>4.1248701472556902E-2</v>
      </c>
      <c r="E3011" s="23">
        <v>4.3137733346588297E-2</v>
      </c>
      <c r="F3011" s="22">
        <f t="shared" si="119"/>
        <v>12</v>
      </c>
      <c r="G3011" s="22">
        <f t="shared" si="120"/>
        <v>2010</v>
      </c>
      <c r="H3011" s="25"/>
    </row>
    <row r="3012" spans="1:8" x14ac:dyDescent="0.35">
      <c r="A3012" s="24" t="s">
        <v>73</v>
      </c>
      <c r="B3012" s="23">
        <v>3.5174011637049848E-2</v>
      </c>
      <c r="C3012" s="23">
        <v>3.8433583959899743E-2</v>
      </c>
      <c r="D3012" s="23">
        <v>4.1320206505333239E-2</v>
      </c>
      <c r="E3012" s="23">
        <v>4.3128165953108706E-2</v>
      </c>
      <c r="F3012" s="22">
        <f t="shared" si="119"/>
        <v>12</v>
      </c>
      <c r="G3012" s="22">
        <f t="shared" si="120"/>
        <v>2010</v>
      </c>
      <c r="H3012" s="25"/>
    </row>
    <row r="3013" spans="1:8" x14ac:dyDescent="0.35">
      <c r="A3013" s="24" t="s">
        <v>72</v>
      </c>
      <c r="B3013" s="23">
        <v>3.4833674545294797E-2</v>
      </c>
      <c r="C3013" s="23">
        <v>3.8551176470588235E-2</v>
      </c>
      <c r="D3013" s="23">
        <v>4.1334073666849894E-2</v>
      </c>
      <c r="E3013" s="23">
        <v>4.3300669456066948E-2</v>
      </c>
      <c r="F3013" s="22">
        <f t="shared" si="119"/>
        <v>12</v>
      </c>
      <c r="G3013" s="22">
        <f t="shared" si="120"/>
        <v>2010</v>
      </c>
      <c r="H3013" s="25"/>
    </row>
    <row r="3014" spans="1:8" x14ac:dyDescent="0.35">
      <c r="A3014" s="24" t="s">
        <v>71</v>
      </c>
      <c r="B3014" s="23">
        <v>3.5022947956688782E-2</v>
      </c>
      <c r="C3014" s="23">
        <v>3.8538135922330082E-2</v>
      </c>
      <c r="D3014" s="23">
        <v>4.1334073666849894E-2</v>
      </c>
      <c r="E3014" s="23">
        <v>4.3300669456066948E-2</v>
      </c>
      <c r="F3014" s="22">
        <f t="shared" si="119"/>
        <v>12</v>
      </c>
      <c r="G3014" s="22">
        <f t="shared" si="120"/>
        <v>2010</v>
      </c>
      <c r="H3014" s="25"/>
    </row>
    <row r="3015" spans="1:8" x14ac:dyDescent="0.35">
      <c r="A3015" s="24" t="s">
        <v>70</v>
      </c>
      <c r="B3015" s="23">
        <v>3.4786642817554295E-2</v>
      </c>
      <c r="C3015" s="23">
        <v>3.8538135922330082E-2</v>
      </c>
      <c r="D3015" s="23">
        <v>4.1334073666849894E-2</v>
      </c>
      <c r="E3015" s="23">
        <v>4.3300669456066948E-2</v>
      </c>
      <c r="F3015" s="22">
        <f t="shared" si="119"/>
        <v>12</v>
      </c>
      <c r="G3015" s="22">
        <f t="shared" si="120"/>
        <v>2010</v>
      </c>
      <c r="H3015" s="25"/>
    </row>
    <row r="3016" spans="1:8" x14ac:dyDescent="0.35">
      <c r="A3016" s="24" t="s">
        <v>69</v>
      </c>
      <c r="B3016" s="23">
        <v>3.484750908985975E-2</v>
      </c>
      <c r="C3016" s="23">
        <v>3.8517142857142861E-2</v>
      </c>
      <c r="D3016" s="23">
        <v>4.1334073666849894E-2</v>
      </c>
      <c r="E3016" s="23">
        <v>4.3300669456066948E-2</v>
      </c>
      <c r="F3016" s="22">
        <f t="shared" si="119"/>
        <v>12</v>
      </c>
      <c r="G3016" s="22">
        <f t="shared" si="120"/>
        <v>2010</v>
      </c>
      <c r="H3016" s="25"/>
    </row>
    <row r="3017" spans="1:8" x14ac:dyDescent="0.35">
      <c r="A3017" s="24" t="s">
        <v>68</v>
      </c>
      <c r="B3017" s="23">
        <v>3.4990535714285703E-2</v>
      </c>
      <c r="C3017" s="23">
        <v>3.8522045454545441E-2</v>
      </c>
      <c r="D3017" s="23">
        <v>4.1334073666849894E-2</v>
      </c>
      <c r="E3017" s="23">
        <v>4.3300669456066948E-2</v>
      </c>
      <c r="F3017" s="22">
        <f t="shared" si="119"/>
        <v>12</v>
      </c>
      <c r="G3017" s="22">
        <f t="shared" si="120"/>
        <v>2010</v>
      </c>
      <c r="H3017" s="25"/>
    </row>
    <row r="3018" spans="1:8" x14ac:dyDescent="0.35">
      <c r="A3018" s="24" t="s">
        <v>67</v>
      </c>
      <c r="B3018" s="23">
        <v>3.4973529411764716E-2</v>
      </c>
      <c r="C3018" s="23">
        <v>3.8515696202531646E-2</v>
      </c>
      <c r="D3018" s="23">
        <v>4.1417352128247653E-2</v>
      </c>
      <c r="E3018" s="23">
        <v>4.3300669456066948E-2</v>
      </c>
      <c r="F3018" s="22">
        <f t="shared" si="119"/>
        <v>12</v>
      </c>
      <c r="G3018" s="22">
        <f t="shared" si="120"/>
        <v>2010</v>
      </c>
      <c r="H3018" s="25"/>
    </row>
    <row r="3019" spans="1:8" x14ac:dyDescent="0.35">
      <c r="A3019" s="24" t="s">
        <v>66</v>
      </c>
      <c r="B3019" s="23">
        <v>3.4973529411764716E-2</v>
      </c>
      <c r="C3019" s="23">
        <v>3.8498971962616819E-2</v>
      </c>
      <c r="D3019" s="23">
        <v>4.1417352128247653E-2</v>
      </c>
      <c r="E3019" s="23">
        <v>4.3300669456066948E-2</v>
      </c>
      <c r="F3019" s="22">
        <f t="shared" si="119"/>
        <v>12</v>
      </c>
      <c r="G3019" s="22">
        <f t="shared" si="120"/>
        <v>2010</v>
      </c>
      <c r="H3019" s="25"/>
    </row>
    <row r="3020" spans="1:8" x14ac:dyDescent="0.35">
      <c r="A3020" s="24" t="s">
        <v>65</v>
      </c>
      <c r="B3020" s="23">
        <v>3.4962264150943397E-2</v>
      </c>
      <c r="C3020" s="23">
        <v>3.8466822429906539E-2</v>
      </c>
      <c r="D3020" s="23">
        <v>4.1422998939596341E-2</v>
      </c>
      <c r="E3020" s="23">
        <v>4.3301454162276092E-2</v>
      </c>
      <c r="F3020" s="22">
        <f t="shared" si="119"/>
        <v>12</v>
      </c>
      <c r="G3020" s="22">
        <f t="shared" si="120"/>
        <v>2010</v>
      </c>
      <c r="H3020" s="25"/>
    </row>
    <row r="3021" spans="1:8" x14ac:dyDescent="0.35">
      <c r="A3021" s="24" t="s">
        <v>64</v>
      </c>
      <c r="B3021" s="23">
        <v>3.4767129156512859E-2</v>
      </c>
      <c r="C3021" s="23">
        <v>3.8666472206934505E-2</v>
      </c>
      <c r="D3021" s="23">
        <v>4.1416516730663738E-2</v>
      </c>
      <c r="E3021" s="23">
        <v>4.3301454162276092E-2</v>
      </c>
      <c r="F3021" s="22">
        <f t="shared" si="119"/>
        <v>12</v>
      </c>
      <c r="G3021" s="22">
        <f t="shared" si="120"/>
        <v>2010</v>
      </c>
      <c r="H3021" s="25"/>
    </row>
    <row r="3022" spans="1:8" x14ac:dyDescent="0.35">
      <c r="A3022" s="24" t="s">
        <v>63</v>
      </c>
      <c r="B3022" s="23">
        <v>3.4837486946651529E-2</v>
      </c>
      <c r="C3022" s="23">
        <v>3.8492302798982185E-2</v>
      </c>
      <c r="D3022" s="23">
        <v>4.1416516730663738E-2</v>
      </c>
      <c r="E3022" s="23">
        <v>4.3301454162276092E-2</v>
      </c>
      <c r="F3022" s="22">
        <f t="shared" ref="F3022:F3085" si="121">MONTH(A3021)</f>
        <v>12</v>
      </c>
      <c r="G3022" s="22">
        <f t="shared" ref="G3022:G3085" si="122">YEAR(A3021)</f>
        <v>2010</v>
      </c>
      <c r="H3022" s="25"/>
    </row>
    <row r="3023" spans="1:8" x14ac:dyDescent="0.35">
      <c r="A3023" s="24" t="s">
        <v>62</v>
      </c>
      <c r="B3023" s="23">
        <v>3.4854395604395592E-2</v>
      </c>
      <c r="C3023" s="23">
        <v>3.8391629392971242E-2</v>
      </c>
      <c r="D3023" s="23">
        <v>4.1416516730663738E-2</v>
      </c>
      <c r="E3023" s="23">
        <v>4.3301454162276092E-2</v>
      </c>
      <c r="F3023" s="22">
        <f t="shared" si="121"/>
        <v>12</v>
      </c>
      <c r="G3023" s="22">
        <f t="shared" si="122"/>
        <v>2010</v>
      </c>
      <c r="H3023" s="25"/>
    </row>
    <row r="3024" spans="1:8" x14ac:dyDescent="0.35">
      <c r="A3024" s="24" t="s">
        <v>61</v>
      </c>
      <c r="B3024" s="23">
        <v>3.4655154683166205E-2</v>
      </c>
      <c r="C3024" s="23">
        <v>3.8391629392971242E-2</v>
      </c>
      <c r="D3024" s="23">
        <v>4.1416516730663738E-2</v>
      </c>
      <c r="E3024" s="23">
        <v>4.3301454162276092E-2</v>
      </c>
      <c r="F3024" s="22">
        <f t="shared" si="121"/>
        <v>12</v>
      </c>
      <c r="G3024" s="22">
        <f t="shared" si="122"/>
        <v>2010</v>
      </c>
      <c r="H3024" s="25"/>
    </row>
    <row r="3025" spans="1:8" x14ac:dyDescent="0.35">
      <c r="A3025" s="24" t="s">
        <v>60</v>
      </c>
      <c r="B3025" s="23">
        <v>3.4758059450364559E-2</v>
      </c>
      <c r="C3025" s="23">
        <v>3.8391629392971242E-2</v>
      </c>
      <c r="D3025" s="23">
        <v>4.1416516730663738E-2</v>
      </c>
      <c r="E3025" s="23">
        <v>4.3301454162276092E-2</v>
      </c>
      <c r="F3025" s="22">
        <f t="shared" si="121"/>
        <v>12</v>
      </c>
      <c r="G3025" s="22">
        <f t="shared" si="122"/>
        <v>2010</v>
      </c>
      <c r="H3025" s="25"/>
    </row>
    <row r="3026" spans="1:8" x14ac:dyDescent="0.35">
      <c r="A3026" s="24" t="s">
        <v>59</v>
      </c>
      <c r="B3026" s="23">
        <v>3.4344406634257932E-2</v>
      </c>
      <c r="C3026" s="23">
        <v>3.8391629392971242E-2</v>
      </c>
      <c r="D3026" s="23">
        <v>4.1416516730663738E-2</v>
      </c>
      <c r="E3026" s="23">
        <v>4.3301454162276092E-2</v>
      </c>
      <c r="F3026" s="22">
        <f t="shared" si="121"/>
        <v>12</v>
      </c>
      <c r="G3026" s="22">
        <f t="shared" si="122"/>
        <v>2010</v>
      </c>
      <c r="H3026" s="25"/>
    </row>
    <row r="3027" spans="1:8" x14ac:dyDescent="0.35">
      <c r="A3027" s="24">
        <v>40513</v>
      </c>
      <c r="B3027" s="23">
        <v>3.4344406634257932E-2</v>
      </c>
      <c r="C3027" s="23">
        <v>3.8372954545454543E-2</v>
      </c>
      <c r="D3027" s="23">
        <v>4.1416516730663738E-2</v>
      </c>
      <c r="E3027" s="23">
        <v>4.3301454162276092E-2</v>
      </c>
      <c r="F3027" s="22">
        <f t="shared" si="121"/>
        <v>12</v>
      </c>
      <c r="G3027" s="22">
        <f t="shared" si="122"/>
        <v>2010</v>
      </c>
      <c r="H3027" s="25"/>
    </row>
    <row r="3028" spans="1:8" x14ac:dyDescent="0.35">
      <c r="A3028" s="24" t="s">
        <v>58</v>
      </c>
      <c r="B3028" s="23">
        <v>3.4556593059936906E-2</v>
      </c>
      <c r="C3028" s="23">
        <v>3.840821225521162E-2</v>
      </c>
      <c r="D3028" s="23">
        <v>4.1246766098484849E-2</v>
      </c>
      <c r="E3028" s="23">
        <v>4.3070037878787888E-2</v>
      </c>
      <c r="F3028" s="22">
        <f t="shared" si="121"/>
        <v>12</v>
      </c>
      <c r="G3028" s="22">
        <f t="shared" si="122"/>
        <v>2010</v>
      </c>
      <c r="H3028" s="25"/>
    </row>
    <row r="3029" spans="1:8" x14ac:dyDescent="0.35">
      <c r="A3029" s="24" t="s">
        <v>57</v>
      </c>
      <c r="B3029" s="23">
        <v>3.4556593059936906E-2</v>
      </c>
      <c r="C3029" s="23">
        <v>3.840821225521162E-2</v>
      </c>
      <c r="D3029" s="23">
        <v>4.1246766098484849E-2</v>
      </c>
      <c r="E3029" s="23">
        <v>4.3070037878787888E-2</v>
      </c>
      <c r="F3029" s="22">
        <f t="shared" si="121"/>
        <v>11</v>
      </c>
      <c r="G3029" s="22">
        <f t="shared" si="122"/>
        <v>2010</v>
      </c>
      <c r="H3029" s="25"/>
    </row>
    <row r="3030" spans="1:8" x14ac:dyDescent="0.35">
      <c r="A3030" s="24" t="s">
        <v>56</v>
      </c>
      <c r="B3030" s="23">
        <v>3.4502614819783235E-2</v>
      </c>
      <c r="C3030" s="23">
        <v>3.840821225521162E-2</v>
      </c>
      <c r="D3030" s="23">
        <v>4.128661193212918E-2</v>
      </c>
      <c r="E3030" s="23">
        <v>4.3284299802761349E-2</v>
      </c>
      <c r="F3030" s="22">
        <f t="shared" si="121"/>
        <v>11</v>
      </c>
      <c r="G3030" s="22">
        <f t="shared" si="122"/>
        <v>2010</v>
      </c>
      <c r="H3030" s="25"/>
    </row>
    <row r="3031" spans="1:8" x14ac:dyDescent="0.35">
      <c r="A3031" s="24" t="s">
        <v>55</v>
      </c>
      <c r="B3031" s="23">
        <v>3.4505011473152811E-2</v>
      </c>
      <c r="C3031" s="23">
        <v>3.840821225521162E-2</v>
      </c>
      <c r="D3031" s="23">
        <v>4.128661193212918E-2</v>
      </c>
      <c r="E3031" s="23">
        <v>4.3284299802761349E-2</v>
      </c>
      <c r="F3031" s="22">
        <f t="shared" si="121"/>
        <v>11</v>
      </c>
      <c r="G3031" s="22">
        <f t="shared" si="122"/>
        <v>2010</v>
      </c>
      <c r="H3031" s="25"/>
    </row>
    <row r="3032" spans="1:8" x14ac:dyDescent="0.35">
      <c r="A3032" s="24" t="s">
        <v>54</v>
      </c>
      <c r="B3032" s="23">
        <v>3.4564252199413482E-2</v>
      </c>
      <c r="C3032" s="23">
        <v>3.8223969213853771E-2</v>
      </c>
      <c r="D3032" s="23">
        <v>4.128661193212918E-2</v>
      </c>
      <c r="E3032" s="23">
        <v>4.3284299802761349E-2</v>
      </c>
      <c r="F3032" s="22">
        <f t="shared" si="121"/>
        <v>11</v>
      </c>
      <c r="G3032" s="22">
        <f t="shared" si="122"/>
        <v>2010</v>
      </c>
      <c r="H3032" s="25"/>
    </row>
    <row r="3033" spans="1:8" x14ac:dyDescent="0.35">
      <c r="A3033" s="24">
        <v>40493</v>
      </c>
      <c r="B3033" s="23">
        <v>3.4498140043763684E-2</v>
      </c>
      <c r="C3033" s="23">
        <v>3.8223969213853771E-2</v>
      </c>
      <c r="D3033" s="23">
        <v>4.128661193212918E-2</v>
      </c>
      <c r="E3033" s="23">
        <v>4.3284299802761349E-2</v>
      </c>
      <c r="F3033" s="22">
        <f t="shared" si="121"/>
        <v>11</v>
      </c>
      <c r="G3033" s="22">
        <f t="shared" si="122"/>
        <v>2010</v>
      </c>
      <c r="H3033" s="25"/>
    </row>
    <row r="3034" spans="1:8" x14ac:dyDescent="0.35">
      <c r="A3034" s="24">
        <v>40492</v>
      </c>
      <c r="B3034" s="23">
        <v>3.4639999999999942E-2</v>
      </c>
      <c r="C3034" s="23">
        <v>3.8355919354838709E-2</v>
      </c>
      <c r="D3034" s="23">
        <v>4.128661193212918E-2</v>
      </c>
      <c r="E3034" s="23">
        <v>4.3284299802761349E-2</v>
      </c>
      <c r="F3034" s="22">
        <f t="shared" si="121"/>
        <v>11</v>
      </c>
      <c r="G3034" s="22">
        <f t="shared" si="122"/>
        <v>2010</v>
      </c>
      <c r="H3034" s="25"/>
    </row>
    <row r="3035" spans="1:8" x14ac:dyDescent="0.35">
      <c r="A3035" s="24">
        <v>40501</v>
      </c>
      <c r="B3035" s="23">
        <v>3.4639999999999942E-2</v>
      </c>
      <c r="C3035" s="23">
        <v>3.8294538043478259E-2</v>
      </c>
      <c r="D3035" s="23">
        <v>4.128661193212918E-2</v>
      </c>
      <c r="E3035" s="23">
        <v>4.3284299802761349E-2</v>
      </c>
      <c r="F3035" s="22">
        <f t="shared" si="121"/>
        <v>11</v>
      </c>
      <c r="G3035" s="22">
        <f t="shared" si="122"/>
        <v>2010</v>
      </c>
      <c r="H3035" s="25"/>
    </row>
    <row r="3036" spans="1:8" x14ac:dyDescent="0.35">
      <c r="A3036" s="24">
        <v>40490</v>
      </c>
      <c r="B3036" s="23">
        <v>3.4667142857142862E-2</v>
      </c>
      <c r="C3036" s="23">
        <v>3.8445289256198334E-2</v>
      </c>
      <c r="D3036" s="23">
        <v>4.128661193212918E-2</v>
      </c>
      <c r="E3036" s="23">
        <v>4.3284299802761349E-2</v>
      </c>
      <c r="F3036" s="22">
        <f t="shared" si="121"/>
        <v>11</v>
      </c>
      <c r="G3036" s="22">
        <f t="shared" si="122"/>
        <v>2010</v>
      </c>
      <c r="H3036" s="25"/>
    </row>
    <row r="3037" spans="1:8" x14ac:dyDescent="0.35">
      <c r="A3037" s="24">
        <v>40487</v>
      </c>
      <c r="B3037" s="23">
        <v>3.4667142857142862E-2</v>
      </c>
      <c r="C3037" s="23">
        <v>3.8414969663541097E-2</v>
      </c>
      <c r="D3037" s="23">
        <v>4.177999999999997E-2</v>
      </c>
      <c r="E3037" s="23">
        <v>4.3284299802761349E-2</v>
      </c>
      <c r="F3037" s="22">
        <f t="shared" si="121"/>
        <v>11</v>
      </c>
      <c r="G3037" s="22">
        <f t="shared" si="122"/>
        <v>2010</v>
      </c>
      <c r="H3037" s="25"/>
    </row>
    <row r="3038" spans="1:8" x14ac:dyDescent="0.35">
      <c r="A3038" s="24">
        <v>40486</v>
      </c>
      <c r="B3038" s="23">
        <v>3.4667142857142862E-2</v>
      </c>
      <c r="C3038" s="23">
        <v>3.8469784886927746E-2</v>
      </c>
      <c r="D3038" s="23">
        <v>4.181066666666667E-2</v>
      </c>
      <c r="E3038" s="23">
        <v>4.3284299802761349E-2</v>
      </c>
      <c r="F3038" s="22">
        <f t="shared" si="121"/>
        <v>11</v>
      </c>
      <c r="G3038" s="22">
        <f t="shared" si="122"/>
        <v>2010</v>
      </c>
      <c r="H3038" s="25"/>
    </row>
    <row r="3039" spans="1:8" x14ac:dyDescent="0.35">
      <c r="A3039" s="24">
        <v>40485</v>
      </c>
      <c r="B3039" s="23">
        <v>3.4667142857142862E-2</v>
      </c>
      <c r="C3039" s="23">
        <v>3.8226029817780234E-2</v>
      </c>
      <c r="D3039" s="23">
        <v>4.1822451253481885E-2</v>
      </c>
      <c r="E3039" s="23">
        <v>4.3284299802761349E-2</v>
      </c>
      <c r="F3039" s="22">
        <f t="shared" si="121"/>
        <v>11</v>
      </c>
      <c r="G3039" s="22">
        <f t="shared" si="122"/>
        <v>2010</v>
      </c>
      <c r="H3039" s="25"/>
    </row>
    <row r="3040" spans="1:8" x14ac:dyDescent="0.35">
      <c r="A3040" s="24">
        <v>40484</v>
      </c>
      <c r="B3040" s="23">
        <v>3.4698493394686059E-2</v>
      </c>
      <c r="C3040" s="23">
        <v>3.8225559845559844E-2</v>
      </c>
      <c r="D3040" s="23">
        <v>4.1820672268907573E-2</v>
      </c>
      <c r="E3040" s="23">
        <v>4.3284299802761349E-2</v>
      </c>
      <c r="F3040" s="22">
        <f t="shared" si="121"/>
        <v>11</v>
      </c>
      <c r="G3040" s="22">
        <f t="shared" si="122"/>
        <v>2010</v>
      </c>
      <c r="H3040" s="25"/>
    </row>
    <row r="3041" spans="1:8" x14ac:dyDescent="0.35">
      <c r="A3041" s="24">
        <v>40483</v>
      </c>
      <c r="B3041" s="23">
        <v>3.4698493394686059E-2</v>
      </c>
      <c r="C3041" s="23">
        <v>3.8225559845559844E-2</v>
      </c>
      <c r="D3041" s="23">
        <v>4.1820672268907573E-2</v>
      </c>
      <c r="E3041" s="23">
        <v>4.3284299802761349E-2</v>
      </c>
      <c r="F3041" s="22">
        <f t="shared" si="121"/>
        <v>11</v>
      </c>
      <c r="G3041" s="22">
        <f t="shared" si="122"/>
        <v>2010</v>
      </c>
      <c r="H3041" s="25"/>
    </row>
    <row r="3042" spans="1:8" x14ac:dyDescent="0.35">
      <c r="A3042" s="24">
        <v>40480</v>
      </c>
      <c r="B3042" s="23">
        <v>3.4671758389763926E-2</v>
      </c>
      <c r="C3042" s="23">
        <v>3.8292330204307015E-2</v>
      </c>
      <c r="D3042" s="23">
        <v>4.1783549295774658E-2</v>
      </c>
      <c r="E3042" s="23">
        <v>4.3284299802761349E-2</v>
      </c>
      <c r="F3042" s="22">
        <f t="shared" si="121"/>
        <v>11</v>
      </c>
      <c r="G3042" s="22">
        <f t="shared" si="122"/>
        <v>2010</v>
      </c>
      <c r="H3042" s="25"/>
    </row>
    <row r="3043" spans="1:8" x14ac:dyDescent="0.35">
      <c r="A3043" s="24">
        <v>40479</v>
      </c>
      <c r="B3043" s="23">
        <v>3.5050092421441768E-2</v>
      </c>
      <c r="C3043" s="23">
        <v>3.8292330204307015E-2</v>
      </c>
      <c r="D3043" s="23">
        <v>4.1783549295774644E-2</v>
      </c>
      <c r="E3043" s="23">
        <v>4.3284299802761349E-2</v>
      </c>
      <c r="F3043" s="22">
        <f t="shared" si="121"/>
        <v>10</v>
      </c>
      <c r="G3043" s="22">
        <f t="shared" si="122"/>
        <v>2010</v>
      </c>
      <c r="H3043" s="25"/>
    </row>
    <row r="3044" spans="1:8" x14ac:dyDescent="0.35">
      <c r="A3044" s="24">
        <v>40478</v>
      </c>
      <c r="B3044" s="23">
        <v>3.46493016407236E-2</v>
      </c>
      <c r="C3044" s="23">
        <v>3.8483260869565217E-2</v>
      </c>
      <c r="D3044" s="23">
        <v>4.1783549295774658E-2</v>
      </c>
      <c r="E3044" s="23">
        <v>4.3195163546131295E-2</v>
      </c>
      <c r="F3044" s="22">
        <f t="shared" si="121"/>
        <v>10</v>
      </c>
      <c r="G3044" s="22">
        <f t="shared" si="122"/>
        <v>2010</v>
      </c>
      <c r="H3044" s="25"/>
    </row>
    <row r="3045" spans="1:8" x14ac:dyDescent="0.35">
      <c r="A3045" s="24">
        <v>40477</v>
      </c>
      <c r="B3045" s="23">
        <v>3.5031860465116277E-2</v>
      </c>
      <c r="C3045" s="23">
        <v>3.8483260869565217E-2</v>
      </c>
      <c r="D3045" s="23">
        <v>4.1782542372881371E-2</v>
      </c>
      <c r="E3045" s="23">
        <v>4.3284299802761349E-2</v>
      </c>
      <c r="F3045" s="22">
        <f t="shared" si="121"/>
        <v>10</v>
      </c>
      <c r="G3045" s="22">
        <f t="shared" si="122"/>
        <v>2010</v>
      </c>
      <c r="H3045" s="25"/>
    </row>
    <row r="3046" spans="1:8" x14ac:dyDescent="0.35">
      <c r="A3046" s="24">
        <v>40476</v>
      </c>
      <c r="B3046" s="23">
        <v>3.5031860465116277E-2</v>
      </c>
      <c r="C3046" s="23">
        <v>3.8315777287761858E-2</v>
      </c>
      <c r="D3046" s="23">
        <v>4.1925838150289024E-2</v>
      </c>
      <c r="E3046" s="23">
        <v>4.3360050027793223E-2</v>
      </c>
      <c r="F3046" s="22">
        <f t="shared" si="121"/>
        <v>10</v>
      </c>
      <c r="G3046" s="22">
        <f t="shared" si="122"/>
        <v>2010</v>
      </c>
      <c r="H3046" s="25"/>
    </row>
    <row r="3047" spans="1:8" x14ac:dyDescent="0.35">
      <c r="A3047" s="24">
        <v>40473</v>
      </c>
      <c r="B3047" s="23">
        <v>3.4718887083671823E-2</v>
      </c>
      <c r="C3047" s="23">
        <v>3.8505958549222806E-2</v>
      </c>
      <c r="D3047" s="23">
        <v>4.1925838150289024E-2</v>
      </c>
      <c r="E3047" s="23">
        <v>4.3360050027793223E-2</v>
      </c>
      <c r="F3047" s="22">
        <f t="shared" si="121"/>
        <v>10</v>
      </c>
      <c r="G3047" s="22">
        <f t="shared" si="122"/>
        <v>2010</v>
      </c>
      <c r="H3047" s="25"/>
    </row>
    <row r="3048" spans="1:8" x14ac:dyDescent="0.35">
      <c r="A3048" s="24">
        <v>40472</v>
      </c>
      <c r="B3048" s="23">
        <v>3.4718887083671823E-2</v>
      </c>
      <c r="C3048" s="23">
        <v>3.8504416796267496E-2</v>
      </c>
      <c r="D3048" s="23">
        <v>4.1925838150289024E-2</v>
      </c>
      <c r="E3048" s="23">
        <v>4.3360050027793223E-2</v>
      </c>
      <c r="F3048" s="22">
        <f t="shared" si="121"/>
        <v>10</v>
      </c>
      <c r="G3048" s="22">
        <f t="shared" si="122"/>
        <v>2010</v>
      </c>
      <c r="H3048" s="25"/>
    </row>
    <row r="3049" spans="1:8" x14ac:dyDescent="0.35">
      <c r="A3049" s="24">
        <v>40471</v>
      </c>
      <c r="B3049" s="23">
        <v>3.465440582053355E-2</v>
      </c>
      <c r="C3049" s="23">
        <v>3.8368562052505967E-2</v>
      </c>
      <c r="D3049" s="23">
        <v>4.1928625000000018E-2</v>
      </c>
      <c r="E3049" s="23">
        <v>4.3360050027793223E-2</v>
      </c>
      <c r="F3049" s="22">
        <f t="shared" si="121"/>
        <v>10</v>
      </c>
      <c r="G3049" s="22">
        <f t="shared" si="122"/>
        <v>2010</v>
      </c>
      <c r="H3049" s="25"/>
    </row>
    <row r="3050" spans="1:8" x14ac:dyDescent="0.35">
      <c r="A3050" s="24">
        <v>40470</v>
      </c>
      <c r="B3050" s="23">
        <v>3.4467272727272721E-2</v>
      </c>
      <c r="C3050" s="23">
        <v>3.8368562052505967E-2</v>
      </c>
      <c r="D3050" s="23">
        <v>4.1928625000000018E-2</v>
      </c>
      <c r="E3050" s="23">
        <v>4.3360050027793223E-2</v>
      </c>
      <c r="F3050" s="22">
        <f t="shared" si="121"/>
        <v>10</v>
      </c>
      <c r="G3050" s="22">
        <f t="shared" si="122"/>
        <v>2010</v>
      </c>
      <c r="H3050" s="25"/>
    </row>
    <row r="3051" spans="1:8" x14ac:dyDescent="0.35">
      <c r="A3051" s="24">
        <v>40469</v>
      </c>
      <c r="B3051" s="23">
        <v>3.4467272727272721E-2</v>
      </c>
      <c r="C3051" s="23">
        <v>3.8366100386100381E-2</v>
      </c>
      <c r="D3051" s="23">
        <v>4.1927288629737595E-2</v>
      </c>
      <c r="E3051" s="23">
        <v>4.3367487465181064E-2</v>
      </c>
      <c r="F3051" s="22">
        <f t="shared" si="121"/>
        <v>10</v>
      </c>
      <c r="G3051" s="22">
        <f t="shared" si="122"/>
        <v>2010</v>
      </c>
      <c r="H3051" s="25"/>
    </row>
    <row r="3052" spans="1:8" x14ac:dyDescent="0.35">
      <c r="A3052" s="24">
        <v>40466</v>
      </c>
      <c r="B3052" s="23">
        <v>3.4467272727272721E-2</v>
      </c>
      <c r="C3052" s="23">
        <v>3.8556824512534817E-2</v>
      </c>
      <c r="D3052" s="23">
        <v>4.1925411764705864E-2</v>
      </c>
      <c r="E3052" s="23">
        <v>4.3367487465181064E-2</v>
      </c>
      <c r="F3052" s="22">
        <f t="shared" si="121"/>
        <v>10</v>
      </c>
      <c r="G3052" s="22">
        <f t="shared" si="122"/>
        <v>2010</v>
      </c>
      <c r="H3052" s="25"/>
    </row>
    <row r="3053" spans="1:8" x14ac:dyDescent="0.35">
      <c r="A3053" s="24">
        <v>40465</v>
      </c>
      <c r="B3053" s="23">
        <v>3.4475813953488373E-2</v>
      </c>
      <c r="C3053" s="23">
        <v>3.8536434426229518E-2</v>
      </c>
      <c r="D3053" s="23">
        <v>4.1924477611940278E-2</v>
      </c>
      <c r="E3053" s="23">
        <v>4.33645183714002E-2</v>
      </c>
      <c r="F3053" s="22">
        <f t="shared" si="121"/>
        <v>10</v>
      </c>
      <c r="G3053" s="22">
        <f t="shared" si="122"/>
        <v>2010</v>
      </c>
      <c r="H3053" s="25"/>
    </row>
    <row r="3054" spans="1:8" x14ac:dyDescent="0.35">
      <c r="A3054" s="24">
        <v>40464</v>
      </c>
      <c r="B3054" s="23">
        <v>3.4475813953488373E-2</v>
      </c>
      <c r="C3054" s="23">
        <v>3.8536434426229518E-2</v>
      </c>
      <c r="D3054" s="23">
        <v>4.1924477611940278E-2</v>
      </c>
      <c r="E3054" s="23">
        <v>4.33645183714002E-2</v>
      </c>
      <c r="F3054" s="22">
        <f t="shared" si="121"/>
        <v>10</v>
      </c>
      <c r="G3054" s="22">
        <f t="shared" si="122"/>
        <v>2010</v>
      </c>
      <c r="H3054" s="25"/>
    </row>
    <row r="3055" spans="1:8" x14ac:dyDescent="0.35">
      <c r="A3055" s="24">
        <v>40463</v>
      </c>
      <c r="B3055" s="23">
        <v>3.4475813953488373E-2</v>
      </c>
      <c r="C3055" s="23">
        <v>3.8536434426229518E-2</v>
      </c>
      <c r="D3055" s="23">
        <v>4.1924477611940278E-2</v>
      </c>
      <c r="E3055" s="23">
        <v>4.33645183714002E-2</v>
      </c>
      <c r="F3055" s="22">
        <f t="shared" si="121"/>
        <v>10</v>
      </c>
      <c r="G3055" s="22">
        <f t="shared" si="122"/>
        <v>2010</v>
      </c>
      <c r="H3055" s="25"/>
    </row>
    <row r="3056" spans="1:8" x14ac:dyDescent="0.35">
      <c r="A3056" s="24">
        <v>40462</v>
      </c>
      <c r="B3056" s="23">
        <v>3.4475813953488373E-2</v>
      </c>
      <c r="C3056" s="23">
        <v>3.8914820936639095E-2</v>
      </c>
      <c r="D3056" s="23">
        <v>4.1924477611940278E-2</v>
      </c>
      <c r="E3056" s="23">
        <v>4.3084197324414722E-2</v>
      </c>
      <c r="F3056" s="22">
        <f t="shared" si="121"/>
        <v>10</v>
      </c>
      <c r="G3056" s="22">
        <f t="shared" si="122"/>
        <v>2010</v>
      </c>
      <c r="H3056" s="25"/>
    </row>
    <row r="3057" spans="1:8" x14ac:dyDescent="0.35">
      <c r="A3057" s="24">
        <v>40459</v>
      </c>
      <c r="B3057" s="23">
        <v>3.5127365627073665E-2</v>
      </c>
      <c r="C3057" s="23">
        <v>3.8807893333333329E-2</v>
      </c>
      <c r="D3057" s="23">
        <v>4.1777423312883449E-2</v>
      </c>
      <c r="E3057" s="23">
        <v>4.333636177823199E-2</v>
      </c>
      <c r="F3057" s="22">
        <f t="shared" si="121"/>
        <v>10</v>
      </c>
      <c r="G3057" s="22">
        <f t="shared" si="122"/>
        <v>2010</v>
      </c>
      <c r="H3057" s="25"/>
    </row>
    <row r="3058" spans="1:8" x14ac:dyDescent="0.35">
      <c r="A3058" s="24">
        <v>40458</v>
      </c>
      <c r="B3058" s="23">
        <v>3.5127365627073665E-2</v>
      </c>
      <c r="C3058" s="23">
        <v>3.8807893333333329E-2</v>
      </c>
      <c r="D3058" s="23">
        <v>4.1777423312883449E-2</v>
      </c>
      <c r="E3058" s="23">
        <v>4.333636177823199E-2</v>
      </c>
      <c r="F3058" s="22">
        <f t="shared" si="121"/>
        <v>10</v>
      </c>
      <c r="G3058" s="22">
        <f t="shared" si="122"/>
        <v>2010</v>
      </c>
      <c r="H3058" s="25"/>
    </row>
    <row r="3059" spans="1:8" x14ac:dyDescent="0.35">
      <c r="A3059" s="24">
        <v>40457</v>
      </c>
      <c r="B3059" s="23">
        <v>3.5127365627073665E-2</v>
      </c>
      <c r="C3059" s="23">
        <v>3.8807893333333329E-2</v>
      </c>
      <c r="D3059" s="23">
        <v>4.1777423312883449E-2</v>
      </c>
      <c r="E3059" s="23">
        <v>4.333636177823199E-2</v>
      </c>
      <c r="F3059" s="22">
        <f t="shared" si="121"/>
        <v>10</v>
      </c>
      <c r="G3059" s="22">
        <f t="shared" si="122"/>
        <v>2010</v>
      </c>
      <c r="H3059" s="25"/>
    </row>
    <row r="3060" spans="1:8" x14ac:dyDescent="0.35">
      <c r="A3060" s="24">
        <v>40456</v>
      </c>
      <c r="B3060" s="23">
        <v>3.5043897218758155E-2</v>
      </c>
      <c r="C3060" s="23">
        <v>3.8850891364902503E-2</v>
      </c>
      <c r="D3060" s="23">
        <v>4.1777423312883449E-2</v>
      </c>
      <c r="E3060" s="23">
        <v>4.333636177823199E-2</v>
      </c>
      <c r="F3060" s="22">
        <f t="shared" si="121"/>
        <v>10</v>
      </c>
      <c r="G3060" s="22">
        <f t="shared" si="122"/>
        <v>2010</v>
      </c>
      <c r="H3060" s="25"/>
    </row>
    <row r="3061" spans="1:8" x14ac:dyDescent="0.35">
      <c r="A3061" s="24">
        <v>40455</v>
      </c>
      <c r="B3061" s="23">
        <v>3.4953049606754959E-2</v>
      </c>
      <c r="C3061" s="23">
        <v>3.8973590733590732E-2</v>
      </c>
      <c r="D3061" s="23">
        <v>4.1777423312883449E-2</v>
      </c>
      <c r="E3061" s="23">
        <v>4.33956369982548E-2</v>
      </c>
      <c r="F3061" s="22">
        <f t="shared" si="121"/>
        <v>10</v>
      </c>
      <c r="G3061" s="22">
        <f t="shared" si="122"/>
        <v>2010</v>
      </c>
      <c r="H3061" s="25"/>
    </row>
    <row r="3062" spans="1:8" x14ac:dyDescent="0.35">
      <c r="A3062" s="24">
        <v>40452</v>
      </c>
      <c r="B3062" s="23">
        <v>3.4953049606754959E-2</v>
      </c>
      <c r="C3062" s="23">
        <v>3.8974426229508176E-2</v>
      </c>
      <c r="D3062" s="23">
        <v>4.1788999999999979E-2</v>
      </c>
      <c r="E3062" s="23">
        <v>4.33956369982548E-2</v>
      </c>
      <c r="F3062" s="22">
        <f t="shared" si="121"/>
        <v>10</v>
      </c>
      <c r="G3062" s="22">
        <f t="shared" si="122"/>
        <v>2010</v>
      </c>
      <c r="H3062" s="25"/>
    </row>
    <row r="3063" spans="1:8" x14ac:dyDescent="0.35">
      <c r="A3063" s="24">
        <v>40451</v>
      </c>
      <c r="B3063" s="23">
        <v>3.4953049606754959E-2</v>
      </c>
      <c r="C3063" s="23">
        <v>3.8974426229508176E-2</v>
      </c>
      <c r="D3063" s="23">
        <v>4.1788999999999979E-2</v>
      </c>
      <c r="E3063" s="23">
        <v>4.33956369982548E-2</v>
      </c>
      <c r="F3063" s="22">
        <f t="shared" si="121"/>
        <v>10</v>
      </c>
      <c r="G3063" s="22">
        <f t="shared" si="122"/>
        <v>2010</v>
      </c>
      <c r="H3063" s="25"/>
    </row>
    <row r="3064" spans="1:8" x14ac:dyDescent="0.35">
      <c r="A3064" s="24">
        <v>40450</v>
      </c>
      <c r="B3064" s="23">
        <v>3.4953049606754959E-2</v>
      </c>
      <c r="C3064" s="23">
        <v>3.8974426229508176E-2</v>
      </c>
      <c r="D3064" s="23">
        <v>4.1788999999999979E-2</v>
      </c>
      <c r="E3064" s="23">
        <v>4.33956369982548E-2</v>
      </c>
      <c r="F3064" s="22">
        <f t="shared" si="121"/>
        <v>9</v>
      </c>
      <c r="G3064" s="22">
        <f t="shared" si="122"/>
        <v>2010</v>
      </c>
      <c r="H3064" s="25"/>
    </row>
    <row r="3065" spans="1:8" x14ac:dyDescent="0.35">
      <c r="A3065" s="24">
        <v>40444</v>
      </c>
      <c r="B3065" s="23">
        <v>3.5230312746801447E-2</v>
      </c>
      <c r="C3065" s="23">
        <v>3.9003818681318699E-2</v>
      </c>
      <c r="D3065" s="23">
        <v>4.1781862527716172E-2</v>
      </c>
      <c r="E3065" s="23">
        <v>4.3358122941822175E-2</v>
      </c>
      <c r="F3065" s="22">
        <f t="shared" si="121"/>
        <v>9</v>
      </c>
      <c r="G3065" s="22">
        <f t="shared" si="122"/>
        <v>2010</v>
      </c>
      <c r="H3065" s="25"/>
    </row>
    <row r="3066" spans="1:8" x14ac:dyDescent="0.35">
      <c r="A3066" s="24">
        <v>40443</v>
      </c>
      <c r="B3066" s="23">
        <v>3.5230312746801447E-2</v>
      </c>
      <c r="C3066" s="23">
        <v>3.9006824958586414E-2</v>
      </c>
      <c r="D3066" s="23">
        <v>4.1808089171974545E-2</v>
      </c>
      <c r="E3066" s="23">
        <v>4.3358122941822175E-2</v>
      </c>
      <c r="F3066" s="22">
        <f t="shared" si="121"/>
        <v>9</v>
      </c>
      <c r="G3066" s="22">
        <f t="shared" si="122"/>
        <v>2010</v>
      </c>
      <c r="H3066" s="25"/>
    </row>
    <row r="3067" spans="1:8" x14ac:dyDescent="0.35">
      <c r="A3067" s="24">
        <v>40442</v>
      </c>
      <c r="B3067" s="23">
        <v>3.5230312746801447E-2</v>
      </c>
      <c r="C3067" s="23">
        <v>3.901187086092716E-2</v>
      </c>
      <c r="D3067" s="23">
        <v>4.1825527156549538E-2</v>
      </c>
      <c r="E3067" s="23">
        <v>4.3358122941822175E-2</v>
      </c>
      <c r="F3067" s="22">
        <f t="shared" si="121"/>
        <v>9</v>
      </c>
      <c r="G3067" s="22">
        <f t="shared" si="122"/>
        <v>2010</v>
      </c>
      <c r="H3067" s="25"/>
    </row>
    <row r="3068" spans="1:8" x14ac:dyDescent="0.35">
      <c r="A3068" s="24">
        <v>40441</v>
      </c>
      <c r="B3068" s="23">
        <v>3.5357049012435991E-2</v>
      </c>
      <c r="C3068" s="23">
        <v>3.9010699071545606E-2</v>
      </c>
      <c r="D3068" s="23">
        <v>4.1828265306122478E-2</v>
      </c>
      <c r="E3068" s="23">
        <v>4.3358122941822175E-2</v>
      </c>
      <c r="F3068" s="22">
        <f t="shared" si="121"/>
        <v>9</v>
      </c>
      <c r="G3068" s="22">
        <f t="shared" si="122"/>
        <v>2010</v>
      </c>
      <c r="H3068" s="25"/>
    </row>
    <row r="3069" spans="1:8" x14ac:dyDescent="0.35">
      <c r="A3069" s="24">
        <v>40438</v>
      </c>
      <c r="B3069" s="23">
        <v>3.5376587037399626E-2</v>
      </c>
      <c r="C3069" s="23">
        <v>3.895086480569239E-2</v>
      </c>
      <c r="D3069" s="23">
        <v>4.1828265306122478E-2</v>
      </c>
      <c r="E3069" s="23">
        <v>4.3358122941822175E-2</v>
      </c>
      <c r="F3069" s="22">
        <f t="shared" si="121"/>
        <v>9</v>
      </c>
      <c r="G3069" s="22">
        <f t="shared" si="122"/>
        <v>2010</v>
      </c>
      <c r="H3069" s="25"/>
    </row>
    <row r="3070" spans="1:8" x14ac:dyDescent="0.35">
      <c r="A3070" s="24">
        <v>40437</v>
      </c>
      <c r="B3070" s="23">
        <v>3.5376587037399626E-2</v>
      </c>
      <c r="C3070" s="23">
        <v>3.895086480569239E-2</v>
      </c>
      <c r="D3070" s="23">
        <v>4.1828265306122478E-2</v>
      </c>
      <c r="E3070" s="23">
        <v>4.3358122941822175E-2</v>
      </c>
      <c r="F3070" s="22">
        <f t="shared" si="121"/>
        <v>9</v>
      </c>
      <c r="G3070" s="22">
        <f t="shared" si="122"/>
        <v>2010</v>
      </c>
    </row>
    <row r="3071" spans="1:8" x14ac:dyDescent="0.35">
      <c r="A3071" s="24">
        <v>40436</v>
      </c>
      <c r="B3071" s="23">
        <v>3.5278335040234081E-2</v>
      </c>
      <c r="C3071" s="23">
        <v>3.9046570180229383E-2</v>
      </c>
      <c r="D3071" s="23">
        <v>4.1828265306122478E-2</v>
      </c>
      <c r="E3071" s="23">
        <v>4.3343160322952726E-2</v>
      </c>
      <c r="F3071" s="22">
        <f t="shared" si="121"/>
        <v>9</v>
      </c>
      <c r="G3071" s="22">
        <f t="shared" si="122"/>
        <v>2010</v>
      </c>
    </row>
    <row r="3072" spans="1:8" x14ac:dyDescent="0.35">
      <c r="A3072" s="24">
        <v>40435</v>
      </c>
      <c r="B3072" s="23">
        <v>3.5278335040234081E-2</v>
      </c>
      <c r="C3072" s="23">
        <v>3.9046570180229383E-2</v>
      </c>
      <c r="D3072" s="23">
        <v>4.1828265306122478E-2</v>
      </c>
      <c r="E3072" s="23">
        <v>4.3343160322952726E-2</v>
      </c>
      <c r="F3072" s="22">
        <f t="shared" si="121"/>
        <v>9</v>
      </c>
      <c r="G3072" s="22">
        <f t="shared" si="122"/>
        <v>2010</v>
      </c>
    </row>
    <row r="3073" spans="1:7" x14ac:dyDescent="0.35">
      <c r="A3073" s="24">
        <v>40434</v>
      </c>
      <c r="B3073" s="23">
        <v>3.5384326843981358E-2</v>
      </c>
      <c r="C3073" s="23">
        <v>3.8937324561403502E-2</v>
      </c>
      <c r="D3073" s="23">
        <v>4.1828265306122478E-2</v>
      </c>
      <c r="E3073" s="23">
        <v>4.3343160322952726E-2</v>
      </c>
      <c r="F3073" s="22">
        <f t="shared" si="121"/>
        <v>9</v>
      </c>
      <c r="G3073" s="22">
        <f t="shared" si="122"/>
        <v>2010</v>
      </c>
    </row>
    <row r="3074" spans="1:7" x14ac:dyDescent="0.35">
      <c r="A3074" s="24">
        <v>40430</v>
      </c>
      <c r="B3074" s="23">
        <v>3.4964457208500867E-2</v>
      </c>
      <c r="C3074" s="23">
        <v>3.8971667681071215E-2</v>
      </c>
      <c r="D3074" s="23">
        <v>4.1821391304347789E-2</v>
      </c>
      <c r="E3074" s="23">
        <v>4.3347263157894743E-2</v>
      </c>
      <c r="F3074" s="22">
        <f t="shared" si="121"/>
        <v>9</v>
      </c>
      <c r="G3074" s="22">
        <f t="shared" si="122"/>
        <v>2010</v>
      </c>
    </row>
    <row r="3075" spans="1:7" x14ac:dyDescent="0.35">
      <c r="A3075" s="24">
        <v>40429</v>
      </c>
      <c r="B3075" s="23">
        <v>3.5551413674959037E-2</v>
      </c>
      <c r="C3075" s="23">
        <v>3.8971667681071215E-2</v>
      </c>
      <c r="D3075" s="23">
        <v>4.1821391304347789E-2</v>
      </c>
      <c r="E3075" s="23">
        <v>4.3347263157894743E-2</v>
      </c>
      <c r="F3075" s="22">
        <f t="shared" si="121"/>
        <v>9</v>
      </c>
      <c r="G3075" s="22">
        <f t="shared" si="122"/>
        <v>2010</v>
      </c>
    </row>
    <row r="3076" spans="1:7" x14ac:dyDescent="0.35">
      <c r="A3076" s="24">
        <v>40428</v>
      </c>
      <c r="B3076" s="23">
        <v>3.5551413674959037E-2</v>
      </c>
      <c r="C3076" s="23">
        <v>3.8971667681071215E-2</v>
      </c>
      <c r="D3076" s="23">
        <v>4.1821391304347789E-2</v>
      </c>
      <c r="E3076" s="23">
        <v>4.3347263157894743E-2</v>
      </c>
      <c r="F3076" s="22">
        <f t="shared" si="121"/>
        <v>9</v>
      </c>
      <c r="G3076" s="22">
        <f t="shared" si="122"/>
        <v>2010</v>
      </c>
    </row>
    <row r="3077" spans="1:7" x14ac:dyDescent="0.35">
      <c r="A3077" s="24">
        <v>40427</v>
      </c>
      <c r="B3077" s="23">
        <v>3.5038209841773769E-2</v>
      </c>
      <c r="C3077" s="23">
        <v>3.8971667681071215E-2</v>
      </c>
      <c r="D3077" s="23">
        <v>4.1821391304347789E-2</v>
      </c>
      <c r="E3077" s="23">
        <v>4.3347263157894743E-2</v>
      </c>
      <c r="F3077" s="22">
        <f t="shared" si="121"/>
        <v>9</v>
      </c>
      <c r="G3077" s="22">
        <f t="shared" si="122"/>
        <v>2010</v>
      </c>
    </row>
    <row r="3078" spans="1:7" x14ac:dyDescent="0.35">
      <c r="A3078" s="24">
        <v>40424</v>
      </c>
      <c r="B3078" s="23">
        <v>3.5528843058350107E-2</v>
      </c>
      <c r="C3078" s="23">
        <v>3.8968862602365789E-2</v>
      </c>
      <c r="D3078" s="23">
        <v>4.1821391304347789E-2</v>
      </c>
      <c r="E3078" s="23">
        <v>4.3347263157894743E-2</v>
      </c>
      <c r="F3078" s="22">
        <f t="shared" si="121"/>
        <v>9</v>
      </c>
      <c r="G3078" s="22">
        <f t="shared" si="122"/>
        <v>2010</v>
      </c>
    </row>
    <row r="3079" spans="1:7" x14ac:dyDescent="0.35">
      <c r="A3079" s="24">
        <v>40423</v>
      </c>
      <c r="B3079" s="23">
        <v>3.5528843058350107E-2</v>
      </c>
      <c r="C3079" s="23">
        <v>3.8968862602365789E-2</v>
      </c>
      <c r="D3079" s="23">
        <v>4.1821391304347789E-2</v>
      </c>
      <c r="E3079" s="23">
        <v>4.3347263157894743E-2</v>
      </c>
      <c r="F3079" s="22">
        <f t="shared" si="121"/>
        <v>9</v>
      </c>
      <c r="G3079" s="22">
        <f t="shared" si="122"/>
        <v>2010</v>
      </c>
    </row>
    <row r="3080" spans="1:7" x14ac:dyDescent="0.35">
      <c r="A3080" s="24">
        <v>40422</v>
      </c>
      <c r="B3080" s="23">
        <v>3.5540910588587687E-2</v>
      </c>
      <c r="C3080" s="23">
        <v>3.8968862602365789E-2</v>
      </c>
      <c r="D3080" s="23">
        <v>4.1780831809872021E-2</v>
      </c>
      <c r="E3080" s="23">
        <v>4.3402161885245892E-2</v>
      </c>
      <c r="F3080" s="22">
        <f t="shared" si="121"/>
        <v>9</v>
      </c>
      <c r="G3080" s="22">
        <f t="shared" si="122"/>
        <v>2010</v>
      </c>
    </row>
    <row r="3081" spans="1:7" x14ac:dyDescent="0.35">
      <c r="A3081" s="24">
        <v>40421</v>
      </c>
      <c r="B3081" s="23">
        <v>3.5540910588587687E-2</v>
      </c>
      <c r="C3081" s="23">
        <v>3.8968813559322038E-2</v>
      </c>
      <c r="D3081" s="23">
        <v>4.1780831809872021E-2</v>
      </c>
      <c r="E3081" s="23">
        <v>4.3402161885245892E-2</v>
      </c>
      <c r="F3081" s="22">
        <f t="shared" si="121"/>
        <v>9</v>
      </c>
      <c r="G3081" s="22">
        <f t="shared" si="122"/>
        <v>2010</v>
      </c>
    </row>
    <row r="3082" spans="1:7" x14ac:dyDescent="0.35">
      <c r="A3082" s="24">
        <v>40420</v>
      </c>
      <c r="B3082" s="23">
        <v>3.5435728155339789E-2</v>
      </c>
      <c r="C3082" s="23">
        <v>3.8968842297174115E-2</v>
      </c>
      <c r="D3082" s="23">
        <v>4.1425283018867914E-2</v>
      </c>
      <c r="E3082" s="23">
        <v>4.3402161885245892E-2</v>
      </c>
      <c r="F3082" s="22">
        <f t="shared" si="121"/>
        <v>8</v>
      </c>
      <c r="G3082" s="22">
        <f t="shared" si="122"/>
        <v>2010</v>
      </c>
    </row>
    <row r="3083" spans="1:7" x14ac:dyDescent="0.35">
      <c r="A3083" s="24">
        <v>40417</v>
      </c>
      <c r="B3083" s="23">
        <v>3.5357766990291251E-2</v>
      </c>
      <c r="C3083" s="23">
        <v>3.8968833467417544E-2</v>
      </c>
      <c r="D3083" s="23">
        <v>4.1425283018867914E-2</v>
      </c>
      <c r="E3083" s="23">
        <v>4.3402161885245892E-2</v>
      </c>
      <c r="F3083" s="22">
        <f t="shared" si="121"/>
        <v>8</v>
      </c>
      <c r="G3083" s="22">
        <f t="shared" si="122"/>
        <v>2010</v>
      </c>
    </row>
    <row r="3084" spans="1:7" x14ac:dyDescent="0.35">
      <c r="A3084" s="24">
        <v>40416</v>
      </c>
      <c r="B3084" s="23">
        <v>3.5357766990291251E-2</v>
      </c>
      <c r="C3084" s="23">
        <v>3.8990446927374307E-2</v>
      </c>
      <c r="D3084" s="23">
        <v>4.1797855964815819E-2</v>
      </c>
      <c r="E3084" s="23">
        <v>4.3402161885245892E-2</v>
      </c>
      <c r="F3084" s="22">
        <f t="shared" si="121"/>
        <v>8</v>
      </c>
      <c r="G3084" s="22">
        <f t="shared" si="122"/>
        <v>2010</v>
      </c>
    </row>
    <row r="3085" spans="1:7" x14ac:dyDescent="0.35">
      <c r="A3085" s="24">
        <v>40415</v>
      </c>
      <c r="B3085" s="23">
        <v>3.5306819953234585E-2</v>
      </c>
      <c r="C3085" s="23">
        <v>3.8990446927374307E-2</v>
      </c>
      <c r="D3085" s="23">
        <v>4.1797855964815819E-2</v>
      </c>
      <c r="E3085" s="23">
        <v>4.3402161885245892E-2</v>
      </c>
      <c r="F3085" s="22">
        <f t="shared" si="121"/>
        <v>8</v>
      </c>
      <c r="G3085" s="22">
        <f t="shared" si="122"/>
        <v>2010</v>
      </c>
    </row>
    <row r="3086" spans="1:7" x14ac:dyDescent="0.35">
      <c r="A3086" s="24">
        <v>40414</v>
      </c>
      <c r="B3086" s="23">
        <v>3.5308152554233758E-2</v>
      </c>
      <c r="C3086" s="23">
        <v>3.8990446927374307E-2</v>
      </c>
      <c r="D3086" s="23">
        <v>4.1797855964815819E-2</v>
      </c>
      <c r="E3086" s="23">
        <v>4.3402161885245892E-2</v>
      </c>
      <c r="F3086" s="22">
        <f t="shared" ref="F3086:F3149" si="123">MONTH(A3085)</f>
        <v>8</v>
      </c>
      <c r="G3086" s="22">
        <f t="shared" ref="G3086:G3149" si="124">YEAR(A3085)</f>
        <v>2010</v>
      </c>
    </row>
    <row r="3087" spans="1:7" x14ac:dyDescent="0.35">
      <c r="A3087" s="24">
        <v>40413</v>
      </c>
      <c r="B3087" s="23">
        <v>3.5394432989690722E-2</v>
      </c>
      <c r="C3087" s="23">
        <v>3.8915286885245898E-2</v>
      </c>
      <c r="D3087" s="23">
        <v>4.1797855964815819E-2</v>
      </c>
      <c r="E3087" s="23">
        <v>4.3402161885245892E-2</v>
      </c>
      <c r="F3087" s="22">
        <f t="shared" si="123"/>
        <v>8</v>
      </c>
      <c r="G3087" s="22">
        <f t="shared" si="124"/>
        <v>2010</v>
      </c>
    </row>
    <row r="3088" spans="1:7" x14ac:dyDescent="0.35">
      <c r="A3088" s="24">
        <v>40409</v>
      </c>
      <c r="B3088" s="23">
        <v>3.5394432989690722E-2</v>
      </c>
      <c r="C3088" s="23">
        <v>3.8915286885245898E-2</v>
      </c>
      <c r="D3088" s="23">
        <v>4.1797855964815819E-2</v>
      </c>
      <c r="E3088" s="23">
        <v>4.3402161885245892E-2</v>
      </c>
      <c r="F3088" s="22">
        <f t="shared" si="123"/>
        <v>8</v>
      </c>
      <c r="G3088" s="22">
        <f t="shared" si="124"/>
        <v>2010</v>
      </c>
    </row>
    <row r="3089" spans="1:7" x14ac:dyDescent="0.35">
      <c r="A3089" s="24">
        <v>40408</v>
      </c>
      <c r="B3089" s="23">
        <v>3.5394432989690722E-2</v>
      </c>
      <c r="C3089" s="23">
        <v>3.8951703056768559E-2</v>
      </c>
      <c r="D3089" s="23">
        <v>4.1797855964815819E-2</v>
      </c>
      <c r="E3089" s="23">
        <v>4.3402161885245892E-2</v>
      </c>
      <c r="F3089" s="22">
        <f t="shared" si="123"/>
        <v>8</v>
      </c>
      <c r="G3089" s="22">
        <f t="shared" si="124"/>
        <v>2010</v>
      </c>
    </row>
    <row r="3090" spans="1:7" x14ac:dyDescent="0.35">
      <c r="A3090" s="24">
        <v>40407</v>
      </c>
      <c r="B3090" s="23">
        <v>3.5394432989690722E-2</v>
      </c>
      <c r="C3090" s="23">
        <v>3.8951703056768559E-2</v>
      </c>
      <c r="D3090" s="23">
        <v>4.1797855964815819E-2</v>
      </c>
      <c r="E3090" s="23">
        <v>4.3402161885245892E-2</v>
      </c>
      <c r="F3090" s="22">
        <f t="shared" si="123"/>
        <v>8</v>
      </c>
      <c r="G3090" s="22">
        <f t="shared" si="124"/>
        <v>2010</v>
      </c>
    </row>
    <row r="3091" spans="1:7" x14ac:dyDescent="0.35">
      <c r="A3091" s="24">
        <v>40406</v>
      </c>
      <c r="B3091" s="23">
        <v>3.5393617021276573E-2</v>
      </c>
      <c r="C3091" s="23">
        <v>3.8951703056768559E-2</v>
      </c>
      <c r="D3091" s="23">
        <v>4.1797855964815819E-2</v>
      </c>
      <c r="E3091" s="23">
        <v>4.3402161885245892E-2</v>
      </c>
      <c r="F3091" s="22">
        <f t="shared" si="123"/>
        <v>8</v>
      </c>
      <c r="G3091" s="22">
        <f t="shared" si="124"/>
        <v>2010</v>
      </c>
    </row>
    <row r="3092" spans="1:7" x14ac:dyDescent="0.35">
      <c r="A3092" s="24">
        <v>40403</v>
      </c>
      <c r="B3092" s="23">
        <v>3.5133313461309178E-2</v>
      </c>
      <c r="C3092" s="23">
        <v>3.8992543749999997E-2</v>
      </c>
      <c r="D3092" s="23">
        <v>4.1792396290873592E-2</v>
      </c>
      <c r="E3092" s="23">
        <v>4.3386710590531959E-2</v>
      </c>
      <c r="F3092" s="22">
        <f t="shared" si="123"/>
        <v>8</v>
      </c>
      <c r="G3092" s="22">
        <f t="shared" si="124"/>
        <v>2010</v>
      </c>
    </row>
    <row r="3093" spans="1:7" x14ac:dyDescent="0.35">
      <c r="A3093" s="24">
        <v>40402</v>
      </c>
      <c r="B3093" s="23">
        <v>3.5346272310045918E-2</v>
      </c>
      <c r="C3093" s="23">
        <v>3.8992148760330581E-2</v>
      </c>
      <c r="D3093" s="23">
        <v>4.1817634408602165E-2</v>
      </c>
      <c r="E3093" s="23">
        <v>4.3387526881720442E-2</v>
      </c>
      <c r="F3093" s="22">
        <f t="shared" si="123"/>
        <v>8</v>
      </c>
      <c r="G3093" s="22">
        <f t="shared" si="124"/>
        <v>2010</v>
      </c>
    </row>
    <row r="3094" spans="1:7" x14ac:dyDescent="0.35">
      <c r="A3094" s="24">
        <v>40401</v>
      </c>
      <c r="B3094" s="23">
        <v>3.543251279288983E-2</v>
      </c>
      <c r="C3094" s="23">
        <v>3.8943139087410671E-2</v>
      </c>
      <c r="D3094" s="23">
        <v>4.1817634408602165E-2</v>
      </c>
      <c r="E3094" s="23">
        <v>4.3387526881720442E-2</v>
      </c>
      <c r="F3094" s="22">
        <f t="shared" si="123"/>
        <v>8</v>
      </c>
      <c r="G3094" s="22">
        <f t="shared" si="124"/>
        <v>2010</v>
      </c>
    </row>
    <row r="3095" spans="1:7" x14ac:dyDescent="0.35">
      <c r="A3095" s="24">
        <v>40400</v>
      </c>
      <c r="B3095" s="23">
        <v>3.541989810097268E-2</v>
      </c>
      <c r="C3095" s="23">
        <v>3.8943139087410671E-2</v>
      </c>
      <c r="D3095" s="23">
        <v>4.1817634408602165E-2</v>
      </c>
      <c r="E3095" s="23">
        <v>4.3387526881720442E-2</v>
      </c>
      <c r="F3095" s="22">
        <f t="shared" si="123"/>
        <v>8</v>
      </c>
      <c r="G3095" s="22">
        <f t="shared" si="124"/>
        <v>2010</v>
      </c>
    </row>
    <row r="3096" spans="1:7" x14ac:dyDescent="0.35">
      <c r="A3096" s="24">
        <v>40399</v>
      </c>
      <c r="B3096" s="23">
        <v>3.5371529866781264E-2</v>
      </c>
      <c r="C3096" s="23">
        <v>3.8789779735682824E-2</v>
      </c>
      <c r="D3096" s="23">
        <v>4.1821314369789114E-2</v>
      </c>
      <c r="E3096" s="23">
        <v>4.3387645904855325E-2</v>
      </c>
      <c r="F3096" s="22">
        <f t="shared" si="123"/>
        <v>8</v>
      </c>
      <c r="G3096" s="22">
        <f t="shared" si="124"/>
        <v>2010</v>
      </c>
    </row>
    <row r="3097" spans="1:7" x14ac:dyDescent="0.35">
      <c r="A3097" s="24">
        <v>40396</v>
      </c>
      <c r="B3097" s="23">
        <v>3.5328238074774386E-2</v>
      </c>
      <c r="C3097" s="23">
        <v>3.8789779735682824E-2</v>
      </c>
      <c r="D3097" s="23">
        <v>4.1821314369789114E-2</v>
      </c>
      <c r="E3097" s="23">
        <v>4.3387645904855325E-2</v>
      </c>
      <c r="F3097" s="22">
        <f t="shared" si="123"/>
        <v>8</v>
      </c>
      <c r="G3097" s="22">
        <f t="shared" si="124"/>
        <v>2010</v>
      </c>
    </row>
    <row r="3098" spans="1:7" x14ac:dyDescent="0.35">
      <c r="A3098" s="24">
        <v>40395</v>
      </c>
      <c r="B3098" s="23">
        <v>3.5328238074774386E-2</v>
      </c>
      <c r="C3098" s="23">
        <v>3.8844897959183666E-2</v>
      </c>
      <c r="D3098" s="23">
        <v>4.1821314369789114E-2</v>
      </c>
      <c r="E3098" s="23">
        <v>4.3387645904855325E-2</v>
      </c>
      <c r="F3098" s="22">
        <f t="shared" si="123"/>
        <v>8</v>
      </c>
      <c r="G3098" s="22">
        <f t="shared" si="124"/>
        <v>2010</v>
      </c>
    </row>
    <row r="3099" spans="1:7" x14ac:dyDescent="0.35">
      <c r="A3099" s="24">
        <v>40394</v>
      </c>
      <c r="B3099" s="23">
        <v>3.5328238074774386E-2</v>
      </c>
      <c r="C3099" s="23">
        <v>3.8844897959183687E-2</v>
      </c>
      <c r="D3099" s="23">
        <v>4.1821314369789114E-2</v>
      </c>
      <c r="E3099" s="23">
        <v>4.3387645904855332E-2</v>
      </c>
      <c r="F3099" s="22">
        <f t="shared" si="123"/>
        <v>8</v>
      </c>
      <c r="G3099" s="22">
        <f t="shared" si="124"/>
        <v>2010</v>
      </c>
    </row>
    <row r="3100" spans="1:7" x14ac:dyDescent="0.35">
      <c r="A3100" s="24">
        <v>40393</v>
      </c>
      <c r="B3100" s="23">
        <v>3.5328238074774386E-2</v>
      </c>
      <c r="C3100" s="23">
        <v>3.915247240618102E-2</v>
      </c>
      <c r="D3100" s="23">
        <v>4.1821314369789114E-2</v>
      </c>
      <c r="E3100" s="23">
        <v>4.3387645904855332E-2</v>
      </c>
      <c r="F3100" s="22">
        <f t="shared" si="123"/>
        <v>8</v>
      </c>
      <c r="G3100" s="22">
        <f t="shared" si="124"/>
        <v>2010</v>
      </c>
    </row>
    <row r="3101" spans="1:7" x14ac:dyDescent="0.35">
      <c r="A3101" s="24">
        <v>40392</v>
      </c>
      <c r="B3101" s="23">
        <v>3.5326577119036605E-2</v>
      </c>
      <c r="C3101" s="23">
        <v>3.915235521235521E-2</v>
      </c>
      <c r="D3101" s="23">
        <v>4.1819859943977598E-2</v>
      </c>
      <c r="E3101" s="23">
        <v>4.3379033613445389E-2</v>
      </c>
      <c r="F3101" s="22">
        <f t="shared" si="123"/>
        <v>8</v>
      </c>
      <c r="G3101" s="22">
        <f t="shared" si="124"/>
        <v>2010</v>
      </c>
    </row>
    <row r="3102" spans="1:7" x14ac:dyDescent="0.35">
      <c r="A3102" s="24">
        <v>40388</v>
      </c>
      <c r="B3102" s="23">
        <v>3.5287693376563241E-2</v>
      </c>
      <c r="C3102" s="23">
        <v>3.8815174790743479E-2</v>
      </c>
      <c r="D3102" s="23">
        <v>4.1819859943977598E-2</v>
      </c>
      <c r="E3102" s="23">
        <v>4.3379033613445389E-2</v>
      </c>
      <c r="F3102" s="22">
        <f t="shared" si="123"/>
        <v>8</v>
      </c>
      <c r="G3102" s="22">
        <f t="shared" si="124"/>
        <v>2010</v>
      </c>
    </row>
    <row r="3103" spans="1:7" x14ac:dyDescent="0.35">
      <c r="A3103" s="24">
        <v>40387</v>
      </c>
      <c r="B3103" s="23">
        <v>3.5285763702416678E-2</v>
      </c>
      <c r="C3103" s="23">
        <v>3.8815174790743479E-2</v>
      </c>
      <c r="D3103" s="23">
        <v>4.1819859943977598E-2</v>
      </c>
      <c r="E3103" s="23">
        <v>4.3379033613445389E-2</v>
      </c>
      <c r="F3103" s="22">
        <f t="shared" si="123"/>
        <v>7</v>
      </c>
      <c r="G3103" s="22">
        <f t="shared" si="124"/>
        <v>2010</v>
      </c>
    </row>
    <row r="3104" spans="1:7" x14ac:dyDescent="0.35">
      <c r="A3104" s="24">
        <v>40386</v>
      </c>
      <c r="B3104" s="23">
        <v>3.5285763702416678E-2</v>
      </c>
      <c r="C3104" s="23">
        <v>3.8815174790743479E-2</v>
      </c>
      <c r="D3104" s="23">
        <v>4.1819859943977598E-2</v>
      </c>
      <c r="E3104" s="23">
        <v>4.3379033613445389E-2</v>
      </c>
      <c r="F3104" s="22">
        <f t="shared" si="123"/>
        <v>7</v>
      </c>
      <c r="G3104" s="22">
        <f t="shared" si="124"/>
        <v>2010</v>
      </c>
    </row>
    <row r="3105" spans="1:7" x14ac:dyDescent="0.35">
      <c r="A3105" s="24">
        <v>40385</v>
      </c>
      <c r="B3105" s="23">
        <v>3.4808723994452173E-2</v>
      </c>
      <c r="C3105" s="23">
        <v>3.8827726027397265E-2</v>
      </c>
      <c r="D3105" s="23">
        <v>4.1723236797274271E-2</v>
      </c>
      <c r="E3105" s="23">
        <v>4.3371022146507662E-2</v>
      </c>
      <c r="F3105" s="22">
        <f t="shared" si="123"/>
        <v>7</v>
      </c>
      <c r="G3105" s="22">
        <f t="shared" si="124"/>
        <v>2010</v>
      </c>
    </row>
    <row r="3106" spans="1:7" x14ac:dyDescent="0.35">
      <c r="A3106" s="24">
        <v>40382</v>
      </c>
      <c r="B3106" s="23">
        <v>3.5122680061823806E-2</v>
      </c>
      <c r="C3106" s="23">
        <v>3.8756348684210531E-2</v>
      </c>
      <c r="D3106" s="23">
        <v>4.1722034058656571E-2</v>
      </c>
      <c r="E3106" s="23">
        <v>4.3370922421948913E-2</v>
      </c>
      <c r="F3106" s="22">
        <f t="shared" si="123"/>
        <v>7</v>
      </c>
      <c r="G3106" s="22">
        <f t="shared" si="124"/>
        <v>2010</v>
      </c>
    </row>
    <row r="3107" spans="1:7" x14ac:dyDescent="0.35">
      <c r="A3107" s="24">
        <v>40381</v>
      </c>
      <c r="B3107" s="23">
        <v>3.5122680061823806E-2</v>
      </c>
      <c r="C3107" s="23">
        <v>3.8756348684210531E-2</v>
      </c>
      <c r="D3107" s="23">
        <v>4.1722034058656571E-2</v>
      </c>
      <c r="E3107" s="23">
        <v>4.3370922421948913E-2</v>
      </c>
      <c r="F3107" s="22">
        <f t="shared" si="123"/>
        <v>7</v>
      </c>
      <c r="G3107" s="22">
        <f t="shared" si="124"/>
        <v>2010</v>
      </c>
    </row>
    <row r="3108" spans="1:7" x14ac:dyDescent="0.35">
      <c r="A3108" s="24">
        <v>40378</v>
      </c>
      <c r="B3108" s="23">
        <v>3.5189190698285494E-2</v>
      </c>
      <c r="C3108" s="23">
        <v>3.8834344262295047E-2</v>
      </c>
      <c r="D3108" s="23">
        <v>4.1724587458745868E-2</v>
      </c>
      <c r="E3108" s="23">
        <v>4.3411056105610558E-2</v>
      </c>
      <c r="F3108" s="22">
        <f t="shared" si="123"/>
        <v>7</v>
      </c>
      <c r="G3108" s="22">
        <f t="shared" si="124"/>
        <v>2010</v>
      </c>
    </row>
    <row r="3109" spans="1:7" x14ac:dyDescent="0.35">
      <c r="A3109" s="24">
        <v>40375</v>
      </c>
      <c r="B3109" s="23">
        <v>3.5152488523798021E-2</v>
      </c>
      <c r="C3109" s="23">
        <v>3.8787937743190663E-2</v>
      </c>
      <c r="D3109" s="23">
        <v>4.1724587458745868E-2</v>
      </c>
      <c r="E3109" s="23">
        <v>4.3411056105610558E-2</v>
      </c>
      <c r="F3109" s="22">
        <f t="shared" si="123"/>
        <v>7</v>
      </c>
      <c r="G3109" s="22">
        <f t="shared" si="124"/>
        <v>2010</v>
      </c>
    </row>
    <row r="3110" spans="1:7" x14ac:dyDescent="0.35">
      <c r="A3110" s="24">
        <v>40374</v>
      </c>
      <c r="B3110" s="23">
        <v>3.4982316338819756E-2</v>
      </c>
      <c r="C3110" s="23">
        <v>3.8787937743190663E-2</v>
      </c>
      <c r="D3110" s="23">
        <v>4.1724587458745868E-2</v>
      </c>
      <c r="E3110" s="23">
        <v>4.3411056105610558E-2</v>
      </c>
      <c r="F3110" s="22">
        <f t="shared" si="123"/>
        <v>7</v>
      </c>
      <c r="G3110" s="22">
        <f t="shared" si="124"/>
        <v>2010</v>
      </c>
    </row>
    <row r="3111" spans="1:7" x14ac:dyDescent="0.35">
      <c r="A3111" s="24">
        <v>40373</v>
      </c>
      <c r="B3111" s="23">
        <v>3.5055716829919856E-2</v>
      </c>
      <c r="C3111" s="23">
        <v>3.8787937743190663E-2</v>
      </c>
      <c r="D3111" s="23">
        <v>4.1724587458745868E-2</v>
      </c>
      <c r="E3111" s="23">
        <v>4.3411056105610558E-2</v>
      </c>
      <c r="F3111" s="22">
        <f t="shared" si="123"/>
        <v>7</v>
      </c>
      <c r="G3111" s="22">
        <f t="shared" si="124"/>
        <v>2010</v>
      </c>
    </row>
    <row r="3112" spans="1:7" x14ac:dyDescent="0.35">
      <c r="A3112" s="24">
        <v>40372</v>
      </c>
      <c r="B3112" s="23">
        <v>3.5055716829919856E-2</v>
      </c>
      <c r="C3112" s="23">
        <v>3.8751724137931036E-2</v>
      </c>
      <c r="D3112" s="23">
        <v>4.1727416529830329E-2</v>
      </c>
      <c r="E3112" s="23">
        <v>4.3413007874015759E-2</v>
      </c>
      <c r="F3112" s="22">
        <f t="shared" si="123"/>
        <v>7</v>
      </c>
      <c r="G3112" s="22">
        <f t="shared" si="124"/>
        <v>2010</v>
      </c>
    </row>
    <row r="3113" spans="1:7" x14ac:dyDescent="0.35">
      <c r="A3113" s="24">
        <v>40371</v>
      </c>
      <c r="B3113" s="23">
        <v>3.4965245400194647E-2</v>
      </c>
      <c r="C3113" s="23">
        <v>3.8843478260869563E-2</v>
      </c>
      <c r="D3113" s="23">
        <v>4.1727416529830329E-2</v>
      </c>
      <c r="E3113" s="23">
        <v>4.3413007874015759E-2</v>
      </c>
      <c r="F3113" s="22">
        <f t="shared" si="123"/>
        <v>7</v>
      </c>
      <c r="G3113" s="22">
        <f t="shared" si="124"/>
        <v>2010</v>
      </c>
    </row>
    <row r="3114" spans="1:7" x14ac:dyDescent="0.35">
      <c r="A3114" s="24">
        <v>40368</v>
      </c>
      <c r="B3114" s="23">
        <v>3.4978111136519559E-2</v>
      </c>
      <c r="C3114" s="23">
        <v>3.8787984732824424E-2</v>
      </c>
      <c r="D3114" s="23">
        <v>4.1727416529830322E-2</v>
      </c>
      <c r="E3114" s="23">
        <v>4.3372269141531326E-2</v>
      </c>
      <c r="F3114" s="22">
        <f t="shared" si="123"/>
        <v>7</v>
      </c>
      <c r="G3114" s="22">
        <f t="shared" si="124"/>
        <v>2010</v>
      </c>
    </row>
    <row r="3115" spans="1:7" x14ac:dyDescent="0.35">
      <c r="A3115" s="24">
        <v>40367</v>
      </c>
      <c r="B3115" s="23">
        <v>3.4975919306031875E-2</v>
      </c>
      <c r="C3115" s="23">
        <v>3.8876093023255814E-2</v>
      </c>
      <c r="D3115" s="23">
        <v>4.1727416529830322E-2</v>
      </c>
      <c r="E3115" s="23">
        <v>4.3372269141531326E-2</v>
      </c>
      <c r="F3115" s="22">
        <f t="shared" si="123"/>
        <v>7</v>
      </c>
      <c r="G3115" s="22">
        <f t="shared" si="124"/>
        <v>2010</v>
      </c>
    </row>
    <row r="3116" spans="1:7" x14ac:dyDescent="0.35">
      <c r="A3116" s="24">
        <v>40366</v>
      </c>
      <c r="B3116" s="23">
        <v>3.4947573592259563E-2</v>
      </c>
      <c r="C3116" s="23">
        <v>3.8785945945945942E-2</v>
      </c>
      <c r="D3116" s="23">
        <v>4.1727416529830322E-2</v>
      </c>
      <c r="E3116" s="23">
        <v>4.3372269141531326E-2</v>
      </c>
      <c r="F3116" s="22">
        <f t="shared" si="123"/>
        <v>7</v>
      </c>
      <c r="G3116" s="22">
        <f t="shared" si="124"/>
        <v>2010</v>
      </c>
    </row>
    <row r="3117" spans="1:7" x14ac:dyDescent="0.35">
      <c r="A3117" s="24">
        <v>40365</v>
      </c>
      <c r="B3117" s="23">
        <v>3.493012732615082E-2</v>
      </c>
      <c r="C3117" s="23">
        <v>3.8785945945945942E-2</v>
      </c>
      <c r="D3117" s="23">
        <v>4.1727416529830322E-2</v>
      </c>
      <c r="E3117" s="23">
        <v>4.3372269141531326E-2</v>
      </c>
      <c r="F3117" s="22">
        <f t="shared" si="123"/>
        <v>7</v>
      </c>
      <c r="G3117" s="22">
        <f t="shared" si="124"/>
        <v>2010</v>
      </c>
    </row>
    <row r="3118" spans="1:7" x14ac:dyDescent="0.35">
      <c r="A3118" s="24">
        <v>40364</v>
      </c>
      <c r="B3118" s="23">
        <v>3.4941616628175513E-2</v>
      </c>
      <c r="C3118" s="23">
        <v>3.8785945945945942E-2</v>
      </c>
      <c r="D3118" s="23">
        <v>4.1727416529830322E-2</v>
      </c>
      <c r="E3118" s="23">
        <v>4.3372269141531326E-2</v>
      </c>
      <c r="F3118" s="22">
        <f t="shared" si="123"/>
        <v>7</v>
      </c>
      <c r="G3118" s="22">
        <f t="shared" si="124"/>
        <v>2010</v>
      </c>
    </row>
    <row r="3119" spans="1:7" x14ac:dyDescent="0.35">
      <c r="A3119" s="24">
        <v>40361</v>
      </c>
      <c r="B3119" s="23">
        <v>3.5396762075134196E-2</v>
      </c>
      <c r="C3119" s="23">
        <v>3.8640659670164917E-2</v>
      </c>
      <c r="D3119" s="23">
        <v>4.1619231191652943E-2</v>
      </c>
      <c r="E3119" s="23">
        <v>4.3372269141531326E-2</v>
      </c>
      <c r="F3119" s="22">
        <f t="shared" si="123"/>
        <v>7</v>
      </c>
      <c r="G3119" s="22">
        <f t="shared" si="124"/>
        <v>2010</v>
      </c>
    </row>
    <row r="3120" spans="1:7" x14ac:dyDescent="0.35">
      <c r="A3120" s="24">
        <v>40360</v>
      </c>
      <c r="B3120" s="23">
        <v>3.5304439359267747E-2</v>
      </c>
      <c r="C3120" s="23">
        <v>3.864162679425838E-2</v>
      </c>
      <c r="D3120" s="23">
        <v>4.1619231191652943E-2</v>
      </c>
      <c r="E3120" s="23">
        <v>4.3372269141531326E-2</v>
      </c>
      <c r="F3120" s="22">
        <f t="shared" si="123"/>
        <v>7</v>
      </c>
      <c r="G3120" s="22">
        <f t="shared" si="124"/>
        <v>2010</v>
      </c>
    </row>
    <row r="3121" spans="1:7" x14ac:dyDescent="0.35">
      <c r="A3121" s="24">
        <v>40359</v>
      </c>
      <c r="B3121" s="23">
        <v>3.5335928809788607E-2</v>
      </c>
      <c r="C3121" s="23">
        <v>3.864162679425838E-2</v>
      </c>
      <c r="D3121" s="23">
        <v>4.1619231191652943E-2</v>
      </c>
      <c r="E3121" s="23">
        <v>4.3413007874015759E-2</v>
      </c>
      <c r="F3121" s="22">
        <f t="shared" si="123"/>
        <v>7</v>
      </c>
      <c r="G3121" s="22">
        <f t="shared" si="124"/>
        <v>2010</v>
      </c>
    </row>
    <row r="3122" spans="1:7" x14ac:dyDescent="0.35">
      <c r="A3122" s="24">
        <v>40358</v>
      </c>
      <c r="B3122" s="23">
        <v>3.4979508196721305E-2</v>
      </c>
      <c r="C3122" s="23">
        <v>3.8648951771653547E-2</v>
      </c>
      <c r="D3122" s="23">
        <v>4.149040650406504E-2</v>
      </c>
      <c r="E3122" s="23">
        <v>4.3308190854870775E-2</v>
      </c>
      <c r="F3122" s="22">
        <f t="shared" si="123"/>
        <v>6</v>
      </c>
      <c r="G3122" s="22">
        <f t="shared" si="124"/>
        <v>2010</v>
      </c>
    </row>
    <row r="3123" spans="1:7" x14ac:dyDescent="0.35">
      <c r="A3123" s="24">
        <v>40357</v>
      </c>
      <c r="B3123" s="23">
        <v>3.4979508196721305E-2</v>
      </c>
      <c r="C3123" s="23">
        <v>3.8782826475849727E-2</v>
      </c>
      <c r="D3123" s="23">
        <v>4.149119999999995E-2</v>
      </c>
      <c r="E3123" s="23">
        <v>4.3308190854870775E-2</v>
      </c>
      <c r="F3123" s="22">
        <f t="shared" si="123"/>
        <v>6</v>
      </c>
      <c r="G3123" s="22">
        <f t="shared" si="124"/>
        <v>2010</v>
      </c>
    </row>
    <row r="3124" spans="1:7" x14ac:dyDescent="0.35">
      <c r="A3124" s="24">
        <v>40354</v>
      </c>
      <c r="B3124" s="23">
        <v>3.4982800050588084E-2</v>
      </c>
      <c r="C3124" s="23">
        <v>3.86418958031838E-2</v>
      </c>
      <c r="D3124" s="23">
        <v>4.1491680672268827E-2</v>
      </c>
      <c r="E3124" s="23">
        <v>4.3308190854870775E-2</v>
      </c>
      <c r="F3124" s="22">
        <f t="shared" si="123"/>
        <v>6</v>
      </c>
      <c r="G3124" s="22">
        <f t="shared" si="124"/>
        <v>2010</v>
      </c>
    </row>
    <row r="3125" spans="1:7" x14ac:dyDescent="0.35">
      <c r="A3125" s="24">
        <v>40353</v>
      </c>
      <c r="B3125" s="23">
        <v>3.4982800050588084E-2</v>
      </c>
      <c r="C3125" s="23">
        <v>3.8820796460176991E-2</v>
      </c>
      <c r="D3125" s="23">
        <v>4.1490847457627142E-2</v>
      </c>
      <c r="E3125" s="23">
        <v>4.3308190854870775E-2</v>
      </c>
      <c r="F3125" s="22">
        <f t="shared" si="123"/>
        <v>6</v>
      </c>
      <c r="G3125" s="22">
        <f t="shared" si="124"/>
        <v>2010</v>
      </c>
    </row>
    <row r="3126" spans="1:7" x14ac:dyDescent="0.35">
      <c r="A3126" s="24">
        <v>40352</v>
      </c>
      <c r="B3126" s="23">
        <v>3.4995764132256593E-2</v>
      </c>
      <c r="C3126" s="23">
        <v>3.8665471594043016E-2</v>
      </c>
      <c r="D3126" s="23">
        <v>4.1490427350427433E-2</v>
      </c>
      <c r="E3126" s="23">
        <v>4.3545064935064985E-2</v>
      </c>
      <c r="F3126" s="22">
        <f t="shared" si="123"/>
        <v>6</v>
      </c>
      <c r="G3126" s="22">
        <f t="shared" si="124"/>
        <v>2010</v>
      </c>
    </row>
    <row r="3127" spans="1:7" x14ac:dyDescent="0.35">
      <c r="A3127" s="24">
        <v>40351</v>
      </c>
      <c r="B3127" s="23">
        <v>3.499162812210916E-2</v>
      </c>
      <c r="C3127" s="23">
        <v>3.8826079714455682E-2</v>
      </c>
      <c r="D3127" s="23">
        <v>4.1491785714285696E-2</v>
      </c>
      <c r="E3127" s="23">
        <v>4.3545064935064992E-2</v>
      </c>
      <c r="F3127" s="22">
        <f t="shared" si="123"/>
        <v>6</v>
      </c>
      <c r="G3127" s="22">
        <f t="shared" si="124"/>
        <v>2010</v>
      </c>
    </row>
    <row r="3128" spans="1:7" x14ac:dyDescent="0.35">
      <c r="A3128" s="24">
        <v>40350</v>
      </c>
      <c r="B3128" s="23">
        <v>3.524664517268792E-2</v>
      </c>
      <c r="C3128" s="23">
        <v>3.9048205128205143E-2</v>
      </c>
      <c r="D3128" s="23">
        <v>4.1491785714285696E-2</v>
      </c>
      <c r="E3128" s="23">
        <v>4.3545064935064992E-2</v>
      </c>
      <c r="F3128" s="22">
        <f t="shared" si="123"/>
        <v>6</v>
      </c>
      <c r="G3128" s="22">
        <f t="shared" si="124"/>
        <v>2010</v>
      </c>
    </row>
    <row r="3129" spans="1:7" x14ac:dyDescent="0.35">
      <c r="A3129" s="24">
        <v>40347</v>
      </c>
      <c r="B3129" s="23">
        <v>3.4860872361809077E-2</v>
      </c>
      <c r="C3129" s="23">
        <v>3.9048205128205143E-2</v>
      </c>
      <c r="D3129" s="23">
        <v>4.1491785714285696E-2</v>
      </c>
      <c r="E3129" s="23">
        <v>4.3545064935064985E-2</v>
      </c>
      <c r="F3129" s="22">
        <f t="shared" si="123"/>
        <v>6</v>
      </c>
      <c r="G3129" s="22">
        <f t="shared" si="124"/>
        <v>2010</v>
      </c>
    </row>
    <row r="3130" spans="1:7" x14ac:dyDescent="0.35">
      <c r="A3130" s="24">
        <v>40346</v>
      </c>
      <c r="B3130" s="23">
        <v>3.5127134837896666E-2</v>
      </c>
      <c r="C3130" s="23">
        <v>3.8694615384615383E-2</v>
      </c>
      <c r="D3130" s="23">
        <v>4.149180180180178E-2</v>
      </c>
      <c r="E3130" s="23">
        <v>4.3545064935064985E-2</v>
      </c>
      <c r="F3130" s="22">
        <f t="shared" si="123"/>
        <v>6</v>
      </c>
      <c r="G3130" s="22">
        <f t="shared" si="124"/>
        <v>2010</v>
      </c>
    </row>
    <row r="3131" spans="1:7" x14ac:dyDescent="0.35">
      <c r="A3131" s="24">
        <v>40345</v>
      </c>
      <c r="B3131" s="23">
        <v>3.5127134837896666E-2</v>
      </c>
      <c r="C3131" s="23">
        <v>3.8767971014492759E-2</v>
      </c>
      <c r="D3131" s="23">
        <v>4.1490909090909127E-2</v>
      </c>
      <c r="E3131" s="23">
        <v>4.3545064935064992E-2</v>
      </c>
      <c r="F3131" s="22">
        <f t="shared" si="123"/>
        <v>6</v>
      </c>
      <c r="G3131" s="22">
        <f t="shared" si="124"/>
        <v>2010</v>
      </c>
    </row>
    <row r="3132" spans="1:7" x14ac:dyDescent="0.35">
      <c r="A3132" s="24">
        <v>40344</v>
      </c>
      <c r="B3132" s="23">
        <v>3.5127134837896666E-2</v>
      </c>
      <c r="C3132" s="23">
        <v>3.864263565891473E-2</v>
      </c>
      <c r="D3132" s="23">
        <v>4.1493211009174281E-2</v>
      </c>
      <c r="E3132" s="23">
        <v>4.3531632653061224E-2</v>
      </c>
      <c r="F3132" s="22">
        <f t="shared" si="123"/>
        <v>6</v>
      </c>
      <c r="G3132" s="22">
        <f t="shared" si="124"/>
        <v>2010</v>
      </c>
    </row>
    <row r="3133" spans="1:7" x14ac:dyDescent="0.35">
      <c r="A3133" s="24">
        <v>40343</v>
      </c>
      <c r="B3133" s="23">
        <v>3.5018546407465836E-2</v>
      </c>
      <c r="C3133" s="23">
        <v>3.8785820484581499E-2</v>
      </c>
      <c r="D3133" s="23">
        <v>4.1492857142857102E-2</v>
      </c>
      <c r="E3133" s="23">
        <v>4.3406904262753322E-2</v>
      </c>
      <c r="F3133" s="22">
        <f t="shared" si="123"/>
        <v>6</v>
      </c>
      <c r="G3133" s="22">
        <f t="shared" si="124"/>
        <v>2010</v>
      </c>
    </row>
    <row r="3134" spans="1:7" x14ac:dyDescent="0.35">
      <c r="A3134" s="24">
        <v>40340</v>
      </c>
      <c r="B3134" s="23">
        <v>3.519282558594599E-2</v>
      </c>
      <c r="C3134" s="23">
        <v>3.8662589928057552E-2</v>
      </c>
      <c r="D3134" s="23">
        <v>4.1492857142857144E-2</v>
      </c>
      <c r="E3134" s="23">
        <v>4.3379999999999995E-2</v>
      </c>
      <c r="F3134" s="22">
        <f t="shared" si="123"/>
        <v>6</v>
      </c>
      <c r="G3134" s="22">
        <f t="shared" si="124"/>
        <v>2010</v>
      </c>
    </row>
    <row r="3135" spans="1:7" x14ac:dyDescent="0.35">
      <c r="A3135" s="24">
        <v>40339</v>
      </c>
      <c r="B3135" s="23">
        <v>3.5189414799081019E-2</v>
      </c>
      <c r="C3135" s="23">
        <v>3.8671211959423371E-2</v>
      </c>
      <c r="D3135" s="23">
        <v>4.1486056782334364E-2</v>
      </c>
      <c r="E3135" s="23">
        <v>4.3379999999999995E-2</v>
      </c>
      <c r="F3135" s="22">
        <f t="shared" si="123"/>
        <v>6</v>
      </c>
      <c r="G3135" s="22">
        <f t="shared" si="124"/>
        <v>2010</v>
      </c>
    </row>
    <row r="3136" spans="1:7" x14ac:dyDescent="0.35">
      <c r="A3136" s="24">
        <v>40338</v>
      </c>
      <c r="B3136" s="23">
        <v>3.5348640379102562E-2</v>
      </c>
      <c r="C3136" s="23">
        <v>3.863142857142858E-2</v>
      </c>
      <c r="D3136" s="23">
        <v>4.1485049504950369E-2</v>
      </c>
      <c r="E3136" s="23">
        <v>4.3379999999999995E-2</v>
      </c>
      <c r="F3136" s="22">
        <f t="shared" si="123"/>
        <v>6</v>
      </c>
      <c r="G3136" s="22">
        <f t="shared" si="124"/>
        <v>2010</v>
      </c>
    </row>
    <row r="3137" spans="1:7" x14ac:dyDescent="0.35">
      <c r="A3137" s="24">
        <v>40337</v>
      </c>
      <c r="B3137" s="23">
        <v>3.5348640379102562E-2</v>
      </c>
      <c r="C3137" s="23">
        <v>3.873546961325966E-2</v>
      </c>
      <c r="D3137" s="23">
        <v>4.1485049504950369E-2</v>
      </c>
      <c r="E3137" s="23">
        <v>4.3380000000000057E-2</v>
      </c>
      <c r="F3137" s="22">
        <f t="shared" si="123"/>
        <v>6</v>
      </c>
      <c r="G3137" s="22">
        <f t="shared" si="124"/>
        <v>2010</v>
      </c>
    </row>
    <row r="3138" spans="1:7" x14ac:dyDescent="0.35">
      <c r="A3138" s="24">
        <v>40336</v>
      </c>
      <c r="B3138" s="23">
        <v>3.5384645678240616E-2</v>
      </c>
      <c r="C3138" s="23">
        <v>3.8597301587301597E-2</v>
      </c>
      <c r="D3138" s="23">
        <v>4.1485049504950369E-2</v>
      </c>
      <c r="E3138" s="23">
        <v>4.3109650205761317E-2</v>
      </c>
      <c r="F3138" s="22">
        <f t="shared" si="123"/>
        <v>6</v>
      </c>
      <c r="G3138" s="22">
        <f t="shared" si="124"/>
        <v>2010</v>
      </c>
    </row>
    <row r="3139" spans="1:7" x14ac:dyDescent="0.35">
      <c r="A3139" s="24">
        <v>40333</v>
      </c>
      <c r="B3139" s="23">
        <v>3.5323938451189772E-2</v>
      </c>
      <c r="C3139" s="23">
        <v>3.858819188191881E-2</v>
      </c>
      <c r="D3139" s="23">
        <v>4.1486141479099625E-2</v>
      </c>
      <c r="E3139" s="23">
        <v>4.3112153529108715E-2</v>
      </c>
      <c r="F3139" s="22">
        <f t="shared" si="123"/>
        <v>6</v>
      </c>
      <c r="G3139" s="22">
        <f t="shared" si="124"/>
        <v>2010</v>
      </c>
    </row>
    <row r="3140" spans="1:7" x14ac:dyDescent="0.35">
      <c r="A3140" s="24">
        <v>40332</v>
      </c>
      <c r="B3140" s="23">
        <v>3.5323938451189772E-2</v>
      </c>
      <c r="C3140" s="23">
        <v>3.858819188191881E-2</v>
      </c>
      <c r="D3140" s="23">
        <v>4.1485360824742239E-2</v>
      </c>
      <c r="E3140" s="23">
        <v>4.31087714987715E-2</v>
      </c>
      <c r="F3140" s="22">
        <f t="shared" si="123"/>
        <v>6</v>
      </c>
      <c r="G3140" s="22">
        <f t="shared" si="124"/>
        <v>2010</v>
      </c>
    </row>
    <row r="3141" spans="1:7" x14ac:dyDescent="0.35">
      <c r="A3141" s="24">
        <v>40331</v>
      </c>
      <c r="B3141" s="23">
        <v>3.5388439425051321E-2</v>
      </c>
      <c r="C3141" s="23">
        <v>3.8384261624936127E-2</v>
      </c>
      <c r="D3141" s="23">
        <v>4.1501052631578883E-2</v>
      </c>
      <c r="E3141" s="23">
        <v>4.31087714987715E-2</v>
      </c>
      <c r="F3141" s="22">
        <f t="shared" si="123"/>
        <v>6</v>
      </c>
      <c r="G3141" s="22">
        <f t="shared" si="124"/>
        <v>2010</v>
      </c>
    </row>
    <row r="3142" spans="1:7" x14ac:dyDescent="0.35">
      <c r="A3142" s="24">
        <v>40330</v>
      </c>
      <c r="B3142" s="23">
        <v>3.5422573210110234E-2</v>
      </c>
      <c r="C3142" s="23">
        <v>3.8384261624936127E-2</v>
      </c>
      <c r="D3142" s="23">
        <v>4.1501052631578883E-2</v>
      </c>
      <c r="E3142" s="23">
        <v>4.31087714987715E-2</v>
      </c>
      <c r="F3142" s="22">
        <f t="shared" si="123"/>
        <v>6</v>
      </c>
      <c r="G3142" s="22">
        <f t="shared" si="124"/>
        <v>2010</v>
      </c>
    </row>
    <row r="3143" spans="1:7" x14ac:dyDescent="0.35">
      <c r="A3143" s="24">
        <v>40329</v>
      </c>
      <c r="B3143" s="23">
        <v>3.5613057851239673E-2</v>
      </c>
      <c r="C3143" s="23">
        <v>3.8380643513789579E-2</v>
      </c>
      <c r="D3143" s="23">
        <v>4.1604421052631707E-2</v>
      </c>
      <c r="E3143" s="23">
        <v>4.3391934325295034E-2</v>
      </c>
      <c r="F3143" s="22">
        <f t="shared" si="123"/>
        <v>6</v>
      </c>
      <c r="G3143" s="22">
        <f t="shared" si="124"/>
        <v>2010</v>
      </c>
    </row>
    <row r="3144" spans="1:7" x14ac:dyDescent="0.35">
      <c r="A3144" s="24">
        <v>40326</v>
      </c>
      <c r="B3144" s="23">
        <v>3.5647658618753512E-2</v>
      </c>
      <c r="C3144" s="23">
        <v>3.8360754716981138E-2</v>
      </c>
      <c r="D3144" s="23">
        <v>4.1585115139637446E-2</v>
      </c>
      <c r="E3144" s="23">
        <v>4.3391337579617849E-2</v>
      </c>
      <c r="F3144" s="22">
        <f t="shared" si="123"/>
        <v>5</v>
      </c>
      <c r="G3144" s="22">
        <f t="shared" si="124"/>
        <v>2010</v>
      </c>
    </row>
    <row r="3145" spans="1:7" x14ac:dyDescent="0.35">
      <c r="A3145" s="24">
        <v>40325</v>
      </c>
      <c r="B3145" s="23">
        <v>3.6090056791291986E-2</v>
      </c>
      <c r="C3145" s="23">
        <v>3.8696026490066225E-2</v>
      </c>
      <c r="D3145" s="23">
        <v>4.1584166666666679E-2</v>
      </c>
      <c r="E3145" s="23">
        <v>4.3391274509803929E-2</v>
      </c>
      <c r="F3145" s="22">
        <f t="shared" si="123"/>
        <v>5</v>
      </c>
      <c r="G3145" s="22">
        <f t="shared" si="124"/>
        <v>2010</v>
      </c>
    </row>
    <row r="3146" spans="1:7" x14ac:dyDescent="0.35">
      <c r="A3146" s="24">
        <v>40324</v>
      </c>
      <c r="B3146" s="23">
        <v>3.6090056791291986E-2</v>
      </c>
      <c r="C3146" s="23">
        <v>3.8695088495575222E-2</v>
      </c>
      <c r="D3146" s="23">
        <v>4.1559261252446175E-2</v>
      </c>
      <c r="E3146" s="23">
        <v>4.3389618395303323E-2</v>
      </c>
      <c r="F3146" s="22">
        <f t="shared" si="123"/>
        <v>5</v>
      </c>
      <c r="G3146" s="22">
        <f t="shared" si="124"/>
        <v>2010</v>
      </c>
    </row>
    <row r="3147" spans="1:7" x14ac:dyDescent="0.35">
      <c r="A3147" s="24">
        <v>40323</v>
      </c>
      <c r="B3147" s="23">
        <v>3.6090056791291986E-2</v>
      </c>
      <c r="C3147" s="23">
        <v>3.8711240310077527E-2</v>
      </c>
      <c r="D3147" s="23">
        <v>4.1559173998044957E-2</v>
      </c>
      <c r="E3147" s="23">
        <v>4.3387741935483864E-2</v>
      </c>
      <c r="F3147" s="22">
        <f t="shared" si="123"/>
        <v>5</v>
      </c>
      <c r="G3147" s="22">
        <f t="shared" si="124"/>
        <v>2010</v>
      </c>
    </row>
    <row r="3148" spans="1:7" x14ac:dyDescent="0.35">
      <c r="A3148" s="24">
        <v>40322</v>
      </c>
      <c r="B3148" s="23">
        <v>3.5660953906141213E-2</v>
      </c>
      <c r="C3148" s="23">
        <v>3.8721944632005387E-2</v>
      </c>
      <c r="D3148" s="23">
        <v>4.1586666666666675E-2</v>
      </c>
      <c r="E3148" s="23">
        <v>4.3382901878914415E-2</v>
      </c>
      <c r="F3148" s="22">
        <f t="shared" si="123"/>
        <v>5</v>
      </c>
      <c r="G3148" s="22">
        <f t="shared" si="124"/>
        <v>2010</v>
      </c>
    </row>
    <row r="3149" spans="1:7" x14ac:dyDescent="0.35">
      <c r="A3149" s="24">
        <v>40319</v>
      </c>
      <c r="B3149" s="23">
        <v>3.5660953906141213E-2</v>
      </c>
      <c r="C3149" s="23">
        <v>3.8721997160435395E-2</v>
      </c>
      <c r="D3149" s="23">
        <v>4.1519663865546133E-2</v>
      </c>
      <c r="E3149" s="23">
        <v>4.3379041666666666E-2</v>
      </c>
      <c r="F3149" s="22">
        <f t="shared" si="123"/>
        <v>5</v>
      </c>
      <c r="G3149" s="22">
        <f t="shared" si="124"/>
        <v>2010</v>
      </c>
    </row>
    <row r="3150" spans="1:7" x14ac:dyDescent="0.35">
      <c r="A3150" s="24">
        <v>40318</v>
      </c>
      <c r="B3150" s="23">
        <v>3.5665867311679339E-2</v>
      </c>
      <c r="C3150" s="23">
        <v>3.8721997160435395E-2</v>
      </c>
      <c r="D3150" s="23">
        <v>4.1519663865546133E-2</v>
      </c>
      <c r="E3150" s="23">
        <v>4.3379041666666666E-2</v>
      </c>
      <c r="F3150" s="22">
        <f t="shared" ref="F3150:F3213" si="125">MONTH(A3149)</f>
        <v>5</v>
      </c>
      <c r="G3150" s="22">
        <f t="shared" ref="G3150:G3213" si="126">YEAR(A3149)</f>
        <v>2010</v>
      </c>
    </row>
    <row r="3151" spans="1:7" x14ac:dyDescent="0.35">
      <c r="A3151" s="24">
        <v>40316</v>
      </c>
      <c r="B3151" s="23">
        <v>3.5665867311679339E-2</v>
      </c>
      <c r="C3151" s="23">
        <v>3.8906396526772795E-2</v>
      </c>
      <c r="D3151" s="23">
        <v>4.1568547008547049E-2</v>
      </c>
      <c r="E3151" s="23">
        <v>4.3382544132917956E-2</v>
      </c>
      <c r="F3151" s="22">
        <f t="shared" si="125"/>
        <v>5</v>
      </c>
      <c r="G3151" s="22">
        <f t="shared" si="126"/>
        <v>2010</v>
      </c>
    </row>
    <row r="3152" spans="1:7" x14ac:dyDescent="0.35">
      <c r="A3152" s="24">
        <v>40315</v>
      </c>
      <c r="B3152" s="23">
        <v>3.5620409266409275E-2</v>
      </c>
      <c r="C3152" s="23">
        <v>3.8869510181618057E-2</v>
      </c>
      <c r="D3152" s="23">
        <v>4.1570267857142795E-2</v>
      </c>
      <c r="E3152" s="23">
        <v>4.3382544132917956E-2</v>
      </c>
      <c r="F3152" s="22">
        <f t="shared" si="125"/>
        <v>5</v>
      </c>
      <c r="G3152" s="22">
        <f t="shared" si="126"/>
        <v>2010</v>
      </c>
    </row>
    <row r="3153" spans="1:7" x14ac:dyDescent="0.35">
      <c r="A3153" s="24">
        <v>40312</v>
      </c>
      <c r="B3153" s="23">
        <v>3.5676834542219781E-2</v>
      </c>
      <c r="C3153" s="23">
        <v>3.8844048538334251E-2</v>
      </c>
      <c r="D3153" s="23">
        <v>4.1570267857142795E-2</v>
      </c>
      <c r="E3153" s="23">
        <v>4.3382544132917956E-2</v>
      </c>
      <c r="F3153" s="22">
        <f t="shared" si="125"/>
        <v>5</v>
      </c>
      <c r="G3153" s="22">
        <f t="shared" si="126"/>
        <v>2010</v>
      </c>
    </row>
    <row r="3154" spans="1:7" x14ac:dyDescent="0.35">
      <c r="A3154" s="24">
        <v>40311</v>
      </c>
      <c r="B3154" s="23">
        <v>3.5802758620689663E-2</v>
      </c>
      <c r="C3154" s="23">
        <v>3.8844048538334251E-2</v>
      </c>
      <c r="D3154" s="23">
        <v>4.1570267857142795E-2</v>
      </c>
      <c r="E3154" s="23">
        <v>4.3766932642487051E-2</v>
      </c>
      <c r="F3154" s="22">
        <f t="shared" si="125"/>
        <v>5</v>
      </c>
      <c r="G3154" s="22">
        <f t="shared" si="126"/>
        <v>2010</v>
      </c>
    </row>
    <row r="3155" spans="1:7" x14ac:dyDescent="0.35">
      <c r="A3155" s="24">
        <v>40310</v>
      </c>
      <c r="B3155" s="23">
        <v>3.5802758620689663E-2</v>
      </c>
      <c r="C3155" s="23">
        <v>3.8699319429198686E-2</v>
      </c>
      <c r="D3155" s="23">
        <v>4.1606372549019492E-2</v>
      </c>
      <c r="E3155" s="23">
        <v>4.3766932642487051E-2</v>
      </c>
      <c r="F3155" s="22">
        <f t="shared" si="125"/>
        <v>5</v>
      </c>
      <c r="G3155" s="22">
        <f t="shared" si="126"/>
        <v>2010</v>
      </c>
    </row>
    <row r="3156" spans="1:7" x14ac:dyDescent="0.35">
      <c r="A3156" s="24">
        <v>40309</v>
      </c>
      <c r="B3156" s="23">
        <v>3.5802758620689663E-2</v>
      </c>
      <c r="C3156" s="23">
        <v>3.8842965403624384E-2</v>
      </c>
      <c r="D3156" s="23">
        <v>4.1606372549019492E-2</v>
      </c>
      <c r="E3156" s="23">
        <v>4.3766932642487051E-2</v>
      </c>
      <c r="F3156" s="22">
        <f t="shared" si="125"/>
        <v>5</v>
      </c>
      <c r="G3156" s="22">
        <f t="shared" si="126"/>
        <v>2010</v>
      </c>
    </row>
    <row r="3157" spans="1:7" x14ac:dyDescent="0.35">
      <c r="A3157" s="24">
        <v>40308</v>
      </c>
      <c r="B3157" s="23">
        <v>3.5799838904550955E-2</v>
      </c>
      <c r="C3157" s="23">
        <v>3.8689339207048458E-2</v>
      </c>
      <c r="D3157" s="23">
        <v>4.1606372549019492E-2</v>
      </c>
      <c r="E3157" s="23">
        <v>4.3766932642487051E-2</v>
      </c>
      <c r="F3157" s="22">
        <f t="shared" si="125"/>
        <v>5</v>
      </c>
      <c r="G3157" s="22">
        <f t="shared" si="126"/>
        <v>2010</v>
      </c>
    </row>
    <row r="3158" spans="1:7" x14ac:dyDescent="0.35">
      <c r="A3158" s="24">
        <v>40305</v>
      </c>
      <c r="B3158" s="23">
        <v>3.5799838904550955E-2</v>
      </c>
      <c r="C3158" s="23">
        <v>3.8689339207048458E-2</v>
      </c>
      <c r="D3158" s="23">
        <v>4.1606372549019492E-2</v>
      </c>
      <c r="E3158" s="23">
        <v>4.377153050672182E-2</v>
      </c>
      <c r="F3158" s="22">
        <f t="shared" si="125"/>
        <v>5</v>
      </c>
      <c r="G3158" s="22">
        <f t="shared" si="126"/>
        <v>2010</v>
      </c>
    </row>
    <row r="3159" spans="1:7" x14ac:dyDescent="0.35">
      <c r="A3159" s="24">
        <v>40304</v>
      </c>
      <c r="B3159" s="23">
        <v>3.5799838904550955E-2</v>
      </c>
      <c r="C3159" s="23">
        <v>3.8689339207048458E-2</v>
      </c>
      <c r="D3159" s="23">
        <v>4.1606372549019492E-2</v>
      </c>
      <c r="E3159" s="23">
        <v>4.377153050672182E-2</v>
      </c>
      <c r="F3159" s="22">
        <f t="shared" si="125"/>
        <v>5</v>
      </c>
      <c r="G3159" s="22">
        <f t="shared" si="126"/>
        <v>2010</v>
      </c>
    </row>
    <row r="3160" spans="1:7" x14ac:dyDescent="0.35">
      <c r="A3160" s="24">
        <v>40303</v>
      </c>
      <c r="B3160" s="23">
        <v>3.5799838904550955E-2</v>
      </c>
      <c r="C3160" s="23">
        <v>3.9043035107587769E-2</v>
      </c>
      <c r="D3160" s="23">
        <v>4.1606372549019492E-2</v>
      </c>
      <c r="E3160" s="23">
        <v>4.3769176954732522E-2</v>
      </c>
      <c r="F3160" s="22">
        <f t="shared" si="125"/>
        <v>5</v>
      </c>
      <c r="G3160" s="22">
        <f t="shared" si="126"/>
        <v>2010</v>
      </c>
    </row>
    <row r="3161" spans="1:7" x14ac:dyDescent="0.35">
      <c r="A3161" s="24">
        <v>40302</v>
      </c>
      <c r="B3161" s="23">
        <v>3.5799838904550955E-2</v>
      </c>
      <c r="C3161" s="23">
        <v>3.9043035107587769E-2</v>
      </c>
      <c r="D3161" s="23">
        <v>4.1606372549019492E-2</v>
      </c>
      <c r="E3161" s="23">
        <v>4.3769176954732522E-2</v>
      </c>
      <c r="F3161" s="22">
        <f t="shared" si="125"/>
        <v>5</v>
      </c>
      <c r="G3161" s="22">
        <f t="shared" si="126"/>
        <v>2010</v>
      </c>
    </row>
    <row r="3162" spans="1:7" x14ac:dyDescent="0.35">
      <c r="A3162" s="24">
        <v>40301</v>
      </c>
      <c r="B3162" s="23">
        <v>3.5837008909630895E-2</v>
      </c>
      <c r="C3162" s="23">
        <v>3.9019827255278312E-2</v>
      </c>
      <c r="D3162" s="23">
        <v>4.1606372549019492E-2</v>
      </c>
      <c r="E3162" s="23">
        <v>4.3769176954732522E-2</v>
      </c>
      <c r="F3162" s="22">
        <f t="shared" si="125"/>
        <v>5</v>
      </c>
      <c r="G3162" s="22">
        <f t="shared" si="126"/>
        <v>2010</v>
      </c>
    </row>
    <row r="3163" spans="1:7" x14ac:dyDescent="0.35">
      <c r="A3163" s="24">
        <v>40298</v>
      </c>
      <c r="B3163" s="23">
        <v>3.5805820797907124E-2</v>
      </c>
      <c r="C3163" s="23">
        <v>3.9039056061332053E-2</v>
      </c>
      <c r="D3163" s="23">
        <v>4.1662525252525298E-2</v>
      </c>
      <c r="E3163" s="23">
        <v>4.3769176954732522E-2</v>
      </c>
      <c r="F3163" s="22">
        <f t="shared" si="125"/>
        <v>5</v>
      </c>
      <c r="G3163" s="22">
        <f t="shared" si="126"/>
        <v>2010</v>
      </c>
    </row>
    <row r="3164" spans="1:7" x14ac:dyDescent="0.35">
      <c r="A3164" s="24">
        <v>40297</v>
      </c>
      <c r="B3164" s="23">
        <v>3.5760989010989001E-2</v>
      </c>
      <c r="C3164" s="23">
        <v>3.903381578947368E-2</v>
      </c>
      <c r="D3164" s="23">
        <v>4.1475612244898055E-2</v>
      </c>
      <c r="E3164" s="23">
        <v>4.3769176954732522E-2</v>
      </c>
      <c r="F3164" s="22">
        <f t="shared" si="125"/>
        <v>4</v>
      </c>
      <c r="G3164" s="22">
        <f t="shared" si="126"/>
        <v>2010</v>
      </c>
    </row>
    <row r="3165" spans="1:7" x14ac:dyDescent="0.35">
      <c r="A3165" s="24">
        <v>40296</v>
      </c>
      <c r="B3165" s="23">
        <v>3.5791977258370196E-2</v>
      </c>
      <c r="C3165" s="23">
        <v>3.903381578947368E-2</v>
      </c>
      <c r="D3165" s="23">
        <v>4.1484444444444428E-2</v>
      </c>
      <c r="E3165" s="23">
        <v>4.3769176954732522E-2</v>
      </c>
      <c r="F3165" s="22">
        <f t="shared" si="125"/>
        <v>4</v>
      </c>
      <c r="G3165" s="22">
        <f t="shared" si="126"/>
        <v>2010</v>
      </c>
    </row>
    <row r="3166" spans="1:7" x14ac:dyDescent="0.35">
      <c r="A3166" s="24">
        <v>40295</v>
      </c>
      <c r="B3166" s="23">
        <v>3.5795223506475425E-2</v>
      </c>
      <c r="C3166" s="23">
        <v>3.903381578947368E-2</v>
      </c>
      <c r="D3166" s="23">
        <v>4.1484444444444428E-2</v>
      </c>
      <c r="E3166" s="23">
        <v>4.3769176954732522E-2</v>
      </c>
      <c r="F3166" s="22">
        <f t="shared" si="125"/>
        <v>4</v>
      </c>
      <c r="G3166" s="22">
        <f t="shared" si="126"/>
        <v>2010</v>
      </c>
    </row>
    <row r="3167" spans="1:7" x14ac:dyDescent="0.35">
      <c r="A3167" s="24">
        <v>40294</v>
      </c>
      <c r="B3167" s="23">
        <v>3.5697035964814605E-2</v>
      </c>
      <c r="C3167" s="23">
        <v>3.8928354203935603E-2</v>
      </c>
      <c r="D3167" s="23">
        <v>4.1504897959183738E-2</v>
      </c>
      <c r="E3167" s="23">
        <v>4.3769176954732522E-2</v>
      </c>
      <c r="F3167" s="22">
        <f t="shared" si="125"/>
        <v>4</v>
      </c>
      <c r="G3167" s="22">
        <f t="shared" si="126"/>
        <v>2010</v>
      </c>
    </row>
    <row r="3168" spans="1:7" x14ac:dyDescent="0.35">
      <c r="A3168" s="24">
        <v>40291</v>
      </c>
      <c r="B3168" s="23">
        <v>3.5852017529621791E-2</v>
      </c>
      <c r="C3168" s="23">
        <v>3.9047802799756545E-2</v>
      </c>
      <c r="D3168" s="23">
        <v>4.1917959183673449E-2</v>
      </c>
      <c r="E3168" s="23">
        <v>4.3863586005830894E-2</v>
      </c>
      <c r="F3168" s="22">
        <f t="shared" si="125"/>
        <v>4</v>
      </c>
      <c r="G3168" s="22">
        <f t="shared" si="126"/>
        <v>2010</v>
      </c>
    </row>
    <row r="3169" spans="1:7" x14ac:dyDescent="0.35">
      <c r="A3169" s="24">
        <v>40290</v>
      </c>
      <c r="B3169" s="23">
        <v>3.5845096377886049E-2</v>
      </c>
      <c r="C3169" s="23">
        <v>3.8937784679089024E-2</v>
      </c>
      <c r="D3169" s="23">
        <v>4.1610769230769201E-2</v>
      </c>
      <c r="E3169" s="23">
        <v>4.3863586005830894E-2</v>
      </c>
      <c r="F3169" s="22">
        <f t="shared" si="125"/>
        <v>4</v>
      </c>
      <c r="G3169" s="22">
        <f t="shared" si="126"/>
        <v>2010</v>
      </c>
    </row>
    <row r="3170" spans="1:7" x14ac:dyDescent="0.35">
      <c r="A3170" s="24">
        <v>40289</v>
      </c>
      <c r="B3170" s="23">
        <v>3.6186726407613001E-2</v>
      </c>
      <c r="C3170" s="23">
        <v>3.8943307607497243E-2</v>
      </c>
      <c r="D3170" s="23">
        <v>4.2172173913043495E-2</v>
      </c>
      <c r="E3170" s="23">
        <v>4.3863586005830894E-2</v>
      </c>
      <c r="F3170" s="22">
        <f t="shared" si="125"/>
        <v>4</v>
      </c>
      <c r="G3170" s="22">
        <f t="shared" si="126"/>
        <v>2010</v>
      </c>
    </row>
    <row r="3171" spans="1:7" x14ac:dyDescent="0.35">
      <c r="A3171" s="24">
        <v>40288</v>
      </c>
      <c r="B3171" s="23">
        <v>3.6149403268318406E-2</v>
      </c>
      <c r="C3171" s="23">
        <v>3.8943307607497243E-2</v>
      </c>
      <c r="D3171" s="23">
        <v>4.2172173913043495E-2</v>
      </c>
      <c r="E3171" s="23">
        <v>4.3864962362478277E-2</v>
      </c>
      <c r="F3171" s="22">
        <f t="shared" si="125"/>
        <v>4</v>
      </c>
      <c r="G3171" s="22">
        <f t="shared" si="126"/>
        <v>2010</v>
      </c>
    </row>
    <row r="3172" spans="1:7" x14ac:dyDescent="0.35">
      <c r="A3172" s="24">
        <v>40287</v>
      </c>
      <c r="B3172" s="23">
        <v>3.6194316624594304E-2</v>
      </c>
      <c r="C3172" s="23">
        <v>3.9265212355212346E-2</v>
      </c>
      <c r="D3172" s="23">
        <v>4.2172173913043495E-2</v>
      </c>
      <c r="E3172" s="23">
        <v>4.3864962362478277E-2</v>
      </c>
      <c r="F3172" s="22">
        <f t="shared" si="125"/>
        <v>4</v>
      </c>
      <c r="G3172" s="22">
        <f t="shared" si="126"/>
        <v>2010</v>
      </c>
    </row>
    <row r="3173" spans="1:7" x14ac:dyDescent="0.35">
      <c r="A3173" s="24">
        <v>40284</v>
      </c>
      <c r="B3173" s="23">
        <v>3.6097078559738129E-2</v>
      </c>
      <c r="C3173" s="23">
        <v>3.9802250118427286E-2</v>
      </c>
      <c r="D3173" s="23">
        <v>4.2069689440993784E-2</v>
      </c>
      <c r="E3173" s="23">
        <v>4.3864962362478277E-2</v>
      </c>
      <c r="F3173" s="22">
        <f t="shared" si="125"/>
        <v>4</v>
      </c>
      <c r="G3173" s="22">
        <f t="shared" si="126"/>
        <v>2010</v>
      </c>
    </row>
    <row r="3174" spans="1:7" x14ac:dyDescent="0.35">
      <c r="A3174" s="24">
        <v>40283</v>
      </c>
      <c r="B3174" s="23">
        <v>3.5870378234903785E-2</v>
      </c>
      <c r="C3174" s="23">
        <v>3.9809658767772517E-2</v>
      </c>
      <c r="D3174" s="23">
        <v>4.2069689440993784E-2</v>
      </c>
      <c r="E3174" s="23">
        <v>4.3864962362478277E-2</v>
      </c>
      <c r="F3174" s="22">
        <f t="shared" si="125"/>
        <v>4</v>
      </c>
      <c r="G3174" s="22">
        <f t="shared" si="126"/>
        <v>2010</v>
      </c>
    </row>
    <row r="3175" spans="1:7" x14ac:dyDescent="0.35">
      <c r="A3175" s="24">
        <v>40282</v>
      </c>
      <c r="B3175" s="23">
        <v>3.617738027015964E-2</v>
      </c>
      <c r="C3175" s="23">
        <v>3.9419806949806957E-2</v>
      </c>
      <c r="D3175" s="23">
        <v>4.2069689440993784E-2</v>
      </c>
      <c r="E3175" s="23">
        <v>4.3864962362478277E-2</v>
      </c>
      <c r="F3175" s="22">
        <f t="shared" si="125"/>
        <v>4</v>
      </c>
      <c r="G3175" s="22">
        <f t="shared" si="126"/>
        <v>2010</v>
      </c>
    </row>
    <row r="3176" spans="1:7" x14ac:dyDescent="0.35">
      <c r="A3176" s="24">
        <v>40281</v>
      </c>
      <c r="B3176" s="23">
        <v>3.617738027015964E-2</v>
      </c>
      <c r="C3176" s="23">
        <v>3.9419806949806957E-2</v>
      </c>
      <c r="D3176" s="23">
        <v>4.2069689440993784E-2</v>
      </c>
      <c r="E3176" s="23">
        <v>4.3864962362478277E-2</v>
      </c>
      <c r="F3176" s="22">
        <f t="shared" si="125"/>
        <v>4</v>
      </c>
      <c r="G3176" s="22">
        <f t="shared" si="126"/>
        <v>2010</v>
      </c>
    </row>
    <row r="3177" spans="1:7" x14ac:dyDescent="0.35">
      <c r="A3177" s="24">
        <v>40280</v>
      </c>
      <c r="B3177" s="23">
        <v>3.617738027015964E-2</v>
      </c>
      <c r="C3177" s="23">
        <v>3.9940169252468259E-2</v>
      </c>
      <c r="D3177" s="23">
        <v>4.2379929078014189E-2</v>
      </c>
      <c r="E3177" s="23">
        <v>4.3864962362478277E-2</v>
      </c>
      <c r="F3177" s="22">
        <f t="shared" si="125"/>
        <v>4</v>
      </c>
      <c r="G3177" s="22">
        <f t="shared" si="126"/>
        <v>2010</v>
      </c>
    </row>
    <row r="3178" spans="1:7" x14ac:dyDescent="0.35">
      <c r="A3178" s="24">
        <v>40277</v>
      </c>
      <c r="B3178" s="23">
        <v>3.6173204012693208E-2</v>
      </c>
      <c r="C3178" s="23">
        <v>3.9943020954598361E-2</v>
      </c>
      <c r="D3178" s="23">
        <v>4.2379929078014189E-2</v>
      </c>
      <c r="E3178" s="23">
        <v>4.3864962362478277E-2</v>
      </c>
      <c r="F3178" s="22">
        <f t="shared" si="125"/>
        <v>4</v>
      </c>
      <c r="G3178" s="22">
        <f t="shared" si="126"/>
        <v>2010</v>
      </c>
    </row>
    <row r="3179" spans="1:7" x14ac:dyDescent="0.35">
      <c r="A3179" s="24">
        <v>40276</v>
      </c>
      <c r="B3179" s="23">
        <v>3.6183070175438592E-2</v>
      </c>
      <c r="C3179" s="23">
        <v>3.9959829787234044E-2</v>
      </c>
      <c r="D3179" s="23">
        <v>4.2439642857142829E-2</v>
      </c>
      <c r="E3179" s="23">
        <v>4.3872023121387271E-2</v>
      </c>
      <c r="F3179" s="22">
        <f t="shared" si="125"/>
        <v>4</v>
      </c>
      <c r="G3179" s="22">
        <f t="shared" si="126"/>
        <v>2010</v>
      </c>
    </row>
    <row r="3180" spans="1:7" x14ac:dyDescent="0.35">
      <c r="A3180" s="24">
        <v>40275</v>
      </c>
      <c r="B3180" s="23">
        <v>3.618090535136164E-2</v>
      </c>
      <c r="C3180" s="23">
        <v>3.9959829787234044E-2</v>
      </c>
      <c r="D3180" s="23">
        <v>4.2439642857142829E-2</v>
      </c>
      <c r="E3180" s="23">
        <v>4.3872023121387271E-2</v>
      </c>
      <c r="F3180" s="22">
        <f t="shared" si="125"/>
        <v>4</v>
      </c>
      <c r="G3180" s="22">
        <f t="shared" si="126"/>
        <v>2010</v>
      </c>
    </row>
    <row r="3181" spans="1:7" x14ac:dyDescent="0.35">
      <c r="A3181" s="24">
        <v>40274</v>
      </c>
      <c r="B3181" s="23">
        <v>3.6226098308548088E-2</v>
      </c>
      <c r="C3181" s="23">
        <v>3.9959829787234044E-2</v>
      </c>
      <c r="D3181" s="23">
        <v>4.2439642857142829E-2</v>
      </c>
      <c r="E3181" s="23">
        <v>4.3872023121387271E-2</v>
      </c>
      <c r="F3181" s="22">
        <f t="shared" si="125"/>
        <v>4</v>
      </c>
      <c r="G3181" s="22">
        <f t="shared" si="126"/>
        <v>2010</v>
      </c>
    </row>
    <row r="3182" spans="1:7" x14ac:dyDescent="0.35">
      <c r="A3182" s="24">
        <v>40273</v>
      </c>
      <c r="B3182" s="23">
        <v>3.6396852668389844E-2</v>
      </c>
      <c r="C3182" s="23">
        <v>4.0103741670937977E-2</v>
      </c>
      <c r="D3182" s="23">
        <v>4.2439642857142829E-2</v>
      </c>
      <c r="E3182" s="23">
        <v>4.3869480968858135E-2</v>
      </c>
      <c r="F3182" s="22">
        <f t="shared" si="125"/>
        <v>4</v>
      </c>
      <c r="G3182" s="22">
        <f t="shared" si="126"/>
        <v>2010</v>
      </c>
    </row>
    <row r="3183" spans="1:7" x14ac:dyDescent="0.35">
      <c r="A3183" s="24">
        <v>40270</v>
      </c>
      <c r="B3183" s="23">
        <v>3.6672233787029614E-2</v>
      </c>
      <c r="C3183" s="23">
        <v>4.010377887788779E-2</v>
      </c>
      <c r="D3183" s="23">
        <v>4.2433265306122445E-2</v>
      </c>
      <c r="E3183" s="23">
        <v>4.3869480968858135E-2</v>
      </c>
      <c r="F3183" s="22">
        <f t="shared" si="125"/>
        <v>4</v>
      </c>
      <c r="G3183" s="22">
        <f t="shared" si="126"/>
        <v>2010</v>
      </c>
    </row>
    <row r="3184" spans="1:7" x14ac:dyDescent="0.35">
      <c r="A3184" s="24">
        <v>40269</v>
      </c>
      <c r="B3184" s="23">
        <v>3.6672233787029614E-2</v>
      </c>
      <c r="C3184" s="23">
        <v>4.0104540956569554E-2</v>
      </c>
      <c r="D3184" s="23">
        <v>4.2369561200923812E-2</v>
      </c>
      <c r="E3184" s="23">
        <v>4.3950000000000003E-2</v>
      </c>
      <c r="F3184" s="22">
        <f t="shared" si="125"/>
        <v>4</v>
      </c>
      <c r="G3184" s="22">
        <f t="shared" si="126"/>
        <v>2010</v>
      </c>
    </row>
    <row r="3185" spans="1:7" x14ac:dyDescent="0.35">
      <c r="A3185" s="24">
        <v>40268</v>
      </c>
      <c r="B3185" s="23">
        <v>3.6548190811763095E-2</v>
      </c>
      <c r="C3185" s="23">
        <v>4.0105189456342658E-2</v>
      </c>
      <c r="D3185" s="23">
        <v>4.2419734219269103E-2</v>
      </c>
      <c r="E3185" s="23">
        <v>4.3949999999999996E-2</v>
      </c>
      <c r="F3185" s="22">
        <f t="shared" si="125"/>
        <v>4</v>
      </c>
      <c r="G3185" s="22">
        <f t="shared" si="126"/>
        <v>2010</v>
      </c>
    </row>
    <row r="3186" spans="1:7" x14ac:dyDescent="0.35">
      <c r="A3186" s="24">
        <v>40267</v>
      </c>
      <c r="B3186" s="23">
        <v>3.6789845626072085E-2</v>
      </c>
      <c r="C3186" s="23">
        <v>4.0105189456342658E-2</v>
      </c>
      <c r="D3186" s="23">
        <v>4.2419734219269103E-2</v>
      </c>
      <c r="E3186" s="23">
        <v>4.3949999999999996E-2</v>
      </c>
      <c r="F3186" s="22">
        <f t="shared" si="125"/>
        <v>3</v>
      </c>
      <c r="G3186" s="22">
        <f t="shared" si="126"/>
        <v>2010</v>
      </c>
    </row>
    <row r="3187" spans="1:7" x14ac:dyDescent="0.35">
      <c r="A3187" s="24">
        <v>40266</v>
      </c>
      <c r="B3187" s="23">
        <v>3.6748267249453639E-2</v>
      </c>
      <c r="C3187" s="23">
        <v>4.0105076838638856E-2</v>
      </c>
      <c r="D3187" s="23">
        <v>4.2374325581395346E-2</v>
      </c>
      <c r="E3187" s="23">
        <v>4.3949999999999996E-2</v>
      </c>
      <c r="F3187" s="22">
        <f t="shared" si="125"/>
        <v>3</v>
      </c>
      <c r="G3187" s="22">
        <f t="shared" si="126"/>
        <v>2010</v>
      </c>
    </row>
    <row r="3188" spans="1:7" x14ac:dyDescent="0.35">
      <c r="A3188" s="24">
        <v>40263</v>
      </c>
      <c r="B3188" s="23">
        <v>3.6748267249453639E-2</v>
      </c>
      <c r="C3188" s="23">
        <v>4.0102886089813806E-2</v>
      </c>
      <c r="D3188" s="23">
        <v>4.2359812206572763E-2</v>
      </c>
      <c r="E3188" s="23">
        <v>4.3949999999999996E-2</v>
      </c>
      <c r="F3188" s="22">
        <f t="shared" si="125"/>
        <v>3</v>
      </c>
      <c r="G3188" s="22">
        <f t="shared" si="126"/>
        <v>2010</v>
      </c>
    </row>
    <row r="3189" spans="1:7" x14ac:dyDescent="0.35">
      <c r="A3189" s="24">
        <v>40262</v>
      </c>
      <c r="B3189" s="23">
        <v>3.6779635666347121E-2</v>
      </c>
      <c r="C3189" s="23">
        <v>4.0043118664281459E-2</v>
      </c>
      <c r="D3189" s="23">
        <v>4.2359812206572763E-2</v>
      </c>
      <c r="E3189" s="23">
        <v>4.3949999999999996E-2</v>
      </c>
      <c r="F3189" s="22">
        <f t="shared" si="125"/>
        <v>3</v>
      </c>
      <c r="G3189" s="22">
        <f t="shared" si="126"/>
        <v>2010</v>
      </c>
    </row>
    <row r="3190" spans="1:7" x14ac:dyDescent="0.35">
      <c r="A3190" s="24">
        <v>40261</v>
      </c>
      <c r="B3190" s="23">
        <v>3.6648363358778614E-2</v>
      </c>
      <c r="C3190" s="23">
        <v>4.0190572755417958E-2</v>
      </c>
      <c r="D3190" s="23">
        <v>4.2719056603773599E-2</v>
      </c>
      <c r="E3190" s="23">
        <v>4.395748700173311E-2</v>
      </c>
      <c r="F3190" s="22">
        <f t="shared" si="125"/>
        <v>3</v>
      </c>
      <c r="G3190" s="22">
        <f t="shared" si="126"/>
        <v>2010</v>
      </c>
    </row>
    <row r="3191" spans="1:7" x14ac:dyDescent="0.35">
      <c r="A3191" s="24">
        <v>40260</v>
      </c>
      <c r="B3191" s="23">
        <v>3.6745948613138693E-2</v>
      </c>
      <c r="C3191" s="23">
        <v>4.0195886524822699E-2</v>
      </c>
      <c r="D3191" s="23">
        <v>4.2719056603773599E-2</v>
      </c>
      <c r="E3191" s="23">
        <v>4.395748700173311E-2</v>
      </c>
      <c r="F3191" s="22">
        <f t="shared" si="125"/>
        <v>3</v>
      </c>
      <c r="G3191" s="22">
        <f t="shared" si="126"/>
        <v>2010</v>
      </c>
    </row>
    <row r="3192" spans="1:7" x14ac:dyDescent="0.35">
      <c r="A3192" s="24">
        <v>40259</v>
      </c>
      <c r="B3192" s="23">
        <v>3.6735128220038382E-2</v>
      </c>
      <c r="C3192" s="23">
        <v>4.0116886075949376E-2</v>
      </c>
      <c r="D3192" s="23">
        <v>4.2396264775413715E-2</v>
      </c>
      <c r="E3192" s="23">
        <v>4.395748700173311E-2</v>
      </c>
      <c r="F3192" s="22">
        <f t="shared" si="125"/>
        <v>3</v>
      </c>
      <c r="G3192" s="22">
        <f t="shared" si="126"/>
        <v>2010</v>
      </c>
    </row>
    <row r="3193" spans="1:7" x14ac:dyDescent="0.35">
      <c r="A3193" s="24">
        <v>40256</v>
      </c>
      <c r="B3193" s="23">
        <v>3.6726597368570944E-2</v>
      </c>
      <c r="C3193" s="23">
        <v>4.0113658810325477E-2</v>
      </c>
      <c r="D3193" s="23">
        <v>4.2720380952380947E-2</v>
      </c>
      <c r="E3193" s="23">
        <v>4.3528079999999997E-2</v>
      </c>
      <c r="F3193" s="22">
        <f t="shared" si="125"/>
        <v>3</v>
      </c>
      <c r="G3193" s="22">
        <f t="shared" si="126"/>
        <v>2010</v>
      </c>
    </row>
    <row r="3194" spans="1:7" x14ac:dyDescent="0.35">
      <c r="A3194" s="24">
        <v>40255</v>
      </c>
      <c r="B3194" s="23">
        <v>3.6726597368570944E-2</v>
      </c>
      <c r="C3194" s="23">
        <v>3.9949999999999999E-2</v>
      </c>
      <c r="D3194" s="23">
        <v>4.24E-2</v>
      </c>
      <c r="E3194" s="23">
        <v>4.3528079999999997E-2</v>
      </c>
      <c r="F3194" s="22">
        <f t="shared" si="125"/>
        <v>3</v>
      </c>
      <c r="G3194" s="22">
        <f t="shared" si="126"/>
        <v>2010</v>
      </c>
    </row>
    <row r="3195" spans="1:7" x14ac:dyDescent="0.35">
      <c r="A3195" s="24">
        <v>40254</v>
      </c>
      <c r="B3195" s="23">
        <v>3.6726597368570944E-2</v>
      </c>
      <c r="C3195" s="23">
        <v>3.9949999999999999E-2</v>
      </c>
      <c r="D3195" s="23">
        <v>4.24E-2</v>
      </c>
      <c r="E3195" s="23">
        <v>4.3528079999999997E-2</v>
      </c>
      <c r="F3195" s="22">
        <f t="shared" si="125"/>
        <v>3</v>
      </c>
      <c r="G3195" s="22">
        <f t="shared" si="126"/>
        <v>2010</v>
      </c>
    </row>
    <row r="3196" spans="1:7" x14ac:dyDescent="0.35">
      <c r="A3196" s="24">
        <v>40253</v>
      </c>
      <c r="B3196" s="23">
        <v>3.6512632243889044E-2</v>
      </c>
      <c r="C3196" s="23">
        <v>3.9949999999999999E-2</v>
      </c>
      <c r="D3196" s="23">
        <v>4.2503846153846163E-2</v>
      </c>
      <c r="E3196" s="23">
        <v>4.3528079999999997E-2</v>
      </c>
      <c r="F3196" s="22">
        <f t="shared" si="125"/>
        <v>3</v>
      </c>
      <c r="G3196" s="22">
        <f t="shared" si="126"/>
        <v>2010</v>
      </c>
    </row>
    <row r="3197" spans="1:7" x14ac:dyDescent="0.35">
      <c r="A3197" s="24">
        <v>40252</v>
      </c>
      <c r="B3197" s="23">
        <v>3.6705730184735337E-2</v>
      </c>
      <c r="C3197" s="23">
        <v>3.9949999999999999E-2</v>
      </c>
      <c r="D3197" s="23">
        <v>4.2503846153846163E-2</v>
      </c>
      <c r="E3197" s="23">
        <v>4.3528079999999997E-2</v>
      </c>
      <c r="F3197" s="22">
        <f t="shared" si="125"/>
        <v>3</v>
      </c>
      <c r="G3197" s="22">
        <f t="shared" si="126"/>
        <v>2010</v>
      </c>
    </row>
    <row r="3198" spans="1:7" x14ac:dyDescent="0.35">
      <c r="A3198" s="24">
        <v>40249</v>
      </c>
      <c r="B3198" s="23">
        <v>3.6782891333040038E-2</v>
      </c>
      <c r="C3198" s="23">
        <v>3.9976397306397307E-2</v>
      </c>
      <c r="D3198" s="23">
        <v>4.234258970358816E-2</v>
      </c>
      <c r="E3198" s="23">
        <v>4.4010404624277445E-2</v>
      </c>
      <c r="F3198" s="22">
        <f t="shared" si="125"/>
        <v>3</v>
      </c>
      <c r="G3198" s="22">
        <f t="shared" si="126"/>
        <v>2010</v>
      </c>
    </row>
    <row r="3199" spans="1:7" x14ac:dyDescent="0.35">
      <c r="A3199" s="24">
        <v>40248</v>
      </c>
      <c r="B3199" s="23">
        <v>3.6772679245283005E-2</v>
      </c>
      <c r="C3199" s="23">
        <v>3.9980000000000002E-2</v>
      </c>
      <c r="D3199" s="23">
        <v>4.2484615384615343E-2</v>
      </c>
      <c r="E3199" s="23">
        <v>4.3528079999999997E-2</v>
      </c>
      <c r="F3199" s="22">
        <f t="shared" si="125"/>
        <v>3</v>
      </c>
      <c r="G3199" s="22">
        <f t="shared" si="126"/>
        <v>2010</v>
      </c>
    </row>
    <row r="3200" spans="1:7" x14ac:dyDescent="0.35">
      <c r="A3200" s="24">
        <v>40247</v>
      </c>
      <c r="B3200" s="23">
        <v>3.6832895283947911E-2</v>
      </c>
      <c r="C3200" s="23">
        <v>3.9980000000000002E-2</v>
      </c>
      <c r="D3200" s="23">
        <v>4.2484615384615343E-2</v>
      </c>
      <c r="E3200" s="23">
        <v>4.3528079999999997E-2</v>
      </c>
      <c r="F3200" s="22">
        <f t="shared" si="125"/>
        <v>3</v>
      </c>
      <c r="G3200" s="22">
        <f t="shared" si="126"/>
        <v>2010</v>
      </c>
    </row>
    <row r="3201" spans="1:7" x14ac:dyDescent="0.35">
      <c r="A3201" s="24">
        <v>40246</v>
      </c>
      <c r="B3201" s="23">
        <v>3.6832895283947911E-2</v>
      </c>
      <c r="C3201" s="23">
        <v>3.9980000000000002E-2</v>
      </c>
      <c r="D3201" s="23">
        <v>4.2484615384615364E-2</v>
      </c>
      <c r="E3201" s="23">
        <v>4.3528079999999997E-2</v>
      </c>
      <c r="F3201" s="22">
        <f t="shared" si="125"/>
        <v>3</v>
      </c>
      <c r="G3201" s="22">
        <f t="shared" si="126"/>
        <v>2010</v>
      </c>
    </row>
    <row r="3202" spans="1:7" x14ac:dyDescent="0.35">
      <c r="A3202" s="24">
        <v>40245</v>
      </c>
      <c r="B3202" s="23">
        <v>3.6832895283947911E-2</v>
      </c>
      <c r="C3202" s="23">
        <v>4.0243892750744782E-2</v>
      </c>
      <c r="D3202" s="23">
        <v>4.2501639344262328E-2</v>
      </c>
      <c r="E3202" s="23">
        <v>4.4275920598388946E-2</v>
      </c>
      <c r="F3202" s="22">
        <f t="shared" si="125"/>
        <v>3</v>
      </c>
      <c r="G3202" s="22">
        <f t="shared" si="126"/>
        <v>2010</v>
      </c>
    </row>
    <row r="3203" spans="1:7" x14ac:dyDescent="0.35">
      <c r="A3203" s="24">
        <v>40242</v>
      </c>
      <c r="B3203" s="23">
        <v>3.6927916009224418E-2</v>
      </c>
      <c r="C3203" s="23">
        <v>4.0243892750744782E-2</v>
      </c>
      <c r="D3203" s="23">
        <v>4.2503246753246779E-2</v>
      </c>
      <c r="E3203" s="23">
        <v>4.4287792507204611E-2</v>
      </c>
      <c r="F3203" s="22">
        <f t="shared" si="125"/>
        <v>3</v>
      </c>
      <c r="G3203" s="22">
        <f t="shared" si="126"/>
        <v>2010</v>
      </c>
    </row>
    <row r="3204" spans="1:7" x14ac:dyDescent="0.35">
      <c r="A3204" s="24">
        <v>40241</v>
      </c>
      <c r="B3204" s="23">
        <v>3.7184168470118198E-2</v>
      </c>
      <c r="C3204" s="23">
        <v>4.0235164835164802E-2</v>
      </c>
      <c r="D3204" s="23">
        <v>4.2501666666666715E-2</v>
      </c>
      <c r="E3204" s="23">
        <v>4.4280484606613449E-2</v>
      </c>
      <c r="F3204" s="22">
        <f t="shared" si="125"/>
        <v>3</v>
      </c>
      <c r="G3204" s="22">
        <f t="shared" si="126"/>
        <v>2010</v>
      </c>
    </row>
    <row r="3205" spans="1:7" x14ac:dyDescent="0.35">
      <c r="A3205" s="24">
        <v>40240</v>
      </c>
      <c r="B3205" s="23">
        <v>3.7305033943896504E-2</v>
      </c>
      <c r="C3205" s="23">
        <v>4.0226521739130425E-2</v>
      </c>
      <c r="D3205" s="23">
        <v>4.2341906412478328E-2</v>
      </c>
      <c r="E3205" s="23">
        <v>4.4160981240981251E-2</v>
      </c>
      <c r="F3205" s="22">
        <f t="shared" si="125"/>
        <v>3</v>
      </c>
      <c r="G3205" s="22">
        <f t="shared" si="126"/>
        <v>2010</v>
      </c>
    </row>
    <row r="3206" spans="1:7" x14ac:dyDescent="0.35">
      <c r="A3206" s="24">
        <v>40239</v>
      </c>
      <c r="B3206" s="23">
        <v>3.7304142746314981E-2</v>
      </c>
      <c r="C3206" s="23">
        <v>4.0234880694143167E-2</v>
      </c>
      <c r="D3206" s="23">
        <v>4.1508169014084488E-2</v>
      </c>
      <c r="E3206" s="23">
        <v>4.2620468319559179E-2</v>
      </c>
      <c r="F3206" s="22">
        <f t="shared" si="125"/>
        <v>3</v>
      </c>
      <c r="G3206" s="22">
        <f t="shared" si="126"/>
        <v>2010</v>
      </c>
    </row>
    <row r="3207" spans="1:7" x14ac:dyDescent="0.35">
      <c r="A3207" s="24">
        <v>40238</v>
      </c>
      <c r="B3207" s="23">
        <v>3.7039803582795301E-2</v>
      </c>
      <c r="C3207" s="23">
        <v>4.020874692874693E-2</v>
      </c>
      <c r="D3207" s="23">
        <v>4.1508169014084488E-2</v>
      </c>
      <c r="E3207" s="23">
        <v>4.2500000000000003E-2</v>
      </c>
      <c r="F3207" s="22">
        <f t="shared" si="125"/>
        <v>3</v>
      </c>
      <c r="G3207" s="22">
        <f t="shared" si="126"/>
        <v>2010</v>
      </c>
    </row>
    <row r="3208" spans="1:7" x14ac:dyDescent="0.35">
      <c r="A3208" s="24">
        <v>40235</v>
      </c>
      <c r="B3208" s="23">
        <v>3.7244794992974846E-2</v>
      </c>
      <c r="C3208" s="23">
        <v>4.0193951841359779E-2</v>
      </c>
      <c r="D3208" s="23">
        <v>4.1514135338345928E-2</v>
      </c>
      <c r="E3208" s="23">
        <v>4.2500000000000003E-2</v>
      </c>
      <c r="F3208" s="22">
        <f t="shared" si="125"/>
        <v>3</v>
      </c>
      <c r="G3208" s="22">
        <f t="shared" si="126"/>
        <v>2010</v>
      </c>
    </row>
    <row r="3209" spans="1:7" x14ac:dyDescent="0.35">
      <c r="A3209" s="24">
        <v>40234</v>
      </c>
      <c r="B3209" s="23">
        <v>3.7094727524794709E-2</v>
      </c>
      <c r="C3209" s="23">
        <v>4.0224520255863518E-2</v>
      </c>
      <c r="D3209" s="23">
        <v>4.1513939393939485E-2</v>
      </c>
      <c r="E3209" s="23">
        <v>4.2500000000000003E-2</v>
      </c>
      <c r="F3209" s="22">
        <f t="shared" si="125"/>
        <v>2</v>
      </c>
      <c r="G3209" s="22">
        <f t="shared" si="126"/>
        <v>2010</v>
      </c>
    </row>
    <row r="3210" spans="1:7" x14ac:dyDescent="0.35">
      <c r="A3210" s="24">
        <v>40233</v>
      </c>
      <c r="B3210" s="23">
        <v>3.7083638584935727E-2</v>
      </c>
      <c r="C3210" s="23">
        <v>4.0295817490494296E-2</v>
      </c>
      <c r="D3210" s="23">
        <v>4.1512222222222221E-2</v>
      </c>
      <c r="E3210" s="23">
        <v>4.2500000000000003E-2</v>
      </c>
      <c r="F3210" s="22">
        <f t="shared" si="125"/>
        <v>2</v>
      </c>
      <c r="G3210" s="22">
        <f t="shared" si="126"/>
        <v>2010</v>
      </c>
    </row>
    <row r="3211" spans="1:7" x14ac:dyDescent="0.35">
      <c r="A3211" s="24">
        <v>40232</v>
      </c>
      <c r="B3211" s="23">
        <v>3.709326172081702E-2</v>
      </c>
      <c r="C3211" s="23">
        <v>4.0205380281690156E-2</v>
      </c>
      <c r="D3211" s="23">
        <v>4.1512222222222221E-2</v>
      </c>
      <c r="E3211" s="23">
        <v>4.2500000000000003E-2</v>
      </c>
      <c r="F3211" s="22">
        <f t="shared" si="125"/>
        <v>2</v>
      </c>
      <c r="G3211" s="22">
        <f t="shared" si="126"/>
        <v>2010</v>
      </c>
    </row>
    <row r="3212" spans="1:7" x14ac:dyDescent="0.35">
      <c r="A3212" s="24">
        <v>40231</v>
      </c>
      <c r="B3212" s="23">
        <v>3.708226251976806E-2</v>
      </c>
      <c r="C3212" s="23">
        <v>4.0154631525076756E-2</v>
      </c>
      <c r="D3212" s="23">
        <v>4.2469346049046341E-2</v>
      </c>
      <c r="E3212" s="23">
        <v>4.3855387727579229E-2</v>
      </c>
      <c r="F3212" s="22">
        <f t="shared" si="125"/>
        <v>2</v>
      </c>
      <c r="G3212" s="22">
        <f t="shared" si="126"/>
        <v>2010</v>
      </c>
    </row>
    <row r="3213" spans="1:7" x14ac:dyDescent="0.35">
      <c r="A3213" s="24">
        <v>40228</v>
      </c>
      <c r="B3213" s="23">
        <v>3.6948290795323566E-2</v>
      </c>
      <c r="C3213" s="23">
        <v>4.0309493318485518E-2</v>
      </c>
      <c r="D3213" s="23">
        <v>4.2469346049046341E-2</v>
      </c>
      <c r="E3213" s="23">
        <v>4.4154308823529387E-2</v>
      </c>
      <c r="F3213" s="22">
        <f t="shared" si="125"/>
        <v>2</v>
      </c>
      <c r="G3213" s="22">
        <f t="shared" si="126"/>
        <v>2010</v>
      </c>
    </row>
    <row r="3214" spans="1:7" x14ac:dyDescent="0.35">
      <c r="A3214" s="24">
        <v>40227</v>
      </c>
      <c r="B3214" s="23">
        <v>3.7124618079887879E-2</v>
      </c>
      <c r="C3214" s="23">
        <v>4.0166724756535106E-2</v>
      </c>
      <c r="D3214" s="23">
        <v>4.2554590163934453E-2</v>
      </c>
      <c r="E3214" s="23">
        <v>4.4154308823529387E-2</v>
      </c>
      <c r="F3214" s="22">
        <f t="shared" ref="F3214:F3277" si="127">MONTH(A3213)</f>
        <v>2</v>
      </c>
      <c r="G3214" s="22">
        <f t="shared" ref="G3214:G3277" si="128">YEAR(A3213)</f>
        <v>2010</v>
      </c>
    </row>
    <row r="3215" spans="1:7" x14ac:dyDescent="0.35">
      <c r="A3215" s="24">
        <v>40226</v>
      </c>
      <c r="B3215" s="23">
        <v>3.6933659798847766E-2</v>
      </c>
      <c r="C3215" s="23">
        <v>4.0101361502347416E-2</v>
      </c>
      <c r="D3215" s="23">
        <v>4.2567068493150687E-2</v>
      </c>
      <c r="E3215" s="23">
        <v>4.488097986577181E-2</v>
      </c>
      <c r="F3215" s="22">
        <f t="shared" si="127"/>
        <v>2</v>
      </c>
      <c r="G3215" s="22">
        <f t="shared" si="128"/>
        <v>2010</v>
      </c>
    </row>
    <row r="3216" spans="1:7" x14ac:dyDescent="0.35">
      <c r="A3216" s="24">
        <v>40225</v>
      </c>
      <c r="B3216" s="23">
        <v>3.6933659798847766E-2</v>
      </c>
      <c r="C3216" s="23">
        <v>4.0101360703812317E-2</v>
      </c>
      <c r="D3216" s="23">
        <v>4.2566263736263779E-2</v>
      </c>
      <c r="E3216" s="23">
        <v>4.488097986577181E-2</v>
      </c>
      <c r="F3216" s="22">
        <f t="shared" si="127"/>
        <v>2</v>
      </c>
      <c r="G3216" s="22">
        <f t="shared" si="128"/>
        <v>2010</v>
      </c>
    </row>
    <row r="3217" spans="1:7" x14ac:dyDescent="0.35">
      <c r="A3217" s="24">
        <v>40224</v>
      </c>
      <c r="B3217" s="23">
        <v>3.6807650200267029E-2</v>
      </c>
      <c r="C3217" s="23">
        <v>3.9989999999999998E-2</v>
      </c>
      <c r="D3217" s="23">
        <v>4.2294440993788825E-2</v>
      </c>
      <c r="E3217" s="23">
        <v>4.4881132884262112E-2</v>
      </c>
      <c r="F3217" s="22">
        <f t="shared" si="127"/>
        <v>2</v>
      </c>
      <c r="G3217" s="22">
        <f t="shared" si="128"/>
        <v>2010</v>
      </c>
    </row>
    <row r="3218" spans="1:7" x14ac:dyDescent="0.35">
      <c r="A3218" s="24">
        <v>40221</v>
      </c>
      <c r="B3218" s="23">
        <v>3.6735886236668354E-2</v>
      </c>
      <c r="C3218" s="23">
        <v>4.0119999999999989E-2</v>
      </c>
      <c r="D3218" s="23">
        <v>4.2294440993788825E-2</v>
      </c>
      <c r="E3218" s="23">
        <v>4.4276897253306212E-2</v>
      </c>
      <c r="F3218" s="22">
        <f t="shared" si="127"/>
        <v>2</v>
      </c>
      <c r="G3218" s="22">
        <f t="shared" si="128"/>
        <v>2010</v>
      </c>
    </row>
    <row r="3219" spans="1:7" x14ac:dyDescent="0.35">
      <c r="A3219" s="24">
        <v>40220</v>
      </c>
      <c r="B3219" s="23">
        <v>3.6733673040344382E-2</v>
      </c>
      <c r="C3219" s="23">
        <v>3.9467048503611969E-2</v>
      </c>
      <c r="D3219" s="23">
        <v>4.1570909090909054E-2</v>
      </c>
      <c r="E3219" s="23">
        <v>4.4147457076566116E-2</v>
      </c>
      <c r="F3219" s="22">
        <f t="shared" si="127"/>
        <v>2</v>
      </c>
      <c r="G3219" s="22">
        <f t="shared" si="128"/>
        <v>2010</v>
      </c>
    </row>
    <row r="3220" spans="1:7" x14ac:dyDescent="0.35">
      <c r="A3220" s="24">
        <v>40219</v>
      </c>
      <c r="B3220" s="23">
        <v>3.6733673040344382E-2</v>
      </c>
      <c r="C3220" s="23">
        <v>4.0013937282229975E-2</v>
      </c>
      <c r="D3220" s="23">
        <v>4.1543486238532129E-2</v>
      </c>
      <c r="E3220" s="23">
        <v>4.4147457076566116E-2</v>
      </c>
      <c r="F3220" s="22">
        <f t="shared" si="127"/>
        <v>2</v>
      </c>
      <c r="G3220" s="22">
        <f t="shared" si="128"/>
        <v>2010</v>
      </c>
    </row>
    <row r="3221" spans="1:7" x14ac:dyDescent="0.35">
      <c r="A3221" s="24">
        <v>40218</v>
      </c>
      <c r="B3221" s="23">
        <v>3.6733673040344382E-2</v>
      </c>
      <c r="C3221" s="23">
        <v>4.002E-2</v>
      </c>
      <c r="D3221" s="23">
        <v>4.1527523510971796E-2</v>
      </c>
      <c r="E3221" s="23">
        <v>4.4147457076566129E-2</v>
      </c>
      <c r="F3221" s="22">
        <f t="shared" si="127"/>
        <v>2</v>
      </c>
      <c r="G3221" s="22">
        <f t="shared" si="128"/>
        <v>2010</v>
      </c>
    </row>
    <row r="3222" spans="1:7" x14ac:dyDescent="0.35">
      <c r="A3222" s="24">
        <v>40217</v>
      </c>
      <c r="B3222" s="23">
        <v>3.6733673040344382E-2</v>
      </c>
      <c r="C3222" s="23">
        <v>3.9162218430034139E-2</v>
      </c>
      <c r="D3222" s="23">
        <v>4.1935599284436464E-2</v>
      </c>
      <c r="E3222" s="23">
        <v>4.4200109660574416E-2</v>
      </c>
      <c r="F3222" s="22">
        <f t="shared" si="127"/>
        <v>2</v>
      </c>
      <c r="G3222" s="22">
        <f t="shared" si="128"/>
        <v>2010</v>
      </c>
    </row>
    <row r="3223" spans="1:7" x14ac:dyDescent="0.35">
      <c r="A3223" s="24">
        <v>40214</v>
      </c>
      <c r="B3223" s="23">
        <v>3.6587874979328583E-2</v>
      </c>
      <c r="C3223" s="23">
        <v>3.8736138490330627E-2</v>
      </c>
      <c r="D3223" s="23">
        <v>4.1935599284436464E-2</v>
      </c>
      <c r="E3223" s="23">
        <v>4.4200109660574416E-2</v>
      </c>
      <c r="F3223" s="22">
        <f t="shared" si="127"/>
        <v>2</v>
      </c>
      <c r="G3223" s="22">
        <f t="shared" si="128"/>
        <v>2010</v>
      </c>
    </row>
    <row r="3224" spans="1:7" x14ac:dyDescent="0.35">
      <c r="A3224" s="24">
        <v>40213</v>
      </c>
      <c r="B3224" s="23">
        <v>3.6578347891190424E-2</v>
      </c>
      <c r="C3224" s="23">
        <v>3.9155272914521116E-2</v>
      </c>
      <c r="D3224" s="23">
        <v>4.1935599284436464E-2</v>
      </c>
      <c r="E3224" s="23">
        <v>4.4200109660574409E-2</v>
      </c>
      <c r="F3224" s="22">
        <f t="shared" si="127"/>
        <v>2</v>
      </c>
      <c r="G3224" s="22">
        <f t="shared" si="128"/>
        <v>2010</v>
      </c>
    </row>
    <row r="3225" spans="1:7" x14ac:dyDescent="0.35">
      <c r="A3225" s="24">
        <v>40212</v>
      </c>
      <c r="B3225" s="23">
        <v>3.6665135649214128E-2</v>
      </c>
      <c r="C3225" s="23">
        <v>3.8435749999999991E-2</v>
      </c>
      <c r="D3225" s="23">
        <v>4.1935599284436464E-2</v>
      </c>
      <c r="E3225" s="23">
        <v>4.4200109660574416E-2</v>
      </c>
      <c r="F3225" s="22">
        <f t="shared" si="127"/>
        <v>2</v>
      </c>
      <c r="G3225" s="22">
        <f t="shared" si="128"/>
        <v>2010</v>
      </c>
    </row>
    <row r="3226" spans="1:7" x14ac:dyDescent="0.35">
      <c r="A3226" s="24">
        <v>40211</v>
      </c>
      <c r="B3226" s="23">
        <v>3.6665135649214135E-2</v>
      </c>
      <c r="C3226" s="23">
        <v>3.8435749999999991E-2</v>
      </c>
      <c r="D3226" s="23">
        <v>4.1935125000000004E-2</v>
      </c>
      <c r="E3226" s="23">
        <v>4.4199874608150461E-2</v>
      </c>
      <c r="F3226" s="22">
        <f t="shared" si="127"/>
        <v>2</v>
      </c>
      <c r="G3226" s="22">
        <f t="shared" si="128"/>
        <v>2010</v>
      </c>
    </row>
    <row r="3227" spans="1:7" x14ac:dyDescent="0.35">
      <c r="A3227" s="24">
        <v>40210</v>
      </c>
      <c r="B3227" s="23">
        <v>3.594422582448295E-2</v>
      </c>
      <c r="C3227" s="23">
        <v>3.9296355555555551E-2</v>
      </c>
      <c r="D3227" s="23">
        <v>4.1943776824034364E-2</v>
      </c>
      <c r="E3227" s="23">
        <v>4.4200539215686285E-2</v>
      </c>
      <c r="F3227" s="22">
        <f t="shared" si="127"/>
        <v>2</v>
      </c>
      <c r="G3227" s="22">
        <f t="shared" si="128"/>
        <v>2010</v>
      </c>
    </row>
    <row r="3228" spans="1:7" x14ac:dyDescent="0.35">
      <c r="A3228" s="24">
        <v>40207</v>
      </c>
      <c r="B3228" s="23">
        <v>3.5679310344827596E-2</v>
      </c>
      <c r="C3228" s="23">
        <v>3.9028333333333345E-2</v>
      </c>
      <c r="D3228" s="23">
        <v>4.1943776824034343E-2</v>
      </c>
      <c r="E3228" s="23">
        <v>4.4200539215686271E-2</v>
      </c>
      <c r="F3228" s="22">
        <f t="shared" si="127"/>
        <v>2</v>
      </c>
      <c r="G3228" s="22">
        <f t="shared" si="128"/>
        <v>2010</v>
      </c>
    </row>
    <row r="3229" spans="1:7" x14ac:dyDescent="0.35">
      <c r="A3229" s="24">
        <v>40206</v>
      </c>
      <c r="B3229" s="23">
        <v>3.5679310344827596E-2</v>
      </c>
      <c r="C3229" s="23">
        <v>3.9028333333333345E-2</v>
      </c>
      <c r="D3229" s="23">
        <v>4.1943776824034343E-2</v>
      </c>
      <c r="E3229" s="23">
        <v>4.4200539215686271E-2</v>
      </c>
      <c r="F3229" s="22">
        <f t="shared" si="127"/>
        <v>1</v>
      </c>
      <c r="G3229" s="22">
        <f t="shared" si="128"/>
        <v>2010</v>
      </c>
    </row>
    <row r="3230" spans="1:7" x14ac:dyDescent="0.35">
      <c r="A3230" s="24">
        <v>40205</v>
      </c>
      <c r="B3230" s="23">
        <v>3.5679310344827596E-2</v>
      </c>
      <c r="C3230" s="23">
        <v>3.8997992320351074E-2</v>
      </c>
      <c r="D3230" s="23">
        <v>4.1513428571428597E-2</v>
      </c>
      <c r="E3230" s="23">
        <v>4.4200539215686271E-2</v>
      </c>
      <c r="F3230" s="22">
        <f t="shared" si="127"/>
        <v>1</v>
      </c>
      <c r="G3230" s="22">
        <f t="shared" si="128"/>
        <v>2010</v>
      </c>
    </row>
    <row r="3231" spans="1:7" x14ac:dyDescent="0.35">
      <c r="A3231" s="24">
        <v>40204</v>
      </c>
      <c r="B3231" s="23">
        <v>3.594422582448295E-2</v>
      </c>
      <c r="C3231" s="23">
        <v>3.8997992320351074E-2</v>
      </c>
      <c r="D3231" s="23">
        <v>4.1513428571428597E-2</v>
      </c>
      <c r="E3231" s="23">
        <v>4.4200539215686271E-2</v>
      </c>
      <c r="F3231" s="22">
        <f t="shared" si="127"/>
        <v>1</v>
      </c>
      <c r="G3231" s="22">
        <f t="shared" si="128"/>
        <v>2010</v>
      </c>
    </row>
    <row r="3232" spans="1:7" x14ac:dyDescent="0.35">
      <c r="A3232" s="24">
        <v>40203</v>
      </c>
      <c r="B3232" s="23">
        <v>3.5763532401524772E-2</v>
      </c>
      <c r="C3232" s="23">
        <v>3.8716311300639669E-2</v>
      </c>
      <c r="D3232" s="23">
        <v>4.1351024390243907E-2</v>
      </c>
      <c r="E3232" s="23">
        <v>4.4149146853146838E-2</v>
      </c>
      <c r="F3232" s="22">
        <f t="shared" si="127"/>
        <v>1</v>
      </c>
      <c r="G3232" s="22">
        <f t="shared" si="128"/>
        <v>2010</v>
      </c>
    </row>
    <row r="3233" spans="1:7" x14ac:dyDescent="0.35">
      <c r="A3233" s="24">
        <v>40200</v>
      </c>
      <c r="B3233" s="23">
        <v>3.5486209424083773E-2</v>
      </c>
      <c r="C3233" s="23">
        <v>3.8671940298507471E-2</v>
      </c>
      <c r="D3233" s="23">
        <v>4.1351084070796497E-2</v>
      </c>
      <c r="E3233" s="23">
        <v>4.4134271412680753E-2</v>
      </c>
      <c r="F3233" s="22">
        <f t="shared" si="127"/>
        <v>1</v>
      </c>
      <c r="G3233" s="22">
        <f t="shared" si="128"/>
        <v>2010</v>
      </c>
    </row>
    <row r="3234" spans="1:7" x14ac:dyDescent="0.35">
      <c r="A3234" s="24">
        <v>40199</v>
      </c>
      <c r="B3234" s="23">
        <v>3.5035223842846311E-2</v>
      </c>
      <c r="C3234" s="23">
        <v>3.8671940298507471E-2</v>
      </c>
      <c r="D3234" s="23">
        <v>4.1334786324786328E-2</v>
      </c>
      <c r="E3234" s="23">
        <v>4.4117972617166927E-2</v>
      </c>
      <c r="F3234" s="22">
        <f t="shared" si="127"/>
        <v>1</v>
      </c>
      <c r="G3234" s="22">
        <f t="shared" si="128"/>
        <v>2010</v>
      </c>
    </row>
    <row r="3235" spans="1:7" x14ac:dyDescent="0.35">
      <c r="A3235" s="24">
        <v>40198</v>
      </c>
      <c r="B3235" s="23">
        <v>3.5035223842846311E-2</v>
      </c>
      <c r="C3235" s="23">
        <v>3.8671940298507471E-2</v>
      </c>
      <c r="D3235" s="23">
        <v>4.1334786324786328E-2</v>
      </c>
      <c r="E3235" s="23">
        <v>4.4141236842105268E-2</v>
      </c>
      <c r="F3235" s="22">
        <f t="shared" si="127"/>
        <v>1</v>
      </c>
      <c r="G3235" s="22">
        <f t="shared" si="128"/>
        <v>2010</v>
      </c>
    </row>
    <row r="3236" spans="1:7" x14ac:dyDescent="0.35">
      <c r="A3236" s="24">
        <v>40197</v>
      </c>
      <c r="B3236" s="23">
        <v>3.5035223842846311E-2</v>
      </c>
      <c r="C3236" s="23">
        <v>3.8671940298507471E-2</v>
      </c>
      <c r="D3236" s="23">
        <v>4.1334786324786328E-2</v>
      </c>
      <c r="E3236" s="23">
        <v>4.3986277412280693E-2</v>
      </c>
      <c r="F3236" s="22">
        <f t="shared" si="127"/>
        <v>1</v>
      </c>
      <c r="G3236" s="22">
        <f t="shared" si="128"/>
        <v>2010</v>
      </c>
    </row>
    <row r="3237" spans="1:7" x14ac:dyDescent="0.35">
      <c r="A3237" s="24">
        <v>40196</v>
      </c>
      <c r="B3237" s="23">
        <v>3.4819404490725681E-2</v>
      </c>
      <c r="C3237" s="23">
        <v>3.8671940298507471E-2</v>
      </c>
      <c r="D3237" s="23">
        <v>4.1334786324786328E-2</v>
      </c>
      <c r="E3237" s="23">
        <v>4.3986277412280693E-2</v>
      </c>
      <c r="F3237" s="22">
        <f t="shared" si="127"/>
        <v>1</v>
      </c>
      <c r="G3237" s="22">
        <f t="shared" si="128"/>
        <v>2010</v>
      </c>
    </row>
    <row r="3238" spans="1:7" x14ac:dyDescent="0.35">
      <c r="A3238" s="24">
        <v>40193</v>
      </c>
      <c r="B3238" s="23">
        <v>3.4891793103448268E-2</v>
      </c>
      <c r="C3238" s="23">
        <v>3.8739502487562187E-2</v>
      </c>
      <c r="D3238" s="23">
        <v>4.1383223140495889E-2</v>
      </c>
      <c r="E3238" s="23">
        <v>4.4021392919326767E-2</v>
      </c>
      <c r="F3238" s="22">
        <f t="shared" si="127"/>
        <v>1</v>
      </c>
      <c r="G3238" s="22">
        <f t="shared" si="128"/>
        <v>2010</v>
      </c>
    </row>
    <row r="3239" spans="1:7" x14ac:dyDescent="0.35">
      <c r="A3239" s="24">
        <v>40192</v>
      </c>
      <c r="B3239" s="23">
        <v>3.4891793103448268E-2</v>
      </c>
      <c r="C3239" s="23">
        <v>3.8739502487562187E-2</v>
      </c>
      <c r="D3239" s="23">
        <v>4.1383223140495889E-2</v>
      </c>
      <c r="E3239" s="23">
        <v>4.4021392919326767E-2</v>
      </c>
      <c r="F3239" s="22">
        <f t="shared" si="127"/>
        <v>1</v>
      </c>
      <c r="G3239" s="22">
        <f t="shared" si="128"/>
        <v>2010</v>
      </c>
    </row>
    <row r="3240" spans="1:7" x14ac:dyDescent="0.35">
      <c r="A3240" s="24">
        <v>40191</v>
      </c>
      <c r="B3240" s="23">
        <v>3.4464969100879109E-2</v>
      </c>
      <c r="C3240" s="23">
        <v>3.8739502487562187E-2</v>
      </c>
      <c r="D3240" s="23">
        <v>4.1383223140495889E-2</v>
      </c>
      <c r="E3240" s="23">
        <v>4.4021392919326767E-2</v>
      </c>
      <c r="F3240" s="22">
        <f t="shared" si="127"/>
        <v>1</v>
      </c>
      <c r="G3240" s="22">
        <f t="shared" si="128"/>
        <v>2010</v>
      </c>
    </row>
    <row r="3241" spans="1:7" x14ac:dyDescent="0.35">
      <c r="A3241" s="24">
        <v>40190</v>
      </c>
      <c r="B3241" s="23">
        <v>3.466625410080526E-2</v>
      </c>
      <c r="C3241" s="23">
        <v>3.8195363636363631E-2</v>
      </c>
      <c r="D3241" s="23">
        <v>4.1383223140495889E-2</v>
      </c>
      <c r="E3241" s="23">
        <v>4.4021392919326767E-2</v>
      </c>
      <c r="F3241" s="22">
        <f t="shared" si="127"/>
        <v>1</v>
      </c>
      <c r="G3241" s="22">
        <f t="shared" si="128"/>
        <v>2010</v>
      </c>
    </row>
    <row r="3242" spans="1:7" x14ac:dyDescent="0.35">
      <c r="A3242" s="24">
        <v>40186</v>
      </c>
      <c r="B3242" s="23">
        <v>3.4177153326276362E-2</v>
      </c>
      <c r="C3242" s="23">
        <v>3.8195363636363631E-2</v>
      </c>
      <c r="D3242" s="23">
        <v>4.1383223140495889E-2</v>
      </c>
      <c r="E3242" s="23">
        <v>4.4021392919326767E-2</v>
      </c>
      <c r="F3242" s="22">
        <f t="shared" si="127"/>
        <v>1</v>
      </c>
      <c r="G3242" s="22">
        <f t="shared" si="128"/>
        <v>2010</v>
      </c>
    </row>
    <row r="3243" spans="1:7" x14ac:dyDescent="0.35">
      <c r="A3243" s="24">
        <v>40185</v>
      </c>
      <c r="B3243" s="23">
        <v>3.4177153326276369E-2</v>
      </c>
      <c r="C3243" s="23">
        <v>3.8195363636363631E-2</v>
      </c>
      <c r="D3243" s="23">
        <v>4.1383223140495889E-2</v>
      </c>
      <c r="E3243" s="23">
        <v>4.402139291932676E-2</v>
      </c>
      <c r="F3243" s="22">
        <f t="shared" si="127"/>
        <v>1</v>
      </c>
      <c r="G3243" s="22">
        <f t="shared" si="128"/>
        <v>2010</v>
      </c>
    </row>
    <row r="3244" spans="1:7" x14ac:dyDescent="0.35">
      <c r="A3244" s="24">
        <v>40184</v>
      </c>
      <c r="B3244" s="23">
        <v>3.4097293404094016E-2</v>
      </c>
      <c r="C3244" s="23">
        <v>3.8379999999999997E-2</v>
      </c>
      <c r="D3244" s="23">
        <v>4.1383223140495889E-2</v>
      </c>
      <c r="E3244" s="23">
        <v>4.402139291932676E-2</v>
      </c>
      <c r="F3244" s="22">
        <f t="shared" si="127"/>
        <v>1</v>
      </c>
      <c r="G3244" s="22">
        <f t="shared" si="128"/>
        <v>2010</v>
      </c>
    </row>
    <row r="3245" spans="1:7" x14ac:dyDescent="0.35">
      <c r="A3245" s="24">
        <v>40183</v>
      </c>
      <c r="B3245" s="23">
        <v>3.4094975665616957E-2</v>
      </c>
      <c r="C3245" s="23">
        <v>3.8045616045845283E-2</v>
      </c>
      <c r="D3245" s="23">
        <v>4.1383223140495889E-2</v>
      </c>
      <c r="E3245" s="23">
        <v>4.402139291932676E-2</v>
      </c>
      <c r="F3245" s="22">
        <f t="shared" si="127"/>
        <v>1</v>
      </c>
      <c r="G3245" s="22">
        <f t="shared" si="128"/>
        <v>2010</v>
      </c>
    </row>
    <row r="3246" spans="1:7" x14ac:dyDescent="0.35">
      <c r="A3246" s="24">
        <v>40182</v>
      </c>
      <c r="B3246" s="23">
        <v>3.4218491879350346E-2</v>
      </c>
      <c r="C3246" s="23">
        <v>3.8113417721518987E-2</v>
      </c>
      <c r="D3246" s="23">
        <v>4.1431139240506343E-2</v>
      </c>
      <c r="E3246" s="23">
        <v>4.402190602250166E-2</v>
      </c>
      <c r="F3246" s="22">
        <f t="shared" si="127"/>
        <v>1</v>
      </c>
      <c r="G3246" s="22">
        <f t="shared" si="128"/>
        <v>2010</v>
      </c>
    </row>
    <row r="3247" spans="1:7" x14ac:dyDescent="0.35">
      <c r="A3247" s="24">
        <v>40178</v>
      </c>
      <c r="B3247" s="23">
        <v>3.4046665869409236E-2</v>
      </c>
      <c r="C3247" s="23">
        <v>3.8113417721518987E-2</v>
      </c>
      <c r="D3247" s="23">
        <v>4.1431139240506343E-2</v>
      </c>
      <c r="E3247" s="23">
        <v>4.402190602250166E-2</v>
      </c>
      <c r="F3247" s="22">
        <f t="shared" si="127"/>
        <v>1</v>
      </c>
      <c r="G3247" s="22">
        <f t="shared" si="128"/>
        <v>2010</v>
      </c>
    </row>
    <row r="3248" spans="1:7" x14ac:dyDescent="0.35">
      <c r="A3248" s="24">
        <v>40177</v>
      </c>
      <c r="B3248" s="23">
        <v>3.4024464993394968E-2</v>
      </c>
      <c r="C3248" s="23">
        <v>3.8420126353790614E-2</v>
      </c>
      <c r="D3248" s="23">
        <v>4.1429915254237282E-2</v>
      </c>
      <c r="E3248" s="23">
        <v>4.4020634920634939E-2</v>
      </c>
      <c r="F3248" s="22">
        <f t="shared" si="127"/>
        <v>12</v>
      </c>
      <c r="G3248" s="22">
        <f t="shared" si="128"/>
        <v>2009</v>
      </c>
    </row>
    <row r="3249" spans="1:7" x14ac:dyDescent="0.35">
      <c r="A3249" s="24">
        <v>40176</v>
      </c>
      <c r="B3249" s="23">
        <v>3.4027980295566494E-2</v>
      </c>
      <c r="C3249" s="23">
        <v>3.8420126353790614E-2</v>
      </c>
      <c r="D3249" s="23">
        <v>4.1416580086580113E-2</v>
      </c>
      <c r="E3249" s="23">
        <v>4.4007399267399258E-2</v>
      </c>
      <c r="F3249" s="22">
        <f t="shared" si="127"/>
        <v>12</v>
      </c>
      <c r="G3249" s="22">
        <f t="shared" si="128"/>
        <v>2009</v>
      </c>
    </row>
    <row r="3250" spans="1:7" x14ac:dyDescent="0.35">
      <c r="A3250" s="24">
        <v>40175</v>
      </c>
      <c r="B3250" s="23">
        <v>3.4027980295566494E-2</v>
      </c>
      <c r="C3250" s="23">
        <v>3.8066388676358059E-2</v>
      </c>
      <c r="D3250" s="23">
        <v>4.1416580086580113E-2</v>
      </c>
      <c r="E3250" s="23">
        <v>4.4006577708006242E-2</v>
      </c>
      <c r="F3250" s="22">
        <f t="shared" si="127"/>
        <v>12</v>
      </c>
      <c r="G3250" s="22">
        <f t="shared" si="128"/>
        <v>2009</v>
      </c>
    </row>
    <row r="3251" spans="1:7" x14ac:dyDescent="0.35">
      <c r="A3251" s="24">
        <v>40172</v>
      </c>
      <c r="B3251" s="23">
        <v>3.4086140808344191E-2</v>
      </c>
      <c r="C3251" s="23">
        <v>3.8066388676358059E-2</v>
      </c>
      <c r="D3251" s="23">
        <v>4.1416580086580113E-2</v>
      </c>
      <c r="E3251" s="23">
        <v>4.3917093425605527E-2</v>
      </c>
      <c r="F3251" s="22">
        <f t="shared" si="127"/>
        <v>12</v>
      </c>
      <c r="G3251" s="22">
        <f t="shared" si="128"/>
        <v>2009</v>
      </c>
    </row>
    <row r="3252" spans="1:7" x14ac:dyDescent="0.35">
      <c r="A3252" s="24">
        <v>40171</v>
      </c>
      <c r="B3252" s="23">
        <v>3.4086140808344191E-2</v>
      </c>
      <c r="C3252" s="23">
        <v>3.8059713261648753E-2</v>
      </c>
      <c r="D3252" s="23">
        <v>4.1419387755102045E-2</v>
      </c>
      <c r="E3252" s="23">
        <v>4.3918125359401941E-2</v>
      </c>
      <c r="F3252" s="22">
        <f t="shared" si="127"/>
        <v>12</v>
      </c>
      <c r="G3252" s="22">
        <f t="shared" si="128"/>
        <v>2009</v>
      </c>
    </row>
    <row r="3253" spans="1:7" x14ac:dyDescent="0.35">
      <c r="A3253" s="24">
        <v>40170</v>
      </c>
      <c r="B3253" s="23">
        <v>3.4086140808344191E-2</v>
      </c>
      <c r="C3253" s="23">
        <v>3.8058350515463926E-2</v>
      </c>
      <c r="D3253" s="23">
        <v>4.1419387755102045E-2</v>
      </c>
      <c r="E3253" s="23">
        <v>4.3918125359401941E-2</v>
      </c>
      <c r="F3253" s="22">
        <f t="shared" si="127"/>
        <v>12</v>
      </c>
      <c r="G3253" s="22">
        <f t="shared" si="128"/>
        <v>2009</v>
      </c>
    </row>
    <row r="3254" spans="1:7" x14ac:dyDescent="0.35">
      <c r="A3254" s="24">
        <v>40169</v>
      </c>
      <c r="B3254" s="23">
        <v>3.4075484835540376E-2</v>
      </c>
      <c r="C3254" s="23">
        <v>3.8058350515463926E-2</v>
      </c>
      <c r="D3254" s="23">
        <v>4.1419387755102045E-2</v>
      </c>
      <c r="E3254" s="23">
        <v>4.3918125359401941E-2</v>
      </c>
      <c r="F3254" s="22">
        <f t="shared" si="127"/>
        <v>12</v>
      </c>
      <c r="G3254" s="22">
        <f t="shared" si="128"/>
        <v>2009</v>
      </c>
    </row>
    <row r="3255" spans="1:7" x14ac:dyDescent="0.35">
      <c r="A3255" s="24">
        <v>40168</v>
      </c>
      <c r="B3255" s="23">
        <v>3.40961645169141E-2</v>
      </c>
      <c r="C3255" s="23">
        <v>3.8061686930091182E-2</v>
      </c>
      <c r="D3255" s="23">
        <v>4.1417356076759074E-2</v>
      </c>
      <c r="E3255" s="23">
        <v>4.3920467836257318E-2</v>
      </c>
      <c r="F3255" s="22">
        <f t="shared" si="127"/>
        <v>12</v>
      </c>
      <c r="G3255" s="22">
        <f t="shared" si="128"/>
        <v>2009</v>
      </c>
    </row>
    <row r="3256" spans="1:7" x14ac:dyDescent="0.35">
      <c r="A3256" s="24">
        <v>40164</v>
      </c>
      <c r="B3256" s="23">
        <v>3.4070127921724952E-2</v>
      </c>
      <c r="C3256" s="23">
        <v>3.8061704127503065E-2</v>
      </c>
      <c r="D3256" s="23">
        <v>4.141785451573355E-2</v>
      </c>
      <c r="E3256" s="23">
        <v>4.3921324736225092E-2</v>
      </c>
      <c r="F3256" s="22">
        <f t="shared" si="127"/>
        <v>12</v>
      </c>
      <c r="G3256" s="22">
        <f t="shared" si="128"/>
        <v>2009</v>
      </c>
    </row>
    <row r="3257" spans="1:7" x14ac:dyDescent="0.35">
      <c r="A3257" s="24">
        <v>40163</v>
      </c>
      <c r="B3257" s="23">
        <v>3.4097782145443262E-2</v>
      </c>
      <c r="C3257" s="23">
        <v>3.8438866396761126E-2</v>
      </c>
      <c r="D3257" s="23">
        <v>4.1290332986472431E-2</v>
      </c>
      <c r="E3257" s="23">
        <v>4.3874590909090905E-2</v>
      </c>
      <c r="F3257" s="22">
        <f t="shared" si="127"/>
        <v>12</v>
      </c>
      <c r="G3257" s="22">
        <f t="shared" si="128"/>
        <v>2009</v>
      </c>
    </row>
    <row r="3258" spans="1:7" x14ac:dyDescent="0.35">
      <c r="A3258" s="24">
        <v>40162</v>
      </c>
      <c r="B3258" s="23">
        <v>3.405183129855717E-2</v>
      </c>
      <c r="C3258" s="23">
        <v>3.8415066469719344E-2</v>
      </c>
      <c r="D3258" s="23">
        <v>4.1252645644040617E-2</v>
      </c>
      <c r="E3258" s="23">
        <v>4.3810224340998315E-2</v>
      </c>
      <c r="F3258" s="22">
        <f t="shared" si="127"/>
        <v>12</v>
      </c>
      <c r="G3258" s="22">
        <f t="shared" si="128"/>
        <v>2009</v>
      </c>
    </row>
    <row r="3259" spans="1:7" x14ac:dyDescent="0.35">
      <c r="A3259" s="24">
        <v>40161</v>
      </c>
      <c r="B3259" s="23">
        <v>3.4066860623884046E-2</v>
      </c>
      <c r="C3259" s="23">
        <v>3.8413284132841327E-2</v>
      </c>
      <c r="D3259" s="23">
        <v>4.1252406417112301E-2</v>
      </c>
      <c r="E3259" s="23">
        <v>4.3810224340998315E-2</v>
      </c>
      <c r="F3259" s="22">
        <f t="shared" si="127"/>
        <v>12</v>
      </c>
      <c r="G3259" s="22">
        <f t="shared" si="128"/>
        <v>2009</v>
      </c>
    </row>
    <row r="3260" spans="1:7" x14ac:dyDescent="0.35">
      <c r="A3260" s="24">
        <v>40158</v>
      </c>
      <c r="B3260" s="23">
        <v>3.403499470525944E-2</v>
      </c>
      <c r="C3260" s="23">
        <v>3.7693510204081612E-2</v>
      </c>
      <c r="D3260" s="23">
        <v>4.1225842076200989E-2</v>
      </c>
      <c r="E3260" s="23">
        <v>4.3810224340998315E-2</v>
      </c>
      <c r="F3260" s="22">
        <f t="shared" si="127"/>
        <v>12</v>
      </c>
      <c r="G3260" s="22">
        <f t="shared" si="128"/>
        <v>2009</v>
      </c>
    </row>
    <row r="3261" spans="1:7" x14ac:dyDescent="0.35">
      <c r="A3261" s="24">
        <v>40157</v>
      </c>
      <c r="B3261" s="23">
        <v>3.403499470525944E-2</v>
      </c>
      <c r="C3261" s="23">
        <v>3.8555839112343969E-2</v>
      </c>
      <c r="D3261" s="23">
        <v>4.1281104946833097E-2</v>
      </c>
      <c r="E3261" s="23">
        <v>4.3886184497816602E-2</v>
      </c>
      <c r="F3261" s="22">
        <f t="shared" si="127"/>
        <v>12</v>
      </c>
      <c r="G3261" s="22">
        <f t="shared" si="128"/>
        <v>2009</v>
      </c>
    </row>
    <row r="3262" spans="1:7" x14ac:dyDescent="0.35">
      <c r="A3262" s="24">
        <v>40156</v>
      </c>
      <c r="B3262" s="23">
        <v>3.4033052631578957E-2</v>
      </c>
      <c r="C3262" s="23">
        <v>3.8252210526315784E-2</v>
      </c>
      <c r="D3262" s="23">
        <v>4.1273226571767498E-2</v>
      </c>
      <c r="E3262" s="23">
        <v>4.3886184497816602E-2</v>
      </c>
      <c r="F3262" s="22">
        <f t="shared" si="127"/>
        <v>12</v>
      </c>
      <c r="G3262" s="22">
        <f t="shared" si="128"/>
        <v>2009</v>
      </c>
    </row>
    <row r="3263" spans="1:7" x14ac:dyDescent="0.35">
      <c r="A3263" s="24">
        <v>40155</v>
      </c>
      <c r="B3263" s="23">
        <v>3.4033052631578957E-2</v>
      </c>
      <c r="C3263" s="23">
        <v>3.8252210526315784E-2</v>
      </c>
      <c r="D3263" s="23">
        <v>4.1273226571767498E-2</v>
      </c>
      <c r="E3263" s="23">
        <v>4.3886184497816602E-2</v>
      </c>
      <c r="F3263" s="22">
        <f t="shared" si="127"/>
        <v>12</v>
      </c>
      <c r="G3263" s="22">
        <f t="shared" si="128"/>
        <v>2009</v>
      </c>
    </row>
    <row r="3264" spans="1:7" x14ac:dyDescent="0.35">
      <c r="A3264" s="24">
        <v>40154</v>
      </c>
      <c r="B3264" s="23">
        <v>3.4311405584477032E-2</v>
      </c>
      <c r="C3264" s="23">
        <v>3.8446160635481022E-2</v>
      </c>
      <c r="D3264" s="23">
        <v>4.1265004413062661E-2</v>
      </c>
      <c r="E3264" s="23">
        <v>4.3886184497816602E-2</v>
      </c>
      <c r="F3264" s="22">
        <f t="shared" si="127"/>
        <v>12</v>
      </c>
      <c r="G3264" s="22">
        <f t="shared" si="128"/>
        <v>2009</v>
      </c>
    </row>
    <row r="3265" spans="1:7" x14ac:dyDescent="0.35">
      <c r="A3265" s="24">
        <v>40151</v>
      </c>
      <c r="B3265" s="23">
        <v>3.3902564102564127E-2</v>
      </c>
      <c r="C3265" s="23">
        <v>3.8561692307692297E-2</v>
      </c>
      <c r="D3265" s="23">
        <v>4.1013126059920857E-2</v>
      </c>
      <c r="E3265" s="23">
        <v>4.3832164617851409E-2</v>
      </c>
      <c r="F3265" s="22">
        <f t="shared" si="127"/>
        <v>12</v>
      </c>
      <c r="G3265" s="22">
        <f t="shared" si="128"/>
        <v>2009</v>
      </c>
    </row>
    <row r="3266" spans="1:7" x14ac:dyDescent="0.35">
      <c r="A3266" s="24">
        <v>40150</v>
      </c>
      <c r="B3266" s="23">
        <v>3.3892499999999999E-2</v>
      </c>
      <c r="C3266" s="23">
        <v>3.7860429722470904E-2</v>
      </c>
      <c r="D3266" s="23">
        <v>4.0918598351001173E-2</v>
      </c>
      <c r="E3266" s="23">
        <v>4.3817724324324327E-2</v>
      </c>
      <c r="F3266" s="22">
        <f t="shared" si="127"/>
        <v>12</v>
      </c>
      <c r="G3266" s="22">
        <f t="shared" si="128"/>
        <v>2009</v>
      </c>
    </row>
    <row r="3267" spans="1:7" x14ac:dyDescent="0.35">
      <c r="A3267" s="24">
        <v>40149</v>
      </c>
      <c r="B3267" s="23">
        <v>3.3892499999999999E-2</v>
      </c>
      <c r="C3267" s="23">
        <v>3.7326987242394506E-2</v>
      </c>
      <c r="D3267" s="23">
        <v>4.078436485195798E-2</v>
      </c>
      <c r="E3267" s="23">
        <v>4.3817724324324327E-2</v>
      </c>
      <c r="F3267" s="22">
        <f t="shared" si="127"/>
        <v>12</v>
      </c>
      <c r="G3267" s="22">
        <f t="shared" si="128"/>
        <v>2009</v>
      </c>
    </row>
    <row r="3268" spans="1:7" x14ac:dyDescent="0.35">
      <c r="A3268" s="24">
        <v>40148</v>
      </c>
      <c r="B3268" s="23">
        <v>3.3892499999999999E-2</v>
      </c>
      <c r="C3268" s="23">
        <v>3.7326987242394506E-2</v>
      </c>
      <c r="D3268" s="23">
        <v>4.078436485195798E-2</v>
      </c>
      <c r="E3268" s="23">
        <v>4.3817724324324327E-2</v>
      </c>
      <c r="F3268" s="22">
        <f t="shared" si="127"/>
        <v>12</v>
      </c>
      <c r="G3268" s="22">
        <f t="shared" si="128"/>
        <v>2009</v>
      </c>
    </row>
    <row r="3269" spans="1:7" x14ac:dyDescent="0.35">
      <c r="A3269" s="24">
        <v>40147</v>
      </c>
      <c r="B3269" s="23">
        <v>3.395989126622239E-2</v>
      </c>
      <c r="C3269" s="23">
        <v>3.7882593320235754E-2</v>
      </c>
      <c r="D3269" s="23">
        <v>4.078436485195798E-2</v>
      </c>
      <c r="E3269" s="23">
        <v>4.381772432432432E-2</v>
      </c>
      <c r="F3269" s="22">
        <f t="shared" si="127"/>
        <v>12</v>
      </c>
      <c r="G3269" s="22">
        <f t="shared" si="128"/>
        <v>2009</v>
      </c>
    </row>
    <row r="3270" spans="1:7" x14ac:dyDescent="0.35">
      <c r="A3270" s="24">
        <v>40144</v>
      </c>
      <c r="B3270" s="23">
        <v>3.395989126622239E-2</v>
      </c>
      <c r="C3270" s="23">
        <v>3.7961961115807283E-2</v>
      </c>
      <c r="D3270" s="23">
        <v>4.078436485195798E-2</v>
      </c>
      <c r="E3270" s="23">
        <v>4.381772432432432E-2</v>
      </c>
      <c r="F3270" s="22">
        <f t="shared" si="127"/>
        <v>11</v>
      </c>
      <c r="G3270" s="22">
        <f t="shared" si="128"/>
        <v>2009</v>
      </c>
    </row>
    <row r="3271" spans="1:7" x14ac:dyDescent="0.35">
      <c r="A3271" s="24">
        <v>40143</v>
      </c>
      <c r="B3271" s="23">
        <v>3.4798753029473856E-2</v>
      </c>
      <c r="C3271" s="23">
        <v>3.7997045454545471E-2</v>
      </c>
      <c r="D3271" s="23">
        <v>4.078436485195798E-2</v>
      </c>
      <c r="E3271" s="23">
        <v>4.3817724324324327E-2</v>
      </c>
      <c r="F3271" s="22">
        <f t="shared" si="127"/>
        <v>11</v>
      </c>
      <c r="G3271" s="22">
        <f t="shared" si="128"/>
        <v>2009</v>
      </c>
    </row>
    <row r="3272" spans="1:7" x14ac:dyDescent="0.35">
      <c r="A3272" s="24">
        <v>40142</v>
      </c>
      <c r="B3272" s="23">
        <v>3.4798753029473856E-2</v>
      </c>
      <c r="C3272" s="23">
        <v>3.7997045454545471E-2</v>
      </c>
      <c r="D3272" s="23">
        <v>4.078436485195798E-2</v>
      </c>
      <c r="E3272" s="23">
        <v>4.3817724324324327E-2</v>
      </c>
      <c r="F3272" s="22">
        <f t="shared" si="127"/>
        <v>11</v>
      </c>
      <c r="G3272" s="22">
        <f t="shared" si="128"/>
        <v>2009</v>
      </c>
    </row>
    <row r="3273" spans="1:7" x14ac:dyDescent="0.35">
      <c r="A3273" s="24">
        <v>40141</v>
      </c>
      <c r="B3273" s="23">
        <v>3.4448517801281095E-2</v>
      </c>
      <c r="C3273" s="23">
        <v>3.8034736842105267E-2</v>
      </c>
      <c r="D3273" s="23">
        <v>4.078436485195798E-2</v>
      </c>
      <c r="E3273" s="23">
        <v>4.3817724324324327E-2</v>
      </c>
      <c r="F3273" s="22">
        <f t="shared" si="127"/>
        <v>11</v>
      </c>
      <c r="G3273" s="22">
        <f t="shared" si="128"/>
        <v>2009</v>
      </c>
    </row>
    <row r="3274" spans="1:7" x14ac:dyDescent="0.35">
      <c r="A3274" s="24">
        <v>40140</v>
      </c>
      <c r="B3274" s="23">
        <v>3.3995384615384622E-2</v>
      </c>
      <c r="C3274" s="23">
        <v>3.7836716417910442E-2</v>
      </c>
      <c r="D3274" s="23">
        <v>4.078436485195798E-2</v>
      </c>
      <c r="E3274" s="23">
        <v>4.381772432432432E-2</v>
      </c>
      <c r="F3274" s="22">
        <f t="shared" si="127"/>
        <v>11</v>
      </c>
      <c r="G3274" s="22">
        <f t="shared" si="128"/>
        <v>2009</v>
      </c>
    </row>
    <row r="3275" spans="1:7" x14ac:dyDescent="0.35">
      <c r="A3275" s="24">
        <v>40137</v>
      </c>
      <c r="B3275" s="23">
        <v>3.3906554958109292E-2</v>
      </c>
      <c r="C3275" s="23">
        <v>3.7836716417910456E-2</v>
      </c>
      <c r="D3275" s="23">
        <v>4.078436485195798E-2</v>
      </c>
      <c r="E3275" s="23">
        <v>4.3817724324324327E-2</v>
      </c>
      <c r="F3275" s="22">
        <f t="shared" si="127"/>
        <v>11</v>
      </c>
      <c r="G3275" s="22">
        <f t="shared" si="128"/>
        <v>2009</v>
      </c>
    </row>
    <row r="3276" spans="1:7" x14ac:dyDescent="0.35">
      <c r="A3276" s="24">
        <v>40136</v>
      </c>
      <c r="B3276" s="23">
        <v>3.397611082606472E-2</v>
      </c>
      <c r="C3276" s="23">
        <v>3.7836716417910456E-2</v>
      </c>
      <c r="D3276" s="23">
        <v>4.078436485195798E-2</v>
      </c>
      <c r="E3276" s="23">
        <v>4.3817724324324327E-2</v>
      </c>
      <c r="F3276" s="22">
        <f t="shared" si="127"/>
        <v>11</v>
      </c>
      <c r="G3276" s="22">
        <f t="shared" si="128"/>
        <v>2009</v>
      </c>
    </row>
    <row r="3277" spans="1:7" x14ac:dyDescent="0.35">
      <c r="A3277" s="24">
        <v>40134</v>
      </c>
      <c r="B3277" s="23">
        <v>3.3998888888888815E-2</v>
      </c>
      <c r="C3277" s="23">
        <v>3.7836716417910456E-2</v>
      </c>
      <c r="D3277" s="23">
        <v>4.078436485195798E-2</v>
      </c>
      <c r="E3277" s="23">
        <v>4.3817724324324327E-2</v>
      </c>
      <c r="F3277" s="22">
        <f t="shared" si="127"/>
        <v>11</v>
      </c>
      <c r="G3277" s="22">
        <f t="shared" si="128"/>
        <v>2009</v>
      </c>
    </row>
    <row r="3278" spans="1:7" x14ac:dyDescent="0.35">
      <c r="A3278" s="24">
        <v>40133</v>
      </c>
      <c r="B3278" s="23">
        <v>3.4305676855895209E-2</v>
      </c>
      <c r="C3278" s="23">
        <v>3.8010000000000002E-2</v>
      </c>
      <c r="D3278" s="23">
        <v>4.078436485195798E-2</v>
      </c>
      <c r="E3278" s="23">
        <v>4.3813696708041021E-2</v>
      </c>
      <c r="F3278" s="22">
        <f t="shared" ref="F3278:F3341" si="129">MONTH(A3277)</f>
        <v>11</v>
      </c>
      <c r="G3278" s="22">
        <f t="shared" ref="G3278:G3341" si="130">YEAR(A3277)</f>
        <v>2009</v>
      </c>
    </row>
    <row r="3279" spans="1:7" x14ac:dyDescent="0.35">
      <c r="A3279" s="24">
        <v>40130</v>
      </c>
      <c r="B3279" s="23">
        <v>3.3912396039604012E-2</v>
      </c>
      <c r="C3279" s="23">
        <v>3.8019999999999998E-2</v>
      </c>
      <c r="D3279" s="23">
        <v>4.078436485195798E-2</v>
      </c>
      <c r="E3279" s="23">
        <v>4.3661395474137936E-2</v>
      </c>
      <c r="F3279" s="22">
        <f t="shared" si="129"/>
        <v>11</v>
      </c>
      <c r="G3279" s="22">
        <f t="shared" si="130"/>
        <v>2009</v>
      </c>
    </row>
    <row r="3280" spans="1:7" x14ac:dyDescent="0.35">
      <c r="A3280" s="24">
        <v>40129</v>
      </c>
      <c r="B3280" s="23">
        <v>3.3849999999999998E-2</v>
      </c>
      <c r="C3280" s="23">
        <v>3.8019999999999998E-2</v>
      </c>
      <c r="D3280" s="23">
        <v>4.0609237288135605E-2</v>
      </c>
      <c r="E3280" s="23">
        <v>4.3618256382400869E-2</v>
      </c>
      <c r="F3280" s="22">
        <f t="shared" si="129"/>
        <v>11</v>
      </c>
      <c r="G3280" s="22">
        <f t="shared" si="130"/>
        <v>2009</v>
      </c>
    </row>
    <row r="3281" spans="1:7" x14ac:dyDescent="0.35">
      <c r="A3281" s="24">
        <v>40128</v>
      </c>
      <c r="B3281" s="23">
        <v>3.421834862385318E-2</v>
      </c>
      <c r="C3281" s="23">
        <v>3.8019999999999998E-2</v>
      </c>
      <c r="D3281" s="23">
        <v>4.0609237288135605E-2</v>
      </c>
      <c r="E3281" s="23">
        <v>4.3618256382400869E-2</v>
      </c>
      <c r="F3281" s="22">
        <f t="shared" si="129"/>
        <v>11</v>
      </c>
      <c r="G3281" s="22">
        <f t="shared" si="130"/>
        <v>2009</v>
      </c>
    </row>
    <row r="3282" spans="1:7" x14ac:dyDescent="0.35">
      <c r="A3282" s="24">
        <v>40127</v>
      </c>
      <c r="B3282" s="23">
        <v>3.393980993964299E-2</v>
      </c>
      <c r="C3282" s="23">
        <v>3.7322385321100916E-2</v>
      </c>
      <c r="D3282" s="23">
        <v>4.0609237288135605E-2</v>
      </c>
      <c r="E3282" s="23">
        <v>4.3618256382400869E-2</v>
      </c>
      <c r="F3282" s="22">
        <f t="shared" si="129"/>
        <v>11</v>
      </c>
      <c r="G3282" s="22">
        <f t="shared" si="130"/>
        <v>2009</v>
      </c>
    </row>
    <row r="3283" spans="1:7" x14ac:dyDescent="0.35">
      <c r="A3283" s="24">
        <v>40126</v>
      </c>
      <c r="B3283" s="23">
        <v>3.3717599170339639E-2</v>
      </c>
      <c r="C3283" s="23">
        <v>3.7322385321100916E-2</v>
      </c>
      <c r="D3283" s="23">
        <v>4.0609237288135605E-2</v>
      </c>
      <c r="E3283" s="23">
        <v>4.3616894679695983E-2</v>
      </c>
      <c r="F3283" s="22">
        <f t="shared" si="129"/>
        <v>11</v>
      </c>
      <c r="G3283" s="22">
        <f t="shared" si="130"/>
        <v>2009</v>
      </c>
    </row>
    <row r="3284" spans="1:7" x14ac:dyDescent="0.35">
      <c r="A3284" s="24">
        <v>40122</v>
      </c>
      <c r="B3284" s="23">
        <v>3.3839268292682918E-2</v>
      </c>
      <c r="C3284" s="23">
        <v>3.7476153846153805E-2</v>
      </c>
      <c r="D3284" s="23">
        <v>4.0609237288135605E-2</v>
      </c>
      <c r="E3284" s="23">
        <v>4.3651093665403359E-2</v>
      </c>
      <c r="F3284" s="22">
        <f t="shared" si="129"/>
        <v>11</v>
      </c>
      <c r="G3284" s="22">
        <f t="shared" si="130"/>
        <v>2009</v>
      </c>
    </row>
    <row r="3285" spans="1:7" x14ac:dyDescent="0.35">
      <c r="A3285" s="24">
        <v>40121</v>
      </c>
      <c r="B3285" s="23">
        <v>3.3855023128319332E-2</v>
      </c>
      <c r="C3285" s="23">
        <v>3.742867346938776E-2</v>
      </c>
      <c r="D3285" s="23">
        <v>4.0609237288135605E-2</v>
      </c>
      <c r="E3285" s="23">
        <v>4.3651093665403359E-2</v>
      </c>
      <c r="F3285" s="22">
        <f t="shared" si="129"/>
        <v>11</v>
      </c>
      <c r="G3285" s="22">
        <f t="shared" si="130"/>
        <v>2009</v>
      </c>
    </row>
    <row r="3286" spans="1:7" x14ac:dyDescent="0.35">
      <c r="A3286" s="24">
        <v>40120</v>
      </c>
      <c r="B3286" s="23">
        <v>3.3545509171410505E-2</v>
      </c>
      <c r="C3286" s="23">
        <v>3.7136316894018889E-2</v>
      </c>
      <c r="D3286" s="23">
        <v>4.0820248447204999E-2</v>
      </c>
      <c r="E3286" s="23">
        <v>4.3682509135200977E-2</v>
      </c>
      <c r="F3286" s="22">
        <f t="shared" si="129"/>
        <v>11</v>
      </c>
      <c r="G3286" s="22">
        <f t="shared" si="130"/>
        <v>2009</v>
      </c>
    </row>
    <row r="3287" spans="1:7" x14ac:dyDescent="0.35">
      <c r="A3287" s="24">
        <v>40119</v>
      </c>
      <c r="B3287" s="23">
        <v>3.3513752913752928E-2</v>
      </c>
      <c r="C3287" s="23">
        <v>3.7136316894018889E-2</v>
      </c>
      <c r="D3287" s="23">
        <v>4.0820248447204943E-2</v>
      </c>
      <c r="E3287" s="23">
        <v>4.3682509135200977E-2</v>
      </c>
      <c r="F3287" s="22">
        <f t="shared" si="129"/>
        <v>11</v>
      </c>
      <c r="G3287" s="22">
        <f t="shared" si="130"/>
        <v>2009</v>
      </c>
    </row>
    <row r="3288" spans="1:7" x14ac:dyDescent="0.35">
      <c r="A3288" s="24">
        <v>40116</v>
      </c>
      <c r="B3288" s="23">
        <v>3.3456978601085895E-2</v>
      </c>
      <c r="C3288" s="23">
        <v>3.7414470232088798E-2</v>
      </c>
      <c r="D3288" s="23">
        <v>4.0820248447204999E-2</v>
      </c>
      <c r="E3288" s="23">
        <v>4.3682509135200977E-2</v>
      </c>
      <c r="F3288" s="22">
        <f t="shared" si="129"/>
        <v>11</v>
      </c>
      <c r="G3288" s="22">
        <f t="shared" si="130"/>
        <v>2009</v>
      </c>
    </row>
    <row r="3289" spans="1:7" x14ac:dyDescent="0.35">
      <c r="A3289" s="24">
        <v>40115</v>
      </c>
      <c r="B3289" s="23">
        <v>3.3239663756403783E-2</v>
      </c>
      <c r="C3289" s="23">
        <v>3.7414470232088798E-2</v>
      </c>
      <c r="D3289" s="23">
        <v>4.0820248447204999E-2</v>
      </c>
      <c r="E3289" s="23">
        <v>4.3682509135200977E-2</v>
      </c>
      <c r="F3289" s="22">
        <f t="shared" si="129"/>
        <v>10</v>
      </c>
      <c r="G3289" s="22">
        <f t="shared" si="130"/>
        <v>2009</v>
      </c>
    </row>
    <row r="3290" spans="1:7" x14ac:dyDescent="0.35">
      <c r="A3290" s="24">
        <v>40114</v>
      </c>
      <c r="B3290" s="23">
        <v>3.3507031924072492E-2</v>
      </c>
      <c r="C3290" s="23">
        <v>3.74133064516129E-2</v>
      </c>
      <c r="D3290" s="23">
        <v>4.0808385093167712E-2</v>
      </c>
      <c r="E3290" s="23">
        <v>4.368146341463415E-2</v>
      </c>
      <c r="F3290" s="22">
        <f t="shared" si="129"/>
        <v>10</v>
      </c>
      <c r="G3290" s="22">
        <f t="shared" si="130"/>
        <v>2009</v>
      </c>
    </row>
    <row r="3291" spans="1:7" x14ac:dyDescent="0.35">
      <c r="A3291" s="24">
        <v>40113</v>
      </c>
      <c r="B3291" s="23">
        <v>3.3507031924072492E-2</v>
      </c>
      <c r="C3291" s="23">
        <v>3.7239215686274509E-2</v>
      </c>
      <c r="D3291" s="23">
        <v>4.0808385093167726E-2</v>
      </c>
      <c r="E3291" s="23">
        <v>4.3681463414634143E-2</v>
      </c>
      <c r="F3291" s="22">
        <f t="shared" si="129"/>
        <v>10</v>
      </c>
      <c r="G3291" s="22">
        <f t="shared" si="130"/>
        <v>2009</v>
      </c>
    </row>
    <row r="3292" spans="1:7" x14ac:dyDescent="0.35">
      <c r="A3292" s="24">
        <v>40112</v>
      </c>
      <c r="B3292" s="23">
        <v>3.3273741348250681E-2</v>
      </c>
      <c r="C3292" s="23">
        <v>3.721361003861004E-2</v>
      </c>
      <c r="D3292" s="23">
        <v>4.0576287553648067E-2</v>
      </c>
      <c r="E3292" s="23">
        <v>4.3658876117496817E-2</v>
      </c>
      <c r="F3292" s="22">
        <f t="shared" si="129"/>
        <v>10</v>
      </c>
      <c r="G3292" s="22">
        <f t="shared" si="130"/>
        <v>2009</v>
      </c>
    </row>
    <row r="3293" spans="1:7" x14ac:dyDescent="0.35">
      <c r="A3293" s="24">
        <v>40109</v>
      </c>
      <c r="B3293" s="23">
        <v>3.3379730193209091E-2</v>
      </c>
      <c r="C3293" s="23">
        <v>3.721361003861004E-2</v>
      </c>
      <c r="D3293" s="23">
        <v>4.0576287553648067E-2</v>
      </c>
      <c r="E3293" s="23">
        <v>4.3658876117496817E-2</v>
      </c>
      <c r="F3293" s="22">
        <f t="shared" si="129"/>
        <v>10</v>
      </c>
      <c r="G3293" s="22">
        <f t="shared" si="130"/>
        <v>2009</v>
      </c>
    </row>
    <row r="3294" spans="1:7" x14ac:dyDescent="0.35">
      <c r="A3294" s="24">
        <v>40108</v>
      </c>
      <c r="B3294" s="23">
        <v>3.3764450447544551E-2</v>
      </c>
      <c r="C3294" s="23">
        <v>3.7212023177209078E-2</v>
      </c>
      <c r="D3294" s="23">
        <v>4.0590285714285745E-2</v>
      </c>
      <c r="E3294" s="23">
        <v>4.3566726072607254E-2</v>
      </c>
      <c r="F3294" s="22">
        <f t="shared" si="129"/>
        <v>10</v>
      </c>
      <c r="G3294" s="22">
        <f t="shared" si="130"/>
        <v>2009</v>
      </c>
    </row>
    <row r="3295" spans="1:7" x14ac:dyDescent="0.35">
      <c r="A3295" s="24">
        <v>40107</v>
      </c>
      <c r="B3295" s="23">
        <v>3.3660915393984817E-2</v>
      </c>
      <c r="C3295" s="23">
        <v>3.6484599542334101E-2</v>
      </c>
      <c r="D3295" s="23">
        <v>4.0590285714285718E-2</v>
      </c>
      <c r="E3295" s="23">
        <v>4.3566726072607261E-2</v>
      </c>
      <c r="F3295" s="22">
        <f t="shared" si="129"/>
        <v>10</v>
      </c>
      <c r="G3295" s="22">
        <f t="shared" si="130"/>
        <v>2009</v>
      </c>
    </row>
    <row r="3296" spans="1:7" x14ac:dyDescent="0.35">
      <c r="A3296" s="24">
        <v>40106</v>
      </c>
      <c r="B3296" s="23">
        <v>3.3183626373626381E-2</v>
      </c>
      <c r="C3296" s="23">
        <v>3.6484599542334101E-2</v>
      </c>
      <c r="D3296" s="23">
        <v>4.0590285714285718E-2</v>
      </c>
      <c r="E3296" s="23">
        <v>4.3566726072607261E-2</v>
      </c>
      <c r="F3296" s="22">
        <f t="shared" si="129"/>
        <v>10</v>
      </c>
      <c r="G3296" s="22">
        <f t="shared" si="130"/>
        <v>2009</v>
      </c>
    </row>
    <row r="3297" spans="1:7" x14ac:dyDescent="0.35">
      <c r="A3297" s="24">
        <v>40105</v>
      </c>
      <c r="B3297" s="23">
        <v>3.3204637002341934E-2</v>
      </c>
      <c r="C3297" s="23">
        <v>3.7113088737201358E-2</v>
      </c>
      <c r="D3297" s="23">
        <v>4.0349719626168228E-2</v>
      </c>
      <c r="E3297" s="23">
        <v>4.3563473961766637E-2</v>
      </c>
      <c r="F3297" s="22">
        <f t="shared" si="129"/>
        <v>10</v>
      </c>
      <c r="G3297" s="22">
        <f t="shared" si="130"/>
        <v>2009</v>
      </c>
    </row>
    <row r="3298" spans="1:7" x14ac:dyDescent="0.35">
      <c r="A3298" s="24">
        <v>40102</v>
      </c>
      <c r="B3298" s="23">
        <v>3.3187431192660558E-2</v>
      </c>
      <c r="C3298" s="23">
        <v>3.6624449799196789E-2</v>
      </c>
      <c r="D3298" s="23">
        <v>4.0349719626168228E-2</v>
      </c>
      <c r="E3298" s="23">
        <v>4.3566726072607261E-2</v>
      </c>
      <c r="F3298" s="22">
        <f t="shared" si="129"/>
        <v>10</v>
      </c>
      <c r="G3298" s="22">
        <f t="shared" si="130"/>
        <v>2009</v>
      </c>
    </row>
    <row r="3299" spans="1:7" x14ac:dyDescent="0.35">
      <c r="A3299" s="24">
        <v>40101</v>
      </c>
      <c r="B3299" s="23">
        <v>3.3271214574898761E-2</v>
      </c>
      <c r="C3299" s="23">
        <v>3.7024919871794876E-2</v>
      </c>
      <c r="D3299" s="23">
        <v>4.0349719626168228E-2</v>
      </c>
      <c r="E3299" s="23">
        <v>4.3566726072607261E-2</v>
      </c>
      <c r="F3299" s="22">
        <f t="shared" si="129"/>
        <v>10</v>
      </c>
      <c r="G3299" s="22">
        <f t="shared" si="130"/>
        <v>2009</v>
      </c>
    </row>
    <row r="3300" spans="1:7" x14ac:dyDescent="0.35">
      <c r="A3300" s="24">
        <v>40100</v>
      </c>
      <c r="B3300" s="23">
        <v>3.3271214574898761E-2</v>
      </c>
      <c r="C3300" s="23">
        <v>3.7023508771929822E-2</v>
      </c>
      <c r="D3300" s="23">
        <v>4.0345875320239116E-2</v>
      </c>
      <c r="E3300" s="23">
        <v>4.3597838827838811E-2</v>
      </c>
      <c r="F3300" s="22">
        <f t="shared" si="129"/>
        <v>10</v>
      </c>
      <c r="G3300" s="22">
        <f t="shared" si="130"/>
        <v>2009</v>
      </c>
    </row>
    <row r="3301" spans="1:7" x14ac:dyDescent="0.35">
      <c r="A3301" s="24">
        <v>40099</v>
      </c>
      <c r="B3301" s="23">
        <v>3.3176428571428558E-2</v>
      </c>
      <c r="C3301" s="23">
        <v>3.6422015503875957E-2</v>
      </c>
      <c r="D3301" s="23">
        <v>4.034587532023913E-2</v>
      </c>
      <c r="E3301" s="23">
        <v>4.3603395522388025E-2</v>
      </c>
      <c r="F3301" s="22">
        <f t="shared" si="129"/>
        <v>10</v>
      </c>
      <c r="G3301" s="22">
        <f t="shared" si="130"/>
        <v>2009</v>
      </c>
    </row>
    <row r="3302" spans="1:7" x14ac:dyDescent="0.35">
      <c r="A3302" s="24">
        <v>40098</v>
      </c>
      <c r="B3302" s="23">
        <v>3.3176428571428558E-2</v>
      </c>
      <c r="C3302" s="23">
        <v>3.6691066282420748E-2</v>
      </c>
      <c r="D3302" s="23">
        <v>4.0578978328173372E-2</v>
      </c>
      <c r="E3302" s="23">
        <v>4.3615054945054951E-2</v>
      </c>
      <c r="F3302" s="22">
        <f t="shared" si="129"/>
        <v>10</v>
      </c>
      <c r="G3302" s="22">
        <f t="shared" si="130"/>
        <v>2009</v>
      </c>
    </row>
    <row r="3303" spans="1:7" x14ac:dyDescent="0.35">
      <c r="A3303" s="24">
        <v>40095</v>
      </c>
      <c r="B3303" s="23">
        <v>3.3618268315889627E-2</v>
      </c>
      <c r="C3303" s="23">
        <v>3.6691066282420748E-2</v>
      </c>
      <c r="D3303" s="23">
        <v>4.0578978328173372E-2</v>
      </c>
      <c r="E3303" s="23">
        <v>4.3603395522388025E-2</v>
      </c>
      <c r="F3303" s="22">
        <f t="shared" si="129"/>
        <v>10</v>
      </c>
      <c r="G3303" s="22">
        <f t="shared" si="130"/>
        <v>2009</v>
      </c>
    </row>
    <row r="3304" spans="1:7" x14ac:dyDescent="0.35">
      <c r="A3304" s="24">
        <v>40094</v>
      </c>
      <c r="B3304" s="23">
        <v>3.3614838376207705E-2</v>
      </c>
      <c r="C3304" s="23">
        <v>3.7424107142857148E-2</v>
      </c>
      <c r="D3304" s="23">
        <v>4.0443908872901689E-2</v>
      </c>
      <c r="E3304" s="23">
        <v>4.3597838827838811E-2</v>
      </c>
      <c r="F3304" s="22">
        <f t="shared" si="129"/>
        <v>10</v>
      </c>
      <c r="G3304" s="22">
        <f t="shared" si="130"/>
        <v>2009</v>
      </c>
    </row>
    <row r="3305" spans="1:7" x14ac:dyDescent="0.35">
      <c r="A3305" s="24">
        <v>40093</v>
      </c>
      <c r="B3305" s="23">
        <v>3.3205546492659062E-2</v>
      </c>
      <c r="C3305" s="23">
        <v>3.7424107142857148E-2</v>
      </c>
      <c r="D3305" s="23">
        <v>4.0458571428571413E-2</v>
      </c>
      <c r="E3305" s="23">
        <v>4.3603395522388025E-2</v>
      </c>
      <c r="F3305" s="22">
        <f t="shared" si="129"/>
        <v>10</v>
      </c>
      <c r="G3305" s="22">
        <f t="shared" si="130"/>
        <v>2009</v>
      </c>
    </row>
    <row r="3306" spans="1:7" x14ac:dyDescent="0.35">
      <c r="A3306" s="24">
        <v>40092</v>
      </c>
      <c r="B3306" s="23">
        <v>3.2965650306316464E-2</v>
      </c>
      <c r="C3306" s="23">
        <v>3.7424107142857148E-2</v>
      </c>
      <c r="D3306" s="23">
        <v>4.0443908872901689E-2</v>
      </c>
      <c r="E3306" s="23">
        <v>4.3603395522388025E-2</v>
      </c>
      <c r="F3306" s="22">
        <f t="shared" si="129"/>
        <v>10</v>
      </c>
      <c r="G3306" s="22">
        <f t="shared" si="130"/>
        <v>2009</v>
      </c>
    </row>
    <row r="3307" spans="1:7" x14ac:dyDescent="0.35">
      <c r="A3307" s="24">
        <v>40091</v>
      </c>
      <c r="B3307" s="23">
        <v>3.2903605546995368E-2</v>
      </c>
      <c r="C3307" s="23">
        <v>3.7424107142857148E-2</v>
      </c>
      <c r="D3307" s="23">
        <v>4.0443908872901689E-2</v>
      </c>
      <c r="E3307" s="23">
        <v>4.3603395522388025E-2</v>
      </c>
      <c r="F3307" s="22">
        <f t="shared" si="129"/>
        <v>10</v>
      </c>
      <c r="G3307" s="22">
        <f t="shared" si="130"/>
        <v>2009</v>
      </c>
    </row>
    <row r="3308" spans="1:7" x14ac:dyDescent="0.35">
      <c r="A3308" s="24">
        <v>40088</v>
      </c>
      <c r="B3308" s="23">
        <v>3.3269193887564837E-2</v>
      </c>
      <c r="C3308" s="23">
        <v>3.7196059479553907E-2</v>
      </c>
      <c r="D3308" s="23">
        <v>4.0404893617021265E-2</v>
      </c>
      <c r="E3308" s="23">
        <v>4.3577693726937247E-2</v>
      </c>
      <c r="F3308" s="22">
        <f t="shared" si="129"/>
        <v>10</v>
      </c>
      <c r="G3308" s="22">
        <f t="shared" si="130"/>
        <v>2009</v>
      </c>
    </row>
    <row r="3309" spans="1:7" x14ac:dyDescent="0.35">
      <c r="A3309" s="24">
        <v>40087</v>
      </c>
      <c r="B3309" s="23">
        <v>3.3269193887564837E-2</v>
      </c>
      <c r="C3309" s="23">
        <v>3.7196059479553907E-2</v>
      </c>
      <c r="D3309" s="23">
        <v>4.0404893617021265E-2</v>
      </c>
      <c r="E3309" s="23">
        <v>4.3577693726937247E-2</v>
      </c>
      <c r="F3309" s="22">
        <f t="shared" si="129"/>
        <v>10</v>
      </c>
      <c r="G3309" s="22">
        <f t="shared" si="130"/>
        <v>2009</v>
      </c>
    </row>
    <row r="3310" spans="1:7" x14ac:dyDescent="0.35">
      <c r="A3310" s="24">
        <v>40086</v>
      </c>
      <c r="B3310" s="23">
        <v>3.3267083973732001E-2</v>
      </c>
      <c r="C3310" s="23">
        <v>3.7194456824512542E-2</v>
      </c>
      <c r="D3310" s="23">
        <v>4.0411728971962602E-2</v>
      </c>
      <c r="E3310" s="23">
        <v>4.3577693726937247E-2</v>
      </c>
      <c r="F3310" s="22">
        <f t="shared" si="129"/>
        <v>10</v>
      </c>
      <c r="G3310" s="22">
        <f t="shared" si="130"/>
        <v>2009</v>
      </c>
    </row>
    <row r="3311" spans="1:7" x14ac:dyDescent="0.35">
      <c r="A3311" s="24">
        <v>40085</v>
      </c>
      <c r="B3311" s="23">
        <v>3.340968438367431E-2</v>
      </c>
      <c r="C3311" s="23">
        <v>3.7267775974025988E-2</v>
      </c>
      <c r="D3311" s="23">
        <v>4.0410374707259958E-2</v>
      </c>
      <c r="E3311" s="23">
        <v>4.3577693726937247E-2</v>
      </c>
      <c r="F3311" s="22">
        <f t="shared" si="129"/>
        <v>9</v>
      </c>
      <c r="G3311" s="22">
        <f t="shared" si="130"/>
        <v>2009</v>
      </c>
    </row>
    <row r="3312" spans="1:7" x14ac:dyDescent="0.35">
      <c r="A3312" s="24">
        <v>40084</v>
      </c>
      <c r="B3312" s="23">
        <v>3.3400955717298147E-2</v>
      </c>
      <c r="C3312" s="23">
        <v>3.7033445566778886E-2</v>
      </c>
      <c r="D3312" s="23">
        <v>4.0334050235478813E-2</v>
      </c>
      <c r="E3312" s="23">
        <v>4.3576885856079377E-2</v>
      </c>
      <c r="F3312" s="22">
        <f t="shared" si="129"/>
        <v>9</v>
      </c>
      <c r="G3312" s="22">
        <f t="shared" si="130"/>
        <v>2009</v>
      </c>
    </row>
    <row r="3313" spans="1:7" x14ac:dyDescent="0.35">
      <c r="A3313" s="24">
        <v>40081</v>
      </c>
      <c r="B3313" s="23">
        <v>3.2948136020151161E-2</v>
      </c>
      <c r="C3313" s="23">
        <v>3.7033445566778886E-2</v>
      </c>
      <c r="D3313" s="23">
        <v>4.0334050235478813E-2</v>
      </c>
      <c r="E3313" s="23">
        <v>4.3576885856079377E-2</v>
      </c>
      <c r="F3313" s="22">
        <f t="shared" si="129"/>
        <v>9</v>
      </c>
      <c r="G3313" s="22">
        <f t="shared" si="130"/>
        <v>2009</v>
      </c>
    </row>
    <row r="3314" spans="1:7" x14ac:dyDescent="0.35">
      <c r="A3314" s="24">
        <v>40080</v>
      </c>
      <c r="B3314" s="23">
        <v>3.2948136020151161E-2</v>
      </c>
      <c r="C3314" s="23">
        <v>3.7288227060653184E-2</v>
      </c>
      <c r="D3314" s="23">
        <v>4.0508163265306124E-2</v>
      </c>
      <c r="E3314" s="23">
        <v>4.3575627329192561E-2</v>
      </c>
      <c r="F3314" s="22">
        <f t="shared" si="129"/>
        <v>9</v>
      </c>
      <c r="G3314" s="22">
        <f t="shared" si="130"/>
        <v>2009</v>
      </c>
    </row>
    <row r="3315" spans="1:7" x14ac:dyDescent="0.35">
      <c r="A3315" s="24">
        <v>40079</v>
      </c>
      <c r="B3315" s="23">
        <v>3.3333840749414513E-2</v>
      </c>
      <c r="C3315" s="23">
        <v>3.7262594537815122E-2</v>
      </c>
      <c r="D3315" s="23">
        <v>4.0508163265306124E-2</v>
      </c>
      <c r="E3315" s="23">
        <v>4.3576186186186194E-2</v>
      </c>
      <c r="F3315" s="22">
        <f t="shared" si="129"/>
        <v>9</v>
      </c>
      <c r="G3315" s="22">
        <f t="shared" si="130"/>
        <v>2009</v>
      </c>
    </row>
    <row r="3316" spans="1:7" x14ac:dyDescent="0.35">
      <c r="A3316" s="24">
        <v>40074</v>
      </c>
      <c r="B3316" s="23">
        <v>3.2857075682937761E-2</v>
      </c>
      <c r="C3316" s="23">
        <v>3.7524959261271057E-2</v>
      </c>
      <c r="D3316" s="23">
        <v>4.0508163265306124E-2</v>
      </c>
      <c r="E3316" s="23">
        <v>4.3576186186186194E-2</v>
      </c>
      <c r="F3316" s="22">
        <f t="shared" si="129"/>
        <v>9</v>
      </c>
      <c r="G3316" s="22">
        <f t="shared" si="130"/>
        <v>2009</v>
      </c>
    </row>
    <row r="3317" spans="1:7" x14ac:dyDescent="0.35">
      <c r="A3317" s="24">
        <v>40073</v>
      </c>
      <c r="B3317" s="23">
        <v>3.2848420909338413E-2</v>
      </c>
      <c r="C3317" s="23">
        <v>3.7524959261271057E-2</v>
      </c>
      <c r="D3317" s="23">
        <v>4.0508163265306124E-2</v>
      </c>
      <c r="E3317" s="23">
        <v>4.3576186186186194E-2</v>
      </c>
      <c r="F3317" s="22">
        <f t="shared" si="129"/>
        <v>9</v>
      </c>
      <c r="G3317" s="22">
        <f t="shared" si="130"/>
        <v>2009</v>
      </c>
    </row>
    <row r="3318" spans="1:7" x14ac:dyDescent="0.35">
      <c r="A3318" s="24">
        <v>40072</v>
      </c>
      <c r="B3318" s="23">
        <v>3.2872590879048216E-2</v>
      </c>
      <c r="C3318" s="23">
        <v>3.7030506263048012E-2</v>
      </c>
      <c r="D3318" s="23">
        <v>4.0508163265306124E-2</v>
      </c>
      <c r="E3318" s="23">
        <v>4.3576186186186194E-2</v>
      </c>
      <c r="F3318" s="22">
        <f t="shared" si="129"/>
        <v>9</v>
      </c>
      <c r="G3318" s="22">
        <f t="shared" si="130"/>
        <v>2009</v>
      </c>
    </row>
    <row r="3319" spans="1:7" x14ac:dyDescent="0.35">
      <c r="A3319" s="24">
        <v>40071</v>
      </c>
      <c r="B3319" s="23">
        <v>3.3531534696950686E-2</v>
      </c>
      <c r="C3319" s="23">
        <v>3.7472974442631868E-2</v>
      </c>
      <c r="D3319" s="23">
        <v>4.0508163265306124E-2</v>
      </c>
      <c r="E3319" s="23">
        <v>4.3832815907633098E-2</v>
      </c>
      <c r="F3319" s="22">
        <f t="shared" si="129"/>
        <v>9</v>
      </c>
      <c r="G3319" s="22">
        <f t="shared" si="130"/>
        <v>2009</v>
      </c>
    </row>
    <row r="3320" spans="1:7" x14ac:dyDescent="0.35">
      <c r="A3320" s="24">
        <v>40070</v>
      </c>
      <c r="B3320" s="23">
        <v>3.340858782627891E-2</v>
      </c>
      <c r="C3320" s="23">
        <v>3.702693312434692E-2</v>
      </c>
      <c r="D3320" s="23">
        <v>4.0508163265306124E-2</v>
      </c>
      <c r="E3320" s="23">
        <v>4.3832815907633098E-2</v>
      </c>
      <c r="F3320" s="22">
        <f t="shared" si="129"/>
        <v>9</v>
      </c>
      <c r="G3320" s="22">
        <f t="shared" si="130"/>
        <v>2009</v>
      </c>
    </row>
    <row r="3321" spans="1:7" x14ac:dyDescent="0.35">
      <c r="A3321" s="24">
        <v>40067</v>
      </c>
      <c r="B3321" s="23">
        <v>3.340463992053419E-2</v>
      </c>
      <c r="C3321" s="23">
        <v>3.7021559392987957E-2</v>
      </c>
      <c r="D3321" s="23">
        <v>4.0508163265306117E-2</v>
      </c>
      <c r="E3321" s="23">
        <v>4.3832815907633091E-2</v>
      </c>
      <c r="F3321" s="22">
        <f t="shared" si="129"/>
        <v>9</v>
      </c>
      <c r="G3321" s="22">
        <f t="shared" si="130"/>
        <v>2009</v>
      </c>
    </row>
    <row r="3322" spans="1:7" x14ac:dyDescent="0.35">
      <c r="A3322" s="24">
        <v>40066</v>
      </c>
      <c r="B3322" s="23">
        <v>3.3658791447164556E-2</v>
      </c>
      <c r="C3322" s="23">
        <v>3.6832993014508326E-2</v>
      </c>
      <c r="D3322" s="23">
        <v>4.0508163265306124E-2</v>
      </c>
      <c r="E3322" s="23">
        <v>4.3832815907633098E-2</v>
      </c>
      <c r="F3322" s="22">
        <f t="shared" si="129"/>
        <v>9</v>
      </c>
      <c r="G3322" s="22">
        <f t="shared" si="130"/>
        <v>2009</v>
      </c>
    </row>
    <row r="3323" spans="1:7" x14ac:dyDescent="0.35">
      <c r="A3323" s="24">
        <v>40065</v>
      </c>
      <c r="B3323" s="23">
        <v>3.3658791447164556E-2</v>
      </c>
      <c r="C3323" s="23">
        <v>3.6832993014508326E-2</v>
      </c>
      <c r="D3323" s="23">
        <v>4.0508163265306124E-2</v>
      </c>
      <c r="E3323" s="23">
        <v>4.3832815907633098E-2</v>
      </c>
      <c r="F3323" s="22">
        <f t="shared" si="129"/>
        <v>9</v>
      </c>
      <c r="G3323" s="22">
        <f t="shared" si="130"/>
        <v>2009</v>
      </c>
    </row>
    <row r="3324" spans="1:7" x14ac:dyDescent="0.35">
      <c r="A3324" s="24">
        <v>40064</v>
      </c>
      <c r="B3324" s="23">
        <v>3.3658791447164556E-2</v>
      </c>
      <c r="C3324" s="23">
        <v>3.6832993014508326E-2</v>
      </c>
      <c r="D3324" s="23">
        <v>4.0508163265306124E-2</v>
      </c>
      <c r="E3324" s="23">
        <v>4.3832815907633098E-2</v>
      </c>
      <c r="F3324" s="22">
        <f t="shared" si="129"/>
        <v>9</v>
      </c>
      <c r="G3324" s="22">
        <f t="shared" si="130"/>
        <v>2009</v>
      </c>
    </row>
    <row r="3325" spans="1:7" x14ac:dyDescent="0.35">
      <c r="A3325" s="24">
        <v>40063</v>
      </c>
      <c r="B3325" s="23">
        <v>3.3464239999999992E-2</v>
      </c>
      <c r="C3325" s="23">
        <v>3.6832993014508326E-2</v>
      </c>
      <c r="D3325" s="23">
        <v>4.0499624060150355E-2</v>
      </c>
      <c r="E3325" s="23">
        <v>4.3818749999999997E-2</v>
      </c>
      <c r="F3325" s="22">
        <f t="shared" si="129"/>
        <v>9</v>
      </c>
      <c r="G3325" s="22">
        <f t="shared" si="130"/>
        <v>2009</v>
      </c>
    </row>
    <row r="3326" spans="1:7" x14ac:dyDescent="0.35">
      <c r="A3326" s="24">
        <v>40060</v>
      </c>
      <c r="B3326" s="23">
        <v>3.3464239999999992E-2</v>
      </c>
      <c r="C3326" s="23">
        <v>3.6832993014508326E-2</v>
      </c>
      <c r="D3326" s="23">
        <v>4.0499624060150355E-2</v>
      </c>
      <c r="E3326" s="23">
        <v>4.3818749999999997E-2</v>
      </c>
      <c r="F3326" s="22">
        <f t="shared" si="129"/>
        <v>9</v>
      </c>
      <c r="G3326" s="22">
        <f t="shared" si="130"/>
        <v>2009</v>
      </c>
    </row>
    <row r="3327" spans="1:7" x14ac:dyDescent="0.35">
      <c r="A3327" s="24">
        <v>40059</v>
      </c>
      <c r="B3327" s="23">
        <v>3.3464239999999992E-2</v>
      </c>
      <c r="C3327" s="23">
        <v>3.6832993014508326E-2</v>
      </c>
      <c r="D3327" s="23">
        <v>4.0499624060150355E-2</v>
      </c>
      <c r="E3327" s="23">
        <v>4.3818749999999997E-2</v>
      </c>
      <c r="F3327" s="22">
        <f t="shared" si="129"/>
        <v>9</v>
      </c>
      <c r="G3327" s="22">
        <f t="shared" si="130"/>
        <v>2009</v>
      </c>
    </row>
    <row r="3328" spans="1:7" x14ac:dyDescent="0.35">
      <c r="A3328" s="24">
        <v>40058</v>
      </c>
      <c r="B3328" s="23">
        <v>3.3464239999999992E-2</v>
      </c>
      <c r="C3328" s="23">
        <v>3.6832993014508326E-2</v>
      </c>
      <c r="D3328" s="23">
        <v>4.0499624060150355E-2</v>
      </c>
      <c r="E3328" s="23">
        <v>4.381874999999999E-2</v>
      </c>
      <c r="F3328" s="22">
        <f t="shared" si="129"/>
        <v>9</v>
      </c>
      <c r="G3328" s="22">
        <f t="shared" si="130"/>
        <v>2009</v>
      </c>
    </row>
    <row r="3329" spans="1:7" x14ac:dyDescent="0.35">
      <c r="A3329" s="24">
        <v>40057</v>
      </c>
      <c r="B3329" s="23">
        <v>3.3719307805596462E-2</v>
      </c>
      <c r="C3329" s="23">
        <v>3.7343450815360335E-2</v>
      </c>
      <c r="D3329" s="23">
        <v>4.0499624060150355E-2</v>
      </c>
      <c r="E3329" s="23">
        <v>4.3818749999999997E-2</v>
      </c>
      <c r="F3329" s="22">
        <f t="shared" si="129"/>
        <v>9</v>
      </c>
      <c r="G3329" s="22">
        <f t="shared" si="130"/>
        <v>2009</v>
      </c>
    </row>
    <row r="3330" spans="1:7" x14ac:dyDescent="0.35">
      <c r="A3330" s="24">
        <v>40056</v>
      </c>
      <c r="B3330" s="23">
        <v>3.3719307805596462E-2</v>
      </c>
      <c r="C3330" s="23">
        <v>3.7121428571428569E-2</v>
      </c>
      <c r="D3330" s="23">
        <v>4.0559864391951007E-2</v>
      </c>
      <c r="E3330" s="23">
        <v>4.3806923076923097E-2</v>
      </c>
      <c r="F3330" s="22">
        <f t="shared" si="129"/>
        <v>9</v>
      </c>
      <c r="G3330" s="22">
        <f t="shared" si="130"/>
        <v>2009</v>
      </c>
    </row>
    <row r="3331" spans="1:7" x14ac:dyDescent="0.35">
      <c r="A3331" s="24">
        <v>40053</v>
      </c>
      <c r="B3331" s="23">
        <v>3.3759683794466408E-2</v>
      </c>
      <c r="C3331" s="23">
        <v>3.7005421602787462E-2</v>
      </c>
      <c r="D3331" s="23">
        <v>4.0369271777003488E-2</v>
      </c>
      <c r="E3331" s="23">
        <v>4.3806923076923097E-2</v>
      </c>
      <c r="F3331" s="22">
        <f t="shared" si="129"/>
        <v>8</v>
      </c>
      <c r="G3331" s="22">
        <f t="shared" si="130"/>
        <v>2009</v>
      </c>
    </row>
    <row r="3332" spans="1:7" x14ac:dyDescent="0.35">
      <c r="A3332" s="24">
        <v>40052</v>
      </c>
      <c r="B3332" s="23">
        <v>3.3554318159179204E-2</v>
      </c>
      <c r="C3332" s="23">
        <v>3.7005421602787462E-2</v>
      </c>
      <c r="D3332" s="23">
        <v>4.0369271777003488E-2</v>
      </c>
      <c r="E3332" s="23">
        <v>4.3806923076923097E-2</v>
      </c>
      <c r="F3332" s="22">
        <f t="shared" si="129"/>
        <v>8</v>
      </c>
      <c r="G3332" s="22">
        <f t="shared" si="130"/>
        <v>2009</v>
      </c>
    </row>
    <row r="3333" spans="1:7" x14ac:dyDescent="0.35">
      <c r="A3333" s="24">
        <v>40051</v>
      </c>
      <c r="B3333" s="23">
        <v>3.3523251053582177E-2</v>
      </c>
      <c r="C3333" s="23">
        <v>3.7747727272727266E-2</v>
      </c>
      <c r="D3333" s="23">
        <v>4.0566446700507609E-2</v>
      </c>
      <c r="E3333" s="23">
        <v>4.3806923076923097E-2</v>
      </c>
      <c r="F3333" s="22">
        <f t="shared" si="129"/>
        <v>8</v>
      </c>
      <c r="G3333" s="22">
        <f t="shared" si="130"/>
        <v>2009</v>
      </c>
    </row>
    <row r="3334" spans="1:7" x14ac:dyDescent="0.35">
      <c r="A3334" s="24">
        <v>40050</v>
      </c>
      <c r="B3334" s="23">
        <v>3.3523251053582177E-2</v>
      </c>
      <c r="C3334" s="23">
        <v>3.7747727272727266E-2</v>
      </c>
      <c r="D3334" s="23">
        <v>4.0566446700507609E-2</v>
      </c>
      <c r="E3334" s="23">
        <v>4.3806923076923097E-2</v>
      </c>
      <c r="F3334" s="22">
        <f t="shared" si="129"/>
        <v>8</v>
      </c>
      <c r="G3334" s="22">
        <f t="shared" si="130"/>
        <v>2009</v>
      </c>
    </row>
    <row r="3335" spans="1:7" x14ac:dyDescent="0.35">
      <c r="A3335" s="24">
        <v>40049</v>
      </c>
      <c r="B3335" s="23">
        <v>3.3327540677513999E-2</v>
      </c>
      <c r="C3335" s="23">
        <v>3.7747727272727266E-2</v>
      </c>
      <c r="D3335" s="23">
        <v>4.0566446700507609E-2</v>
      </c>
      <c r="E3335" s="23">
        <v>4.3806923076923097E-2</v>
      </c>
      <c r="F3335" s="22">
        <f t="shared" si="129"/>
        <v>8</v>
      </c>
      <c r="G3335" s="22">
        <f t="shared" si="130"/>
        <v>2009</v>
      </c>
    </row>
    <row r="3336" spans="1:7" x14ac:dyDescent="0.35">
      <c r="A3336" s="24">
        <v>40044</v>
      </c>
      <c r="B3336" s="23">
        <v>3.3518606431852983E-2</v>
      </c>
      <c r="C3336" s="23">
        <v>3.6833471778487753E-2</v>
      </c>
      <c r="D3336" s="23">
        <v>4.0312438764643244E-2</v>
      </c>
      <c r="E3336" s="23">
        <v>4.3806923076923097E-2</v>
      </c>
      <c r="F3336" s="22">
        <f t="shared" si="129"/>
        <v>8</v>
      </c>
      <c r="G3336" s="22">
        <f t="shared" si="130"/>
        <v>2009</v>
      </c>
    </row>
    <row r="3337" spans="1:7" x14ac:dyDescent="0.35">
      <c r="A3337" s="24">
        <v>40043</v>
      </c>
      <c r="B3337" s="23">
        <v>3.3518606431852983E-2</v>
      </c>
      <c r="C3337" s="23">
        <v>3.6833471778487746E-2</v>
      </c>
      <c r="D3337" s="23">
        <v>4.031243876464323E-2</v>
      </c>
      <c r="E3337" s="23">
        <v>4.3806923076923097E-2</v>
      </c>
      <c r="F3337" s="22">
        <f t="shared" si="129"/>
        <v>8</v>
      </c>
      <c r="G3337" s="22">
        <f t="shared" si="130"/>
        <v>2009</v>
      </c>
    </row>
    <row r="3338" spans="1:7" x14ac:dyDescent="0.35">
      <c r="A3338" s="24">
        <v>40042</v>
      </c>
      <c r="B3338" s="23">
        <v>3.3557510526856328E-2</v>
      </c>
      <c r="C3338" s="23">
        <v>3.682056642216789E-2</v>
      </c>
      <c r="D3338" s="23">
        <v>4.0040717196414014E-2</v>
      </c>
      <c r="E3338" s="23">
        <v>4.3009371534195984E-2</v>
      </c>
      <c r="F3338" s="22">
        <f t="shared" si="129"/>
        <v>8</v>
      </c>
      <c r="G3338" s="22">
        <f t="shared" si="130"/>
        <v>2009</v>
      </c>
    </row>
    <row r="3339" spans="1:7" x14ac:dyDescent="0.35">
      <c r="A3339" s="24">
        <v>40038</v>
      </c>
      <c r="B3339" s="23">
        <v>3.3362899132461488E-2</v>
      </c>
      <c r="C3339" s="23">
        <v>3.7467207792207802E-2</v>
      </c>
      <c r="D3339" s="23">
        <v>4.0182849972113771E-2</v>
      </c>
      <c r="E3339" s="23">
        <v>4.3113681318681291E-2</v>
      </c>
      <c r="F3339" s="22">
        <f t="shared" si="129"/>
        <v>8</v>
      </c>
      <c r="G3339" s="22">
        <f t="shared" si="130"/>
        <v>2009</v>
      </c>
    </row>
    <row r="3340" spans="1:7" x14ac:dyDescent="0.35">
      <c r="A3340" s="24">
        <v>40037</v>
      </c>
      <c r="B3340" s="23">
        <v>3.3362899132461488E-2</v>
      </c>
      <c r="C3340" s="23">
        <v>3.6905416666666642E-2</v>
      </c>
      <c r="D3340" s="23">
        <v>4.0110529680365298E-2</v>
      </c>
      <c r="E3340" s="23">
        <v>4.3113681318681284E-2</v>
      </c>
      <c r="F3340" s="22">
        <f t="shared" si="129"/>
        <v>8</v>
      </c>
      <c r="G3340" s="22">
        <f t="shared" si="130"/>
        <v>2009</v>
      </c>
    </row>
    <row r="3341" spans="1:7" x14ac:dyDescent="0.35">
      <c r="A3341" s="24">
        <v>40036</v>
      </c>
      <c r="B3341" s="23">
        <v>3.3494114621601762E-2</v>
      </c>
      <c r="C3341" s="23">
        <v>3.6905416666666642E-2</v>
      </c>
      <c r="D3341" s="23">
        <v>4.0110529680365298E-2</v>
      </c>
      <c r="E3341" s="23">
        <v>4.2946992031872522E-2</v>
      </c>
      <c r="F3341" s="22">
        <f t="shared" si="129"/>
        <v>8</v>
      </c>
      <c r="G3341" s="22">
        <f t="shared" si="130"/>
        <v>2009</v>
      </c>
    </row>
    <row r="3342" spans="1:7" x14ac:dyDescent="0.35">
      <c r="A3342" s="24">
        <v>40035</v>
      </c>
      <c r="B3342" s="23">
        <v>3.3419877551020397E-2</v>
      </c>
      <c r="C3342" s="23">
        <v>3.6972803432774828E-2</v>
      </c>
      <c r="D3342" s="23">
        <v>4.0075378013894561E-2</v>
      </c>
      <c r="E3342" s="23">
        <v>4.2946992031872522E-2</v>
      </c>
      <c r="F3342" s="22">
        <f t="shared" ref="F3342:F3405" si="131">MONTH(A3341)</f>
        <v>8</v>
      </c>
      <c r="G3342" s="22">
        <f t="shared" ref="G3342:G3405" si="132">YEAR(A3341)</f>
        <v>2009</v>
      </c>
    </row>
    <row r="3343" spans="1:7" x14ac:dyDescent="0.35">
      <c r="A3343" s="24">
        <v>40032</v>
      </c>
      <c r="B3343" s="23">
        <v>3.3498576158940398E-2</v>
      </c>
      <c r="C3343" s="23">
        <v>3.6801948051948065E-2</v>
      </c>
      <c r="D3343" s="23">
        <v>4.0005501930501931E-2</v>
      </c>
      <c r="E3343" s="23">
        <v>4.2946272073250497E-2</v>
      </c>
      <c r="F3343" s="22">
        <f t="shared" si="131"/>
        <v>8</v>
      </c>
      <c r="G3343" s="22">
        <f t="shared" si="132"/>
        <v>2009</v>
      </c>
    </row>
    <row r="3344" spans="1:7" x14ac:dyDescent="0.35">
      <c r="A3344" s="24">
        <v>40031</v>
      </c>
      <c r="B3344" s="23">
        <v>3.3498576158940398E-2</v>
      </c>
      <c r="C3344" s="23">
        <v>3.6945021645021649E-2</v>
      </c>
      <c r="D3344" s="23">
        <v>4.0032484960666359E-2</v>
      </c>
      <c r="E3344" s="23">
        <v>4.2946272073250497E-2</v>
      </c>
      <c r="F3344" s="22">
        <f t="shared" si="131"/>
        <v>8</v>
      </c>
      <c r="G3344" s="22">
        <f t="shared" si="132"/>
        <v>2009</v>
      </c>
    </row>
    <row r="3345" spans="1:7" x14ac:dyDescent="0.35">
      <c r="A3345" s="24">
        <v>40030</v>
      </c>
      <c r="B3345" s="23">
        <v>3.3498576158940398E-2</v>
      </c>
      <c r="C3345" s="23">
        <v>3.6945021645021649E-2</v>
      </c>
      <c r="D3345" s="23">
        <v>4.0032484960666359E-2</v>
      </c>
      <c r="E3345" s="23">
        <v>4.2946272073250497E-2</v>
      </c>
      <c r="F3345" s="22">
        <f t="shared" si="131"/>
        <v>8</v>
      </c>
      <c r="G3345" s="22">
        <f t="shared" si="132"/>
        <v>2009</v>
      </c>
    </row>
    <row r="3346" spans="1:7" x14ac:dyDescent="0.35">
      <c r="A3346" s="24">
        <v>40029</v>
      </c>
      <c r="B3346" s="23">
        <v>3.3498576158940398E-2</v>
      </c>
      <c r="C3346" s="23">
        <v>3.7272753872633395E-2</v>
      </c>
      <c r="D3346" s="23">
        <v>4.0161525672371648E-2</v>
      </c>
      <c r="E3346" s="23">
        <v>4.2945877750611261E-2</v>
      </c>
      <c r="F3346" s="22">
        <f t="shared" si="131"/>
        <v>8</v>
      </c>
      <c r="G3346" s="22">
        <f t="shared" si="132"/>
        <v>2009</v>
      </c>
    </row>
    <row r="3347" spans="1:7" x14ac:dyDescent="0.35">
      <c r="A3347" s="24">
        <v>40028</v>
      </c>
      <c r="B3347" s="23">
        <v>3.3543435582822079E-2</v>
      </c>
      <c r="C3347" s="23">
        <v>3.727071428571431E-2</v>
      </c>
      <c r="D3347" s="23">
        <v>4.0161525672371648E-2</v>
      </c>
      <c r="E3347" s="23">
        <v>4.2945877750611261E-2</v>
      </c>
      <c r="F3347" s="22">
        <f t="shared" si="131"/>
        <v>8</v>
      </c>
      <c r="G3347" s="22">
        <f t="shared" si="132"/>
        <v>2009</v>
      </c>
    </row>
    <row r="3348" spans="1:7" x14ac:dyDescent="0.35">
      <c r="A3348" s="24">
        <v>40025</v>
      </c>
      <c r="B3348" s="23">
        <v>3.3606294681778552E-2</v>
      </c>
      <c r="C3348" s="23">
        <v>3.7218285714285482E-2</v>
      </c>
      <c r="D3348" s="23">
        <v>4.0150221833041448E-2</v>
      </c>
      <c r="E3348" s="23">
        <v>4.2948870863075923E-2</v>
      </c>
      <c r="F3348" s="22">
        <f t="shared" si="131"/>
        <v>8</v>
      </c>
      <c r="G3348" s="22">
        <f t="shared" si="132"/>
        <v>2009</v>
      </c>
    </row>
    <row r="3349" spans="1:7" x14ac:dyDescent="0.35">
      <c r="A3349" s="24">
        <v>40023</v>
      </c>
      <c r="B3349" s="23">
        <v>3.382580771380659E-2</v>
      </c>
      <c r="C3349" s="23">
        <v>3.7218285714285482E-2</v>
      </c>
      <c r="D3349" s="23">
        <v>4.0150221833041448E-2</v>
      </c>
      <c r="E3349" s="23">
        <v>4.2948870863075916E-2</v>
      </c>
      <c r="F3349" s="22">
        <f t="shared" si="131"/>
        <v>7</v>
      </c>
      <c r="G3349" s="22">
        <f t="shared" si="132"/>
        <v>2009</v>
      </c>
    </row>
    <row r="3350" spans="1:7" x14ac:dyDescent="0.35">
      <c r="A3350" s="24">
        <v>40022</v>
      </c>
      <c r="B3350" s="23">
        <v>3.3627829912023455E-2</v>
      </c>
      <c r="C3350" s="23">
        <v>3.7218285714285482E-2</v>
      </c>
      <c r="D3350" s="23">
        <v>4.0150221833041448E-2</v>
      </c>
      <c r="E3350" s="23">
        <v>4.2948870863075923E-2</v>
      </c>
      <c r="F3350" s="22">
        <f t="shared" si="131"/>
        <v>7</v>
      </c>
      <c r="G3350" s="22">
        <f t="shared" si="132"/>
        <v>2009</v>
      </c>
    </row>
    <row r="3351" spans="1:7" x14ac:dyDescent="0.35">
      <c r="A3351" s="24">
        <v>40021</v>
      </c>
      <c r="B3351" s="23">
        <v>3.3630399074609602E-2</v>
      </c>
      <c r="C3351" s="23">
        <v>3.7218285714285482E-2</v>
      </c>
      <c r="D3351" s="23">
        <v>4.0150221833041448E-2</v>
      </c>
      <c r="E3351" s="23">
        <v>4.2948870863075923E-2</v>
      </c>
      <c r="F3351" s="22">
        <f t="shared" si="131"/>
        <v>7</v>
      </c>
      <c r="G3351" s="22">
        <f t="shared" si="132"/>
        <v>2009</v>
      </c>
    </row>
    <row r="3352" spans="1:7" x14ac:dyDescent="0.35">
      <c r="A3352" s="24">
        <v>40018</v>
      </c>
      <c r="B3352" s="23">
        <v>3.3697595301578148E-2</v>
      </c>
      <c r="C3352" s="23">
        <v>3.724685110663984E-2</v>
      </c>
      <c r="D3352" s="23">
        <v>4.0092676056338032E-2</v>
      </c>
      <c r="E3352" s="23">
        <v>4.2938501006036224E-2</v>
      </c>
      <c r="F3352" s="22">
        <f t="shared" si="131"/>
        <v>7</v>
      </c>
      <c r="G3352" s="22">
        <f t="shared" si="132"/>
        <v>2009</v>
      </c>
    </row>
    <row r="3353" spans="1:7" x14ac:dyDescent="0.35">
      <c r="A3353" s="24">
        <v>40017</v>
      </c>
      <c r="B3353" s="23">
        <v>3.392196266783102E-2</v>
      </c>
      <c r="C3353" s="23">
        <v>3.7249788899430737E-2</v>
      </c>
      <c r="D3353" s="23">
        <v>4.0145721062618593E-2</v>
      </c>
      <c r="E3353" s="23">
        <v>4.3041653225806449E-2</v>
      </c>
      <c r="F3353" s="22">
        <f t="shared" si="131"/>
        <v>7</v>
      </c>
      <c r="G3353" s="22">
        <f t="shared" si="132"/>
        <v>2009</v>
      </c>
    </row>
    <row r="3354" spans="1:7" x14ac:dyDescent="0.35">
      <c r="A3354" s="24">
        <v>40016</v>
      </c>
      <c r="B3354" s="23">
        <v>3.392196266783102E-2</v>
      </c>
      <c r="C3354" s="23">
        <v>3.7249788899430737E-2</v>
      </c>
      <c r="D3354" s="23">
        <v>4.0145721062618586E-2</v>
      </c>
      <c r="E3354" s="23">
        <v>4.3041653225806442E-2</v>
      </c>
      <c r="F3354" s="22">
        <f t="shared" si="131"/>
        <v>7</v>
      </c>
      <c r="G3354" s="22">
        <f t="shared" si="132"/>
        <v>2009</v>
      </c>
    </row>
    <row r="3355" spans="1:7" x14ac:dyDescent="0.35">
      <c r="A3355" s="24">
        <v>40015</v>
      </c>
      <c r="B3355" s="23">
        <v>3.3890096770686093E-2</v>
      </c>
      <c r="C3355" s="23">
        <v>3.7249788899430737E-2</v>
      </c>
      <c r="D3355" s="23">
        <v>4.0145721062618586E-2</v>
      </c>
      <c r="E3355" s="23">
        <v>4.3041653225806442E-2</v>
      </c>
      <c r="F3355" s="22">
        <f t="shared" si="131"/>
        <v>7</v>
      </c>
      <c r="G3355" s="22">
        <f t="shared" si="132"/>
        <v>2009</v>
      </c>
    </row>
    <row r="3356" spans="1:7" x14ac:dyDescent="0.35">
      <c r="A3356" s="24">
        <v>40014</v>
      </c>
      <c r="B3356" s="23">
        <v>3.3879589515866997E-2</v>
      </c>
      <c r="C3356" s="23">
        <v>3.7155204081632635E-2</v>
      </c>
      <c r="D3356" s="23">
        <v>4.0041139499233512E-2</v>
      </c>
      <c r="E3356" s="23">
        <v>4.3020636177823188E-2</v>
      </c>
      <c r="F3356" s="22">
        <f t="shared" si="131"/>
        <v>7</v>
      </c>
      <c r="G3356" s="22">
        <f t="shared" si="132"/>
        <v>2009</v>
      </c>
    </row>
    <row r="3357" spans="1:7" x14ac:dyDescent="0.35">
      <c r="A3357" s="24">
        <v>40011</v>
      </c>
      <c r="B3357" s="23">
        <v>3.376400264200792E-2</v>
      </c>
      <c r="C3357" s="23">
        <v>3.7137187127532778E-2</v>
      </c>
      <c r="D3357" s="23">
        <v>4.0121906735751292E-2</v>
      </c>
      <c r="E3357" s="23">
        <v>4.3035885093167706E-2</v>
      </c>
      <c r="F3357" s="22">
        <f t="shared" si="131"/>
        <v>7</v>
      </c>
      <c r="G3357" s="22">
        <f t="shared" si="132"/>
        <v>2009</v>
      </c>
    </row>
    <row r="3358" spans="1:7" x14ac:dyDescent="0.35">
      <c r="A3358" s="24">
        <v>40010</v>
      </c>
      <c r="B3358" s="23">
        <v>3.376400264200792E-2</v>
      </c>
      <c r="C3358" s="23">
        <v>3.7112673206621705E-2</v>
      </c>
      <c r="D3358" s="23">
        <v>4.0159436619718346E-2</v>
      </c>
      <c r="E3358" s="23">
        <v>4.3035885093167706E-2</v>
      </c>
      <c r="F3358" s="22">
        <f t="shared" si="131"/>
        <v>7</v>
      </c>
      <c r="G3358" s="22">
        <f t="shared" si="132"/>
        <v>2009</v>
      </c>
    </row>
    <row r="3359" spans="1:7" x14ac:dyDescent="0.35">
      <c r="A3359" s="24">
        <v>40009</v>
      </c>
      <c r="B3359" s="23">
        <v>3.3804764431928952E-2</v>
      </c>
      <c r="C3359" s="23">
        <v>3.720130151843818E-2</v>
      </c>
      <c r="D3359" s="23">
        <v>4.0159436619718346E-2</v>
      </c>
      <c r="E3359" s="23">
        <v>4.3035885093167706E-2</v>
      </c>
      <c r="F3359" s="22">
        <f t="shared" si="131"/>
        <v>7</v>
      </c>
      <c r="G3359" s="22">
        <f t="shared" si="132"/>
        <v>2009</v>
      </c>
    </row>
    <row r="3360" spans="1:7" x14ac:dyDescent="0.35">
      <c r="A3360" s="24">
        <v>40008</v>
      </c>
      <c r="B3360" s="23">
        <v>3.390006536636795E-2</v>
      </c>
      <c r="C3360" s="23">
        <v>3.720130151843818E-2</v>
      </c>
      <c r="D3360" s="23">
        <v>4.0159436619718346E-2</v>
      </c>
      <c r="E3360" s="23">
        <v>4.3035885093167706E-2</v>
      </c>
      <c r="F3360" s="22">
        <f t="shared" si="131"/>
        <v>7</v>
      </c>
      <c r="G3360" s="22">
        <f t="shared" si="132"/>
        <v>2009</v>
      </c>
    </row>
    <row r="3361" spans="1:7" x14ac:dyDescent="0.35">
      <c r="A3361" s="24">
        <v>40007</v>
      </c>
      <c r="B3361" s="23">
        <v>3.390006536636795E-2</v>
      </c>
      <c r="C3361" s="23">
        <v>3.720130151843818E-2</v>
      </c>
      <c r="D3361" s="23">
        <v>4.0159436619718346E-2</v>
      </c>
      <c r="E3361" s="23">
        <v>4.3035885093167706E-2</v>
      </c>
      <c r="F3361" s="22">
        <f t="shared" si="131"/>
        <v>7</v>
      </c>
      <c r="G3361" s="22">
        <f t="shared" si="132"/>
        <v>2009</v>
      </c>
    </row>
    <row r="3362" spans="1:7" x14ac:dyDescent="0.35">
      <c r="A3362" s="24">
        <v>40004</v>
      </c>
      <c r="B3362" s="23">
        <v>3.3799349744542503E-2</v>
      </c>
      <c r="C3362" s="23">
        <v>3.720130151843818E-2</v>
      </c>
      <c r="D3362" s="23">
        <v>4.0159436619718346E-2</v>
      </c>
      <c r="E3362" s="23">
        <v>4.3035885093167706E-2</v>
      </c>
      <c r="F3362" s="22">
        <f t="shared" si="131"/>
        <v>7</v>
      </c>
      <c r="G3362" s="22">
        <f t="shared" si="132"/>
        <v>2009</v>
      </c>
    </row>
    <row r="3363" spans="1:7" x14ac:dyDescent="0.35">
      <c r="A3363" s="24">
        <v>40003</v>
      </c>
      <c r="B3363" s="23">
        <v>3.3799349744542503E-2</v>
      </c>
      <c r="C3363" s="23">
        <v>3.720130151843818E-2</v>
      </c>
      <c r="D3363" s="23">
        <v>4.0159436619718311E-2</v>
      </c>
      <c r="E3363" s="23">
        <v>4.3035885093167713E-2</v>
      </c>
      <c r="F3363" s="22">
        <f t="shared" si="131"/>
        <v>7</v>
      </c>
      <c r="G3363" s="22">
        <f t="shared" si="132"/>
        <v>2009</v>
      </c>
    </row>
    <row r="3364" spans="1:7" x14ac:dyDescent="0.35">
      <c r="A3364" s="24">
        <v>40002</v>
      </c>
      <c r="B3364" s="23">
        <v>3.3702255639097761E-2</v>
      </c>
      <c r="C3364" s="23">
        <v>3.720130151843818E-2</v>
      </c>
      <c r="D3364" s="23">
        <v>4.0159436619718311E-2</v>
      </c>
      <c r="E3364" s="23">
        <v>4.3035885093167713E-2</v>
      </c>
      <c r="F3364" s="22">
        <f t="shared" si="131"/>
        <v>7</v>
      </c>
      <c r="G3364" s="22">
        <f t="shared" si="132"/>
        <v>2009</v>
      </c>
    </row>
    <row r="3365" spans="1:7" x14ac:dyDescent="0.35">
      <c r="A3365" s="24">
        <v>40001</v>
      </c>
      <c r="B3365" s="23">
        <v>3.3800428373440848E-2</v>
      </c>
      <c r="C3365" s="23">
        <v>3.720130151843818E-2</v>
      </c>
      <c r="D3365" s="23">
        <v>4.0159436619718346E-2</v>
      </c>
      <c r="E3365" s="23">
        <v>4.3035885093167706E-2</v>
      </c>
      <c r="F3365" s="22">
        <f t="shared" si="131"/>
        <v>7</v>
      </c>
      <c r="G3365" s="22">
        <f t="shared" si="132"/>
        <v>2009</v>
      </c>
    </row>
    <row r="3366" spans="1:7" x14ac:dyDescent="0.35">
      <c r="A3366" s="24">
        <v>40000</v>
      </c>
      <c r="B3366" s="23">
        <v>3.3800418873968223E-2</v>
      </c>
      <c r="C3366" s="23">
        <v>3.7148723958333331E-2</v>
      </c>
      <c r="D3366" s="23">
        <v>4.0159436619718346E-2</v>
      </c>
      <c r="E3366" s="23">
        <v>4.3035885093167706E-2</v>
      </c>
      <c r="F3366" s="22">
        <f t="shared" si="131"/>
        <v>7</v>
      </c>
      <c r="G3366" s="22">
        <f t="shared" si="132"/>
        <v>2009</v>
      </c>
    </row>
    <row r="3367" spans="1:7" x14ac:dyDescent="0.35">
      <c r="A3367" s="24">
        <v>39997</v>
      </c>
      <c r="B3367" s="23">
        <v>3.3800418873968223E-2</v>
      </c>
      <c r="C3367" s="23">
        <v>3.7148723958333331E-2</v>
      </c>
      <c r="D3367" s="23">
        <v>4.0159436619718311E-2</v>
      </c>
      <c r="E3367" s="23">
        <v>4.3021342592592604E-2</v>
      </c>
      <c r="F3367" s="22">
        <f t="shared" si="131"/>
        <v>7</v>
      </c>
      <c r="G3367" s="22">
        <f t="shared" si="132"/>
        <v>2009</v>
      </c>
    </row>
    <row r="3368" spans="1:7" x14ac:dyDescent="0.35">
      <c r="A3368" s="24">
        <v>39996</v>
      </c>
      <c r="B3368" s="23">
        <v>3.3800418873968223E-2</v>
      </c>
      <c r="C3368" s="23">
        <v>3.7148723958333331E-2</v>
      </c>
      <c r="D3368" s="23">
        <v>4.0159436619718311E-2</v>
      </c>
      <c r="E3368" s="23">
        <v>4.3021342592592604E-2</v>
      </c>
      <c r="F3368" s="22">
        <f t="shared" si="131"/>
        <v>7</v>
      </c>
      <c r="G3368" s="22">
        <f t="shared" si="132"/>
        <v>2009</v>
      </c>
    </row>
    <row r="3369" spans="1:7" x14ac:dyDescent="0.35">
      <c r="A3369" s="24">
        <v>39995</v>
      </c>
      <c r="B3369" s="23">
        <v>3.3805706990881465E-2</v>
      </c>
      <c r="C3369" s="23">
        <v>3.7148723958333331E-2</v>
      </c>
      <c r="D3369" s="23">
        <v>4.0159436619718311E-2</v>
      </c>
      <c r="E3369" s="23">
        <v>4.3021342592592604E-2</v>
      </c>
      <c r="F3369" s="22">
        <f t="shared" si="131"/>
        <v>7</v>
      </c>
      <c r="G3369" s="22">
        <f t="shared" si="132"/>
        <v>2009</v>
      </c>
    </row>
    <row r="3370" spans="1:7" x14ac:dyDescent="0.35">
      <c r="A3370" s="24">
        <v>39994</v>
      </c>
      <c r="B3370" s="23">
        <v>3.3805706990881465E-2</v>
      </c>
      <c r="C3370" s="23">
        <v>3.6012754716981128E-2</v>
      </c>
      <c r="D3370" s="23">
        <v>4.0159436619718311E-2</v>
      </c>
      <c r="E3370" s="23">
        <v>4.3036496913580254E-2</v>
      </c>
      <c r="F3370" s="22">
        <f t="shared" si="131"/>
        <v>7</v>
      </c>
      <c r="G3370" s="22">
        <f t="shared" si="132"/>
        <v>2009</v>
      </c>
    </row>
    <row r="3371" spans="1:7" x14ac:dyDescent="0.35">
      <c r="A3371" s="24">
        <v>39993</v>
      </c>
      <c r="B3371" s="23">
        <v>3.3734878629224183E-2</v>
      </c>
      <c r="C3371" s="23">
        <v>3.7275338461538451E-2</v>
      </c>
      <c r="D3371" s="23">
        <v>4.0159436619718311E-2</v>
      </c>
      <c r="E3371" s="23">
        <v>4.3035285347043699E-2</v>
      </c>
      <c r="F3371" s="22">
        <f t="shared" si="131"/>
        <v>6</v>
      </c>
      <c r="G3371" s="22">
        <f t="shared" si="132"/>
        <v>2009</v>
      </c>
    </row>
    <row r="3372" spans="1:7" x14ac:dyDescent="0.35">
      <c r="A3372" s="24">
        <v>39990</v>
      </c>
      <c r="B3372" s="23">
        <v>3.3577630582891753E-2</v>
      </c>
      <c r="C3372" s="23">
        <v>3.7275338461538451E-2</v>
      </c>
      <c r="D3372" s="23">
        <v>4.0159436619718311E-2</v>
      </c>
      <c r="E3372" s="23">
        <v>4.3035285347043699E-2</v>
      </c>
      <c r="F3372" s="22">
        <f t="shared" si="131"/>
        <v>6</v>
      </c>
      <c r="G3372" s="22">
        <f t="shared" si="132"/>
        <v>2009</v>
      </c>
    </row>
    <row r="3373" spans="1:7" x14ac:dyDescent="0.35">
      <c r="A3373" s="24">
        <v>39989</v>
      </c>
      <c r="B3373" s="23">
        <v>3.3577630582891753E-2</v>
      </c>
      <c r="C3373" s="23">
        <v>3.7275338461538451E-2</v>
      </c>
      <c r="D3373" s="23">
        <v>4.0159436619718346E-2</v>
      </c>
      <c r="E3373" s="23">
        <v>4.3035285347043699E-2</v>
      </c>
      <c r="F3373" s="22">
        <f t="shared" si="131"/>
        <v>6</v>
      </c>
      <c r="G3373" s="22">
        <f t="shared" si="132"/>
        <v>2009</v>
      </c>
    </row>
    <row r="3374" spans="1:7" x14ac:dyDescent="0.35">
      <c r="A3374" s="24">
        <v>39988</v>
      </c>
      <c r="B3374" s="23">
        <v>3.357800816326531E-2</v>
      </c>
      <c r="C3374" s="23">
        <v>3.7275338461538451E-2</v>
      </c>
      <c r="D3374" s="23">
        <v>4.0159436619718311E-2</v>
      </c>
      <c r="E3374" s="23">
        <v>4.3035285347043699E-2</v>
      </c>
      <c r="F3374" s="22">
        <f t="shared" si="131"/>
        <v>6</v>
      </c>
      <c r="G3374" s="22">
        <f t="shared" si="132"/>
        <v>2009</v>
      </c>
    </row>
    <row r="3375" spans="1:7" x14ac:dyDescent="0.35">
      <c r="A3375" s="24">
        <v>39987</v>
      </c>
      <c r="B3375" s="23">
        <v>3.3610718336483908E-2</v>
      </c>
      <c r="C3375" s="23">
        <v>3.7275338461538451E-2</v>
      </c>
      <c r="D3375" s="23">
        <v>4.0159436619718346E-2</v>
      </c>
      <c r="E3375" s="23">
        <v>4.3035285347043699E-2</v>
      </c>
      <c r="F3375" s="22">
        <f t="shared" si="131"/>
        <v>6</v>
      </c>
      <c r="G3375" s="22">
        <f t="shared" si="132"/>
        <v>2009</v>
      </c>
    </row>
    <row r="3376" spans="1:7" x14ac:dyDescent="0.35">
      <c r="A3376" s="24">
        <v>39986</v>
      </c>
      <c r="B3376" s="23">
        <v>3.3575154343144273E-2</v>
      </c>
      <c r="C3376" s="23">
        <v>3.7275338461538451E-2</v>
      </c>
      <c r="D3376" s="23">
        <v>4.0159436619718346E-2</v>
      </c>
      <c r="E3376" s="23">
        <v>4.3035285347043699E-2</v>
      </c>
      <c r="F3376" s="22">
        <f t="shared" si="131"/>
        <v>6</v>
      </c>
      <c r="G3376" s="22">
        <f t="shared" si="132"/>
        <v>2009</v>
      </c>
    </row>
    <row r="3377" spans="1:7" x14ac:dyDescent="0.35">
      <c r="A3377" s="24">
        <v>39983</v>
      </c>
      <c r="B3377" s="23">
        <v>3.3704079422382655E-2</v>
      </c>
      <c r="C3377" s="23">
        <v>3.7275338461538451E-2</v>
      </c>
      <c r="D3377" s="23">
        <v>4.0159436619718346E-2</v>
      </c>
      <c r="E3377" s="23">
        <v>4.3035285347043699E-2</v>
      </c>
      <c r="F3377" s="22">
        <f t="shared" si="131"/>
        <v>6</v>
      </c>
      <c r="G3377" s="22">
        <f t="shared" si="132"/>
        <v>2009</v>
      </c>
    </row>
    <row r="3378" spans="1:7" x14ac:dyDescent="0.35">
      <c r="A3378" s="24">
        <v>39982</v>
      </c>
      <c r="B3378" s="23">
        <v>3.3704079422382655E-2</v>
      </c>
      <c r="C3378" s="23">
        <v>3.7275338461538451E-2</v>
      </c>
      <c r="D3378" s="23">
        <v>4.0155714285714218E-2</v>
      </c>
      <c r="E3378" s="23">
        <v>4.3041758436944945E-2</v>
      </c>
      <c r="F3378" s="22">
        <f t="shared" si="131"/>
        <v>6</v>
      </c>
      <c r="G3378" s="22">
        <f t="shared" si="132"/>
        <v>2009</v>
      </c>
    </row>
    <row r="3379" spans="1:7" x14ac:dyDescent="0.35">
      <c r="A3379" s="24">
        <v>39981</v>
      </c>
      <c r="B3379" s="23">
        <v>3.3704079422382655E-2</v>
      </c>
      <c r="C3379" s="23">
        <v>3.7182572115384616E-2</v>
      </c>
      <c r="D3379" s="23">
        <v>4.0139592628516019E-2</v>
      </c>
      <c r="E3379" s="23">
        <v>4.2794372810091102E-2</v>
      </c>
      <c r="F3379" s="22">
        <f t="shared" si="131"/>
        <v>6</v>
      </c>
      <c r="G3379" s="22">
        <f t="shared" si="132"/>
        <v>2009</v>
      </c>
    </row>
    <row r="3380" spans="1:7" x14ac:dyDescent="0.35">
      <c r="A3380" s="24">
        <v>39980</v>
      </c>
      <c r="B3380" s="23">
        <v>3.3837322229340182E-2</v>
      </c>
      <c r="C3380" s="23">
        <v>3.7182572115384616E-2</v>
      </c>
      <c r="D3380" s="23">
        <v>4.0153774319066152E-2</v>
      </c>
      <c r="E3380" s="23">
        <v>4.2777876200640351E-2</v>
      </c>
      <c r="F3380" s="22">
        <f t="shared" si="131"/>
        <v>6</v>
      </c>
      <c r="G3380" s="22">
        <f t="shared" si="132"/>
        <v>2009</v>
      </c>
    </row>
    <row r="3381" spans="1:7" x14ac:dyDescent="0.35">
      <c r="A3381" s="24">
        <v>39979</v>
      </c>
      <c r="B3381" s="23">
        <v>3.3837322229340182E-2</v>
      </c>
      <c r="C3381" s="23">
        <v>3.7182572115384616E-2</v>
      </c>
      <c r="D3381" s="23">
        <v>4.0137641025641033E-2</v>
      </c>
      <c r="E3381" s="23">
        <v>4.2794502793296087E-2</v>
      </c>
      <c r="F3381" s="22">
        <f t="shared" si="131"/>
        <v>6</v>
      </c>
      <c r="G3381" s="22">
        <f t="shared" si="132"/>
        <v>2009</v>
      </c>
    </row>
    <row r="3382" spans="1:7" x14ac:dyDescent="0.35">
      <c r="A3382" s="24">
        <v>39976</v>
      </c>
      <c r="B3382" s="23">
        <v>3.3699602078554373E-2</v>
      </c>
      <c r="C3382" s="23">
        <v>3.7103544600938967E-2</v>
      </c>
      <c r="D3382" s="23">
        <v>4.0128602825745707E-2</v>
      </c>
      <c r="E3382" s="23">
        <v>4.2775005767012687E-2</v>
      </c>
      <c r="F3382" s="22">
        <f t="shared" si="131"/>
        <v>6</v>
      </c>
      <c r="G3382" s="22">
        <f t="shared" si="132"/>
        <v>2009</v>
      </c>
    </row>
    <row r="3383" spans="1:7" x14ac:dyDescent="0.35">
      <c r="A3383" s="24">
        <v>39975</v>
      </c>
      <c r="B3383" s="23">
        <v>3.413179902755268E-2</v>
      </c>
      <c r="C3383" s="23">
        <v>3.674855403348555E-2</v>
      </c>
      <c r="D3383" s="23">
        <v>4.0035758651286606E-2</v>
      </c>
      <c r="E3383" s="23">
        <v>4.2770924369747894E-2</v>
      </c>
      <c r="F3383" s="22">
        <f t="shared" si="131"/>
        <v>6</v>
      </c>
      <c r="G3383" s="22">
        <f t="shared" si="132"/>
        <v>2009</v>
      </c>
    </row>
    <row r="3384" spans="1:7" x14ac:dyDescent="0.35">
      <c r="A3384" s="24">
        <v>39974</v>
      </c>
      <c r="B3384" s="23">
        <v>3.3730733188223165E-2</v>
      </c>
      <c r="C3384" s="23">
        <v>3.6748554033485537E-2</v>
      </c>
      <c r="D3384" s="23">
        <v>4.0058259325044414E-2</v>
      </c>
      <c r="E3384" s="23">
        <v>4.2770924369747894E-2</v>
      </c>
      <c r="F3384" s="22">
        <f t="shared" si="131"/>
        <v>6</v>
      </c>
      <c r="G3384" s="22">
        <f t="shared" si="132"/>
        <v>2009</v>
      </c>
    </row>
    <row r="3385" spans="1:7" x14ac:dyDescent="0.35">
      <c r="A3385" s="24">
        <v>39973</v>
      </c>
      <c r="B3385" s="23">
        <v>3.4189461996145143E-2</v>
      </c>
      <c r="C3385" s="23">
        <v>3.6748554033485537E-2</v>
      </c>
      <c r="D3385" s="23">
        <v>4.0080523255813981E-2</v>
      </c>
      <c r="E3385" s="23">
        <v>4.2884834834834809E-2</v>
      </c>
      <c r="F3385" s="22">
        <f t="shared" si="131"/>
        <v>6</v>
      </c>
      <c r="G3385" s="22">
        <f t="shared" si="132"/>
        <v>2009</v>
      </c>
    </row>
    <row r="3386" spans="1:7" x14ac:dyDescent="0.35">
      <c r="A3386" s="24">
        <v>39972</v>
      </c>
      <c r="B3386" s="23">
        <v>3.416199970678787E-2</v>
      </c>
      <c r="C3386" s="23">
        <v>3.6738501956400216E-2</v>
      </c>
      <c r="D3386" s="23">
        <v>4.0080523255813981E-2</v>
      </c>
      <c r="E3386" s="23">
        <v>4.2884834834834809E-2</v>
      </c>
      <c r="F3386" s="22">
        <f t="shared" si="131"/>
        <v>6</v>
      </c>
      <c r="G3386" s="22">
        <f t="shared" si="132"/>
        <v>2009</v>
      </c>
    </row>
    <row r="3387" spans="1:7" x14ac:dyDescent="0.35">
      <c r="A3387" s="24">
        <v>39969</v>
      </c>
      <c r="B3387" s="23">
        <v>3.4133845908438355E-2</v>
      </c>
      <c r="C3387" s="23">
        <v>3.6921740020470835E-2</v>
      </c>
      <c r="D3387" s="23">
        <v>4.0080523255813981E-2</v>
      </c>
      <c r="E3387" s="23">
        <v>4.2890425531914897E-2</v>
      </c>
      <c r="F3387" s="22">
        <f t="shared" si="131"/>
        <v>6</v>
      </c>
      <c r="G3387" s="22">
        <f t="shared" si="132"/>
        <v>2009</v>
      </c>
    </row>
    <row r="3388" spans="1:7" x14ac:dyDescent="0.35">
      <c r="A3388" s="24">
        <v>39968</v>
      </c>
      <c r="B3388" s="23">
        <v>3.4123684825812482E-2</v>
      </c>
      <c r="C3388" s="23">
        <v>3.6865961438249092E-2</v>
      </c>
      <c r="D3388" s="23">
        <v>4.0080425943852853E-2</v>
      </c>
      <c r="E3388" s="23">
        <v>4.2889824671258597E-2</v>
      </c>
      <c r="F3388" s="22">
        <f t="shared" si="131"/>
        <v>6</v>
      </c>
      <c r="G3388" s="22">
        <f t="shared" si="132"/>
        <v>2009</v>
      </c>
    </row>
    <row r="3389" spans="1:7" x14ac:dyDescent="0.35">
      <c r="A3389" s="24">
        <v>39967</v>
      </c>
      <c r="B3389" s="23">
        <v>3.4029690769588471E-2</v>
      </c>
      <c r="C3389" s="23">
        <v>3.6765454545454539E-2</v>
      </c>
      <c r="D3389" s="23">
        <v>4.0080328820116071E-2</v>
      </c>
      <c r="E3389" s="23">
        <v>4.2889223057644095E-2</v>
      </c>
      <c r="F3389" s="22">
        <f t="shared" si="131"/>
        <v>6</v>
      </c>
      <c r="G3389" s="22">
        <f t="shared" si="132"/>
        <v>2009</v>
      </c>
    </row>
    <row r="3390" spans="1:7" x14ac:dyDescent="0.35">
      <c r="A3390" s="24">
        <v>39966</v>
      </c>
      <c r="B3390" s="23">
        <v>3.3680000000000002E-2</v>
      </c>
      <c r="C3390" s="23">
        <v>3.6636475869809199E-2</v>
      </c>
      <c r="D3390" s="23">
        <v>4.0061610738255038E-2</v>
      </c>
      <c r="E3390" s="23">
        <v>4.2743247824095283E-2</v>
      </c>
      <c r="F3390" s="22">
        <f t="shared" si="131"/>
        <v>6</v>
      </c>
      <c r="G3390" s="22">
        <f t="shared" si="132"/>
        <v>2009</v>
      </c>
    </row>
    <row r="3391" spans="1:7" x14ac:dyDescent="0.35">
      <c r="A3391" s="24">
        <v>39965</v>
      </c>
      <c r="B3391" s="23">
        <v>3.3680000000000002E-2</v>
      </c>
      <c r="C3391" s="23">
        <v>3.6636475869809199E-2</v>
      </c>
      <c r="D3391" s="23">
        <v>4.0061610738255038E-2</v>
      </c>
      <c r="E3391" s="23">
        <v>4.2743247824095283E-2</v>
      </c>
      <c r="F3391" s="22">
        <f t="shared" si="131"/>
        <v>6</v>
      </c>
      <c r="G3391" s="22">
        <f t="shared" si="132"/>
        <v>2009</v>
      </c>
    </row>
    <row r="3392" spans="1:7" x14ac:dyDescent="0.35">
      <c r="A3392" s="24">
        <v>39962</v>
      </c>
      <c r="B3392" s="23">
        <v>3.3680000000000002E-2</v>
      </c>
      <c r="C3392" s="23">
        <v>3.6645123373710183E-2</v>
      </c>
      <c r="D3392" s="23">
        <v>3.992013458950202E-2</v>
      </c>
      <c r="E3392" s="23">
        <v>4.2743247824095283E-2</v>
      </c>
      <c r="F3392" s="22">
        <f t="shared" si="131"/>
        <v>6</v>
      </c>
      <c r="G3392" s="22">
        <f t="shared" si="132"/>
        <v>2009</v>
      </c>
    </row>
    <row r="3393" spans="1:7" x14ac:dyDescent="0.35">
      <c r="A3393" s="24">
        <v>39961</v>
      </c>
      <c r="B3393" s="23">
        <v>3.3680000000000002E-2</v>
      </c>
      <c r="C3393" s="23">
        <v>3.6645123373710183E-2</v>
      </c>
      <c r="D3393" s="23">
        <v>3.992013458950202E-2</v>
      </c>
      <c r="E3393" s="23">
        <v>4.2743247824095283E-2</v>
      </c>
      <c r="F3393" s="22">
        <f t="shared" si="131"/>
        <v>5</v>
      </c>
      <c r="G3393" s="22">
        <f t="shared" si="132"/>
        <v>2009</v>
      </c>
    </row>
    <row r="3394" spans="1:7" x14ac:dyDescent="0.35">
      <c r="A3394" s="24">
        <v>39960</v>
      </c>
      <c r="B3394" s="23">
        <v>3.3680000000000002E-2</v>
      </c>
      <c r="C3394" s="23">
        <v>3.6645123373710183E-2</v>
      </c>
      <c r="D3394" s="23">
        <v>3.992013458950202E-2</v>
      </c>
      <c r="E3394" s="23">
        <v>4.2743247824095283E-2</v>
      </c>
      <c r="F3394" s="22">
        <f t="shared" si="131"/>
        <v>5</v>
      </c>
      <c r="G3394" s="22">
        <f t="shared" si="132"/>
        <v>2009</v>
      </c>
    </row>
    <row r="3395" spans="1:7" x14ac:dyDescent="0.35">
      <c r="A3395" s="24">
        <v>39959</v>
      </c>
      <c r="B3395" s="23">
        <v>3.3680000000000002E-2</v>
      </c>
      <c r="C3395" s="23">
        <v>3.6619591121495321E-2</v>
      </c>
      <c r="D3395" s="23">
        <v>3.9909776357827484E-2</v>
      </c>
      <c r="E3395" s="23">
        <v>4.2743247824095283E-2</v>
      </c>
      <c r="F3395" s="22">
        <f t="shared" si="131"/>
        <v>5</v>
      </c>
      <c r="G3395" s="22">
        <f t="shared" si="132"/>
        <v>2009</v>
      </c>
    </row>
    <row r="3396" spans="1:7" x14ac:dyDescent="0.35">
      <c r="A3396" s="24">
        <v>39958</v>
      </c>
      <c r="B3396" s="23">
        <v>3.3680000000000002E-2</v>
      </c>
      <c r="C3396" s="23">
        <v>3.6619591121495321E-2</v>
      </c>
      <c r="D3396" s="23">
        <v>3.9909776357827484E-2</v>
      </c>
      <c r="E3396" s="23">
        <v>4.2743247824095283E-2</v>
      </c>
      <c r="F3396" s="22">
        <f t="shared" si="131"/>
        <v>5</v>
      </c>
      <c r="G3396" s="22">
        <f t="shared" si="132"/>
        <v>2009</v>
      </c>
    </row>
    <row r="3397" spans="1:7" x14ac:dyDescent="0.35">
      <c r="A3397" s="24">
        <v>39955</v>
      </c>
      <c r="B3397" s="23">
        <v>3.3680000000000002E-2</v>
      </c>
      <c r="C3397" s="23">
        <v>3.6499618768328447E-2</v>
      </c>
      <c r="D3397" s="23">
        <v>3.988199686356509E-2</v>
      </c>
      <c r="E3397" s="23">
        <v>4.2743247824095283E-2</v>
      </c>
      <c r="F3397" s="22">
        <f t="shared" si="131"/>
        <v>5</v>
      </c>
      <c r="G3397" s="22">
        <f t="shared" si="132"/>
        <v>2009</v>
      </c>
    </row>
    <row r="3398" spans="1:7" x14ac:dyDescent="0.35">
      <c r="A3398" s="24">
        <v>39954</v>
      </c>
      <c r="B3398" s="23">
        <v>3.3680000000000002E-2</v>
      </c>
      <c r="C3398" s="23">
        <v>3.6600000000000001E-2</v>
      </c>
      <c r="D3398" s="23">
        <v>3.9909896907216497E-2</v>
      </c>
      <c r="E3398" s="23">
        <v>4.2746281407035173E-2</v>
      </c>
      <c r="F3398" s="22">
        <f t="shared" si="131"/>
        <v>5</v>
      </c>
      <c r="G3398" s="22">
        <f t="shared" si="132"/>
        <v>2009</v>
      </c>
    </row>
    <row r="3399" spans="1:7" x14ac:dyDescent="0.35">
      <c r="A3399" s="24">
        <v>39953</v>
      </c>
      <c r="B3399" s="23">
        <v>3.3684828001606208E-2</v>
      </c>
      <c r="C3399" s="23">
        <v>3.6600000000000001E-2</v>
      </c>
      <c r="D3399" s="23">
        <v>3.9901578947368427E-2</v>
      </c>
      <c r="E3399" s="23">
        <v>4.2743247824095283E-2</v>
      </c>
      <c r="F3399" s="22">
        <f t="shared" si="131"/>
        <v>5</v>
      </c>
      <c r="G3399" s="22">
        <f t="shared" si="132"/>
        <v>2009</v>
      </c>
    </row>
    <row r="3400" spans="1:7" x14ac:dyDescent="0.35">
      <c r="A3400" s="24">
        <v>39952</v>
      </c>
      <c r="B3400" s="23">
        <v>3.3795783132530115E-2</v>
      </c>
      <c r="C3400" s="23">
        <v>3.6600000000000001E-2</v>
      </c>
      <c r="D3400" s="23">
        <v>3.9901578947368427E-2</v>
      </c>
      <c r="E3400" s="23">
        <v>4.2743247824095283E-2</v>
      </c>
      <c r="F3400" s="22">
        <f t="shared" si="131"/>
        <v>5</v>
      </c>
      <c r="G3400" s="22">
        <f t="shared" si="132"/>
        <v>2009</v>
      </c>
    </row>
    <row r="3401" spans="1:7" x14ac:dyDescent="0.35">
      <c r="A3401" s="24">
        <v>39951</v>
      </c>
      <c r="B3401" s="23">
        <v>3.3731465974761177E-2</v>
      </c>
      <c r="C3401" s="23">
        <v>3.6600000000000001E-2</v>
      </c>
      <c r="D3401" s="23">
        <v>3.9901578947368427E-2</v>
      </c>
      <c r="E3401" s="23">
        <v>4.2743247824095283E-2</v>
      </c>
      <c r="F3401" s="22">
        <f t="shared" si="131"/>
        <v>5</v>
      </c>
      <c r="G3401" s="22">
        <f t="shared" si="132"/>
        <v>2009</v>
      </c>
    </row>
    <row r="3402" spans="1:7" x14ac:dyDescent="0.35">
      <c r="A3402" s="24">
        <v>39948</v>
      </c>
      <c r="B3402" s="23">
        <v>3.3568591224018479E-2</v>
      </c>
      <c r="C3402" s="23">
        <v>3.6516199649737298E-2</v>
      </c>
      <c r="D3402" s="23">
        <v>3.989480093676815E-2</v>
      </c>
      <c r="E3402" s="23">
        <v>4.2711206030150758E-2</v>
      </c>
      <c r="F3402" s="22">
        <f t="shared" si="131"/>
        <v>5</v>
      </c>
      <c r="G3402" s="22">
        <f t="shared" si="132"/>
        <v>2009</v>
      </c>
    </row>
    <row r="3403" spans="1:7" x14ac:dyDescent="0.35">
      <c r="A3403" s="24">
        <v>39947</v>
      </c>
      <c r="B3403" s="23">
        <v>3.3603636851840799E-2</v>
      </c>
      <c r="C3403" s="23">
        <v>3.6571237693389602E-2</v>
      </c>
      <c r="D3403" s="23">
        <v>3.989480093676815E-2</v>
      </c>
      <c r="E3403" s="23">
        <v>4.2711206030150758E-2</v>
      </c>
      <c r="F3403" s="22">
        <f t="shared" si="131"/>
        <v>5</v>
      </c>
      <c r="G3403" s="22">
        <f t="shared" si="132"/>
        <v>2009</v>
      </c>
    </row>
    <row r="3404" spans="1:7" x14ac:dyDescent="0.35">
      <c r="A3404" s="24">
        <v>39946</v>
      </c>
      <c r="B3404" s="23">
        <v>3.3893380584736107E-2</v>
      </c>
      <c r="C3404" s="23">
        <v>3.6549999999999999E-2</v>
      </c>
      <c r="D3404" s="23">
        <v>3.9903386004514679E-2</v>
      </c>
      <c r="E3404" s="23">
        <v>4.2711206030150758E-2</v>
      </c>
      <c r="F3404" s="22">
        <f t="shared" si="131"/>
        <v>5</v>
      </c>
      <c r="G3404" s="22">
        <f t="shared" si="132"/>
        <v>2009</v>
      </c>
    </row>
    <row r="3405" spans="1:7" x14ac:dyDescent="0.35">
      <c r="A3405" s="24">
        <v>39945</v>
      </c>
      <c r="B3405" s="23">
        <v>3.4143458359822E-2</v>
      </c>
      <c r="C3405" s="23">
        <v>3.6781317460317459E-2</v>
      </c>
      <c r="D3405" s="23">
        <v>3.987983606557377E-2</v>
      </c>
      <c r="E3405" s="23">
        <v>4.2711206030150758E-2</v>
      </c>
      <c r="F3405" s="22">
        <f t="shared" si="131"/>
        <v>5</v>
      </c>
      <c r="G3405" s="22">
        <f t="shared" si="132"/>
        <v>2009</v>
      </c>
    </row>
    <row r="3406" spans="1:7" x14ac:dyDescent="0.35">
      <c r="A3406" s="24">
        <v>39944</v>
      </c>
      <c r="B3406" s="23">
        <v>3.4143458359822E-2</v>
      </c>
      <c r="C3406" s="23">
        <v>3.6789963583394023E-2</v>
      </c>
      <c r="D3406" s="23">
        <v>3.9417504342790968E-2</v>
      </c>
      <c r="E3406" s="23">
        <v>4.2564928176795594E-2</v>
      </c>
      <c r="F3406" s="22">
        <f t="shared" ref="F3406:F3469" si="133">MONTH(A3405)</f>
        <v>5</v>
      </c>
      <c r="G3406" s="22">
        <f t="shared" ref="G3406:G3469" si="134">YEAR(A3405)</f>
        <v>2009</v>
      </c>
    </row>
    <row r="3407" spans="1:7" x14ac:dyDescent="0.35">
      <c r="A3407" s="24">
        <v>39941</v>
      </c>
      <c r="B3407" s="23">
        <v>3.4143458359821993E-2</v>
      </c>
      <c r="C3407" s="23">
        <v>3.6733779069767443E-2</v>
      </c>
      <c r="D3407" s="23">
        <v>3.9385307424593952E-2</v>
      </c>
      <c r="E3407" s="23">
        <v>4.2564928176795594E-2</v>
      </c>
      <c r="F3407" s="22">
        <f t="shared" si="133"/>
        <v>5</v>
      </c>
      <c r="G3407" s="22">
        <f t="shared" si="134"/>
        <v>2009</v>
      </c>
    </row>
    <row r="3408" spans="1:7" x14ac:dyDescent="0.35">
      <c r="A3408" s="24">
        <v>39940</v>
      </c>
      <c r="B3408" s="23">
        <v>3.4143458359821993E-2</v>
      </c>
      <c r="C3408" s="23">
        <v>3.6547218045112781E-2</v>
      </c>
      <c r="D3408" s="23">
        <v>3.9384978279756733E-2</v>
      </c>
      <c r="E3408" s="23">
        <v>4.2564928176795594E-2</v>
      </c>
      <c r="F3408" s="22">
        <f t="shared" si="133"/>
        <v>5</v>
      </c>
      <c r="G3408" s="22">
        <f t="shared" si="134"/>
        <v>2009</v>
      </c>
    </row>
    <row r="3409" spans="1:7" x14ac:dyDescent="0.35">
      <c r="A3409" s="24">
        <v>39939</v>
      </c>
      <c r="B3409" s="23">
        <v>3.4016725730920135E-2</v>
      </c>
      <c r="C3409" s="23">
        <v>3.6547218045112781E-2</v>
      </c>
      <c r="D3409" s="23">
        <v>3.9384978279756733E-2</v>
      </c>
      <c r="E3409" s="23">
        <v>4.2564928176795594E-2</v>
      </c>
      <c r="F3409" s="22">
        <f t="shared" si="133"/>
        <v>5</v>
      </c>
      <c r="G3409" s="22">
        <f t="shared" si="134"/>
        <v>2009</v>
      </c>
    </row>
    <row r="3410" spans="1:7" x14ac:dyDescent="0.35">
      <c r="A3410" s="24">
        <v>39938</v>
      </c>
      <c r="B3410" s="23">
        <v>3.4059121561138633E-2</v>
      </c>
      <c r="C3410" s="23">
        <v>3.6547218045112781E-2</v>
      </c>
      <c r="D3410" s="23">
        <v>3.9384978279756733E-2</v>
      </c>
      <c r="E3410" s="23">
        <v>4.5703386973180098E-2</v>
      </c>
      <c r="F3410" s="22">
        <f t="shared" si="133"/>
        <v>5</v>
      </c>
      <c r="G3410" s="22">
        <f t="shared" si="134"/>
        <v>2009</v>
      </c>
    </row>
    <row r="3411" spans="1:7" x14ac:dyDescent="0.35">
      <c r="A3411" s="24">
        <v>39937</v>
      </c>
      <c r="B3411" s="23">
        <v>3.4398103374012917E-2</v>
      </c>
      <c r="C3411" s="23">
        <v>3.6459142857142766E-2</v>
      </c>
      <c r="D3411" s="23">
        <v>3.940769230769231E-2</v>
      </c>
      <c r="E3411" s="23">
        <v>4.3283632432432446E-2</v>
      </c>
      <c r="F3411" s="22">
        <f t="shared" si="133"/>
        <v>5</v>
      </c>
      <c r="G3411" s="22">
        <f t="shared" si="134"/>
        <v>2009</v>
      </c>
    </row>
    <row r="3412" spans="1:7" x14ac:dyDescent="0.35">
      <c r="A3412" s="24">
        <v>39933</v>
      </c>
      <c r="B3412" s="23">
        <v>3.4409212570199549E-2</v>
      </c>
      <c r="C3412" s="23">
        <v>3.6713342503438794E-2</v>
      </c>
      <c r="D3412" s="23">
        <v>3.9407496768634212E-2</v>
      </c>
      <c r="E3412" s="23">
        <v>4.327043478260869E-2</v>
      </c>
      <c r="F3412" s="22">
        <f t="shared" si="133"/>
        <v>5</v>
      </c>
      <c r="G3412" s="22">
        <f t="shared" si="134"/>
        <v>2009</v>
      </c>
    </row>
    <row r="3413" spans="1:7" x14ac:dyDescent="0.35">
      <c r="A3413" s="24">
        <v>39932</v>
      </c>
      <c r="B3413" s="23">
        <v>3.3971498719518982E-2</v>
      </c>
      <c r="C3413" s="23">
        <v>3.677711538461538E-2</v>
      </c>
      <c r="D3413" s="23">
        <v>3.9423478448275859E-2</v>
      </c>
      <c r="E3413" s="23">
        <v>4.5702857142857115E-2</v>
      </c>
      <c r="F3413" s="22">
        <f t="shared" si="133"/>
        <v>4</v>
      </c>
      <c r="G3413" s="22">
        <f t="shared" si="134"/>
        <v>2009</v>
      </c>
    </row>
    <row r="3414" spans="1:7" x14ac:dyDescent="0.35">
      <c r="A3414" s="24">
        <v>39931</v>
      </c>
      <c r="B3414" s="23">
        <v>3.3836359750885336E-2</v>
      </c>
      <c r="C3414" s="23">
        <v>3.6751833498513381E-2</v>
      </c>
      <c r="D3414" s="23">
        <v>3.9142357819905223E-2</v>
      </c>
      <c r="E3414" s="23">
        <v>4.5702857142857115E-2</v>
      </c>
      <c r="F3414" s="22">
        <f t="shared" si="133"/>
        <v>4</v>
      </c>
      <c r="G3414" s="22">
        <f t="shared" si="134"/>
        <v>2009</v>
      </c>
    </row>
    <row r="3415" spans="1:7" x14ac:dyDescent="0.35">
      <c r="A3415" s="24">
        <v>39927</v>
      </c>
      <c r="B3415" s="23">
        <v>3.4331310580204784E-2</v>
      </c>
      <c r="C3415" s="23">
        <v>3.633106918238993E-2</v>
      </c>
      <c r="D3415" s="23">
        <v>3.9315345911949677E-2</v>
      </c>
      <c r="E3415" s="23">
        <v>4.5702857142857142E-2</v>
      </c>
      <c r="F3415" s="22">
        <f t="shared" si="133"/>
        <v>4</v>
      </c>
      <c r="G3415" s="22">
        <f t="shared" si="134"/>
        <v>2009</v>
      </c>
    </row>
    <row r="3416" spans="1:7" x14ac:dyDescent="0.35">
      <c r="A3416" s="24">
        <v>39926</v>
      </c>
      <c r="B3416" s="23">
        <v>3.4072794228867297E-2</v>
      </c>
      <c r="C3416" s="23">
        <v>3.6348609077598827E-2</v>
      </c>
      <c r="D3416" s="23">
        <v>3.9305457909343214E-2</v>
      </c>
      <c r="E3416" s="23">
        <v>4.5687239263803678E-2</v>
      </c>
      <c r="F3416" s="22">
        <f t="shared" si="133"/>
        <v>4</v>
      </c>
      <c r="G3416" s="22">
        <f t="shared" si="134"/>
        <v>2009</v>
      </c>
    </row>
    <row r="3417" spans="1:7" x14ac:dyDescent="0.35">
      <c r="A3417" s="24">
        <v>39925</v>
      </c>
      <c r="B3417" s="23">
        <v>3.4246665087074996E-2</v>
      </c>
      <c r="C3417" s="23">
        <v>3.6348609077598827E-2</v>
      </c>
      <c r="D3417" s="23">
        <v>3.9305457909343214E-2</v>
      </c>
      <c r="E3417" s="23">
        <v>4.5687239263803678E-2</v>
      </c>
      <c r="F3417" s="22">
        <f t="shared" si="133"/>
        <v>4</v>
      </c>
      <c r="G3417" s="22">
        <f t="shared" si="134"/>
        <v>2009</v>
      </c>
    </row>
    <row r="3418" spans="1:7" x14ac:dyDescent="0.35">
      <c r="A3418" s="24">
        <v>39924</v>
      </c>
      <c r="B3418" s="23">
        <v>3.4246665087074996E-2</v>
      </c>
      <c r="C3418" s="23">
        <v>3.6348609077598827E-2</v>
      </c>
      <c r="D3418" s="23">
        <v>3.9305457909343214E-2</v>
      </c>
      <c r="E3418" s="23">
        <v>4.5687239263803678E-2</v>
      </c>
      <c r="F3418" s="22">
        <f t="shared" si="133"/>
        <v>4</v>
      </c>
      <c r="G3418" s="22">
        <f t="shared" si="134"/>
        <v>2009</v>
      </c>
    </row>
    <row r="3419" spans="1:7" x14ac:dyDescent="0.35">
      <c r="A3419" s="24">
        <v>39923</v>
      </c>
      <c r="B3419" s="23">
        <v>3.4376252766453119E-2</v>
      </c>
      <c r="C3419" s="23">
        <v>3.6448172571027705E-2</v>
      </c>
      <c r="D3419" s="23">
        <v>3.9431160996141704E-2</v>
      </c>
      <c r="E3419" s="23">
        <v>4.5687239263803678E-2</v>
      </c>
      <c r="F3419" s="22">
        <f t="shared" si="133"/>
        <v>4</v>
      </c>
      <c r="G3419" s="22">
        <f t="shared" si="134"/>
        <v>2009</v>
      </c>
    </row>
    <row r="3420" spans="1:7" x14ac:dyDescent="0.35">
      <c r="A3420" s="24">
        <v>39920</v>
      </c>
      <c r="B3420" s="23">
        <v>3.4376252766453119E-2</v>
      </c>
      <c r="C3420" s="23">
        <v>3.6449170458522924E-2</v>
      </c>
      <c r="D3420" s="23">
        <v>3.9796387819390967E-2</v>
      </c>
      <c r="E3420" s="23">
        <v>4.5694660074165616E-2</v>
      </c>
      <c r="F3420" s="22">
        <f t="shared" si="133"/>
        <v>4</v>
      </c>
      <c r="G3420" s="22">
        <f t="shared" si="134"/>
        <v>2009</v>
      </c>
    </row>
    <row r="3421" spans="1:7" x14ac:dyDescent="0.35">
      <c r="A3421" s="24">
        <v>39919</v>
      </c>
      <c r="B3421" s="23">
        <v>3.4586985491671142E-2</v>
      </c>
      <c r="C3421" s="23">
        <v>3.6449170458522924E-2</v>
      </c>
      <c r="D3421" s="23">
        <v>3.9796387819390967E-2</v>
      </c>
      <c r="E3421" s="23">
        <v>4.5694660074165616E-2</v>
      </c>
      <c r="F3421" s="22">
        <f t="shared" si="133"/>
        <v>4</v>
      </c>
      <c r="G3421" s="22">
        <f t="shared" si="134"/>
        <v>2009</v>
      </c>
    </row>
    <row r="3422" spans="1:7" x14ac:dyDescent="0.35">
      <c r="A3422" s="24">
        <v>39918</v>
      </c>
      <c r="B3422" s="23">
        <v>3.4087729587457802E-2</v>
      </c>
      <c r="C3422" s="23">
        <v>3.6449170458522924E-2</v>
      </c>
      <c r="D3422" s="23">
        <v>3.9796387819390967E-2</v>
      </c>
      <c r="E3422" s="23">
        <v>4.5694660074165616E-2</v>
      </c>
      <c r="F3422" s="22">
        <f t="shared" si="133"/>
        <v>4</v>
      </c>
      <c r="G3422" s="22">
        <f t="shared" si="134"/>
        <v>2009</v>
      </c>
    </row>
    <row r="3423" spans="1:7" x14ac:dyDescent="0.35">
      <c r="A3423" s="24">
        <v>39917</v>
      </c>
      <c r="B3423" s="23">
        <v>3.4666487647690654E-2</v>
      </c>
      <c r="C3423" s="23">
        <v>3.6449170458522924E-2</v>
      </c>
      <c r="D3423" s="23">
        <v>3.9796387819390967E-2</v>
      </c>
      <c r="E3423" s="23">
        <v>4.5694660074165616E-2</v>
      </c>
      <c r="F3423" s="22">
        <f t="shared" si="133"/>
        <v>4</v>
      </c>
      <c r="G3423" s="22">
        <f t="shared" si="134"/>
        <v>2009</v>
      </c>
    </row>
    <row r="3424" spans="1:7" x14ac:dyDescent="0.35">
      <c r="A3424" s="24">
        <v>39916</v>
      </c>
      <c r="B3424" s="23">
        <v>3.4666487647690654E-2</v>
      </c>
      <c r="C3424" s="23">
        <v>3.6449192590003496E-2</v>
      </c>
      <c r="D3424" s="23">
        <v>3.9804487941279269E-2</v>
      </c>
      <c r="E3424" s="23">
        <v>4.5694658385093179E-2</v>
      </c>
      <c r="F3424" s="22">
        <f t="shared" si="133"/>
        <v>4</v>
      </c>
      <c r="G3424" s="22">
        <f t="shared" si="134"/>
        <v>2009</v>
      </c>
    </row>
    <row r="3425" spans="1:7" x14ac:dyDescent="0.35">
      <c r="A3425" s="24">
        <v>39913</v>
      </c>
      <c r="B3425" s="23">
        <v>3.4394176813128632E-2</v>
      </c>
      <c r="C3425" s="23">
        <v>3.6449192590003496E-2</v>
      </c>
      <c r="D3425" s="23">
        <v>3.9804487941279269E-2</v>
      </c>
      <c r="E3425" s="23">
        <v>4.5694658385093179E-2</v>
      </c>
      <c r="F3425" s="22">
        <f t="shared" si="133"/>
        <v>4</v>
      </c>
      <c r="G3425" s="22">
        <f t="shared" si="134"/>
        <v>2009</v>
      </c>
    </row>
    <row r="3426" spans="1:7" x14ac:dyDescent="0.35">
      <c r="A3426" s="24">
        <v>39912</v>
      </c>
      <c r="B3426" s="23">
        <v>3.4676294277929148E-2</v>
      </c>
      <c r="C3426" s="23">
        <v>3.7754939209726446E-2</v>
      </c>
      <c r="D3426" s="23">
        <v>4.0952222222222223E-2</v>
      </c>
      <c r="E3426" s="23">
        <v>4.5716680129240725E-2</v>
      </c>
      <c r="F3426" s="22">
        <f t="shared" si="133"/>
        <v>4</v>
      </c>
      <c r="G3426" s="22">
        <f t="shared" si="134"/>
        <v>2009</v>
      </c>
    </row>
    <row r="3427" spans="1:7" x14ac:dyDescent="0.35">
      <c r="A3427" s="24">
        <v>39911</v>
      </c>
      <c r="B3427" s="23">
        <v>3.5732867883995705E-2</v>
      </c>
      <c r="C3427" s="23">
        <v>3.7754939209726446E-2</v>
      </c>
      <c r="D3427" s="23">
        <v>4.0952222222222223E-2</v>
      </c>
      <c r="E3427" s="23">
        <v>4.5716680129240725E-2</v>
      </c>
      <c r="F3427" s="22">
        <f t="shared" si="133"/>
        <v>4</v>
      </c>
      <c r="G3427" s="22">
        <f t="shared" si="134"/>
        <v>2009</v>
      </c>
    </row>
    <row r="3428" spans="1:7" x14ac:dyDescent="0.35">
      <c r="A3428" s="24">
        <v>39910</v>
      </c>
      <c r="B3428" s="23">
        <v>3.5732867883995705E-2</v>
      </c>
      <c r="C3428" s="23">
        <v>3.7754939209726446E-2</v>
      </c>
      <c r="D3428" s="23">
        <v>4.0952222222222223E-2</v>
      </c>
      <c r="E3428" s="23">
        <v>4.5716680129240725E-2</v>
      </c>
      <c r="F3428" s="22">
        <f t="shared" si="133"/>
        <v>4</v>
      </c>
      <c r="G3428" s="22">
        <f t="shared" si="134"/>
        <v>2009</v>
      </c>
    </row>
    <row r="3429" spans="1:7" x14ac:dyDescent="0.35">
      <c r="A3429" s="24">
        <v>39909</v>
      </c>
      <c r="B3429" s="23">
        <v>3.5732867883995705E-2</v>
      </c>
      <c r="C3429" s="23">
        <v>3.7754939209726446E-2</v>
      </c>
      <c r="D3429" s="23">
        <v>4.0952222222222223E-2</v>
      </c>
      <c r="E3429" s="23">
        <v>4.5716680129240725E-2</v>
      </c>
      <c r="F3429" s="22">
        <f t="shared" si="133"/>
        <v>4</v>
      </c>
      <c r="G3429" s="22">
        <f t="shared" si="134"/>
        <v>2009</v>
      </c>
    </row>
    <row r="3430" spans="1:7" x14ac:dyDescent="0.35">
      <c r="A3430" s="24">
        <v>39906</v>
      </c>
      <c r="B3430" s="23">
        <v>3.4955691351631277E-2</v>
      </c>
      <c r="C3430" s="23">
        <v>3.9707612761276129E-2</v>
      </c>
      <c r="D3430" s="23">
        <v>4.1434235423542361E-2</v>
      </c>
      <c r="E3430" s="23">
        <v>4.5716680129240725E-2</v>
      </c>
      <c r="F3430" s="22">
        <f t="shared" si="133"/>
        <v>4</v>
      </c>
      <c r="G3430" s="22">
        <f t="shared" si="134"/>
        <v>2009</v>
      </c>
    </row>
    <row r="3431" spans="1:7" x14ac:dyDescent="0.35">
      <c r="A3431" s="24">
        <v>39905</v>
      </c>
      <c r="B3431" s="23">
        <v>3.4955691351631277E-2</v>
      </c>
      <c r="C3431" s="23">
        <v>3.9707612761276129E-2</v>
      </c>
      <c r="D3431" s="23">
        <v>4.1434235423542361E-2</v>
      </c>
      <c r="E3431" s="23">
        <v>4.5716680129240725E-2</v>
      </c>
      <c r="F3431" s="22">
        <f t="shared" si="133"/>
        <v>4</v>
      </c>
      <c r="G3431" s="22">
        <f t="shared" si="134"/>
        <v>2009</v>
      </c>
    </row>
    <row r="3432" spans="1:7" x14ac:dyDescent="0.35">
      <c r="A3432" s="24">
        <v>39904</v>
      </c>
      <c r="B3432" s="23">
        <v>3.5319357798165141E-2</v>
      </c>
      <c r="C3432" s="23">
        <v>3.7865025500196159E-2</v>
      </c>
      <c r="D3432" s="23">
        <v>4.0979482149862696E-2</v>
      </c>
      <c r="E3432" s="23">
        <v>4.5716680129240725E-2</v>
      </c>
      <c r="F3432" s="22">
        <f t="shared" si="133"/>
        <v>4</v>
      </c>
      <c r="G3432" s="22">
        <f t="shared" si="134"/>
        <v>2009</v>
      </c>
    </row>
    <row r="3433" spans="1:7" x14ac:dyDescent="0.35">
      <c r="A3433" s="24">
        <v>39903</v>
      </c>
      <c r="B3433" s="23">
        <v>3.5319357798165141E-2</v>
      </c>
      <c r="C3433" s="23">
        <v>3.9776360759493673E-2</v>
      </c>
      <c r="D3433" s="23">
        <v>4.1451202531645574E-2</v>
      </c>
      <c r="E3433" s="23">
        <v>4.5716680129240725E-2</v>
      </c>
      <c r="F3433" s="22">
        <f t="shared" si="133"/>
        <v>4</v>
      </c>
      <c r="G3433" s="22">
        <f t="shared" si="134"/>
        <v>2009</v>
      </c>
    </row>
    <row r="3434" spans="1:7" x14ac:dyDescent="0.35">
      <c r="A3434" s="24">
        <v>39902</v>
      </c>
      <c r="B3434" s="23">
        <v>3.5319357798165141E-2</v>
      </c>
      <c r="C3434" s="23">
        <v>3.9776360759493673E-2</v>
      </c>
      <c r="D3434" s="23">
        <v>4.1451202531645574E-2</v>
      </c>
      <c r="E3434" s="23">
        <v>4.5716680129240725E-2</v>
      </c>
      <c r="F3434" s="22">
        <f t="shared" si="133"/>
        <v>3</v>
      </c>
      <c r="G3434" s="22">
        <f t="shared" si="134"/>
        <v>2009</v>
      </c>
    </row>
    <row r="3435" spans="1:7" x14ac:dyDescent="0.35">
      <c r="A3435" s="24">
        <v>39899</v>
      </c>
      <c r="B3435" s="23">
        <v>3.5766008992613209E-2</v>
      </c>
      <c r="C3435" s="23">
        <v>3.9776360759493673E-2</v>
      </c>
      <c r="D3435" s="23">
        <v>4.1451202531645574E-2</v>
      </c>
      <c r="E3435" s="23">
        <v>4.5716680129240725E-2</v>
      </c>
      <c r="F3435" s="22">
        <f t="shared" si="133"/>
        <v>3</v>
      </c>
      <c r="G3435" s="22">
        <f t="shared" si="134"/>
        <v>2009</v>
      </c>
    </row>
    <row r="3436" spans="1:7" x14ac:dyDescent="0.35">
      <c r="A3436" s="24">
        <v>39898</v>
      </c>
      <c r="B3436" s="23">
        <v>3.5697015135846576E-2</v>
      </c>
      <c r="C3436" s="23">
        <v>3.9776360759493673E-2</v>
      </c>
      <c r="D3436" s="23">
        <v>4.1451202531645574E-2</v>
      </c>
      <c r="E3436" s="23">
        <v>4.5716680129240725E-2</v>
      </c>
      <c r="F3436" s="22">
        <f t="shared" si="133"/>
        <v>3</v>
      </c>
      <c r="G3436" s="22">
        <f t="shared" si="134"/>
        <v>2009</v>
      </c>
    </row>
    <row r="3437" spans="1:7" x14ac:dyDescent="0.35">
      <c r="A3437" s="24">
        <v>39897</v>
      </c>
      <c r="B3437" s="23">
        <v>3.7213696612665693E-2</v>
      </c>
      <c r="C3437" s="23">
        <v>3.9827467382962389E-2</v>
      </c>
      <c r="D3437" s="23">
        <v>4.2390590943975438E-2</v>
      </c>
      <c r="E3437" s="23">
        <v>4.5727146551724128E-2</v>
      </c>
      <c r="F3437" s="22">
        <f t="shared" si="133"/>
        <v>3</v>
      </c>
      <c r="G3437" s="22">
        <f t="shared" si="134"/>
        <v>2009</v>
      </c>
    </row>
    <row r="3438" spans="1:7" x14ac:dyDescent="0.35">
      <c r="A3438" s="24">
        <v>39896</v>
      </c>
      <c r="B3438" s="23">
        <v>3.7278765564332579E-2</v>
      </c>
      <c r="C3438" s="23">
        <v>3.9825441988950279E-2</v>
      </c>
      <c r="D3438" s="23">
        <v>4.2353362273086032E-2</v>
      </c>
      <c r="E3438" s="23">
        <v>4.5723599361532308E-2</v>
      </c>
      <c r="F3438" s="22">
        <f t="shared" si="133"/>
        <v>3</v>
      </c>
      <c r="G3438" s="22">
        <f t="shared" si="134"/>
        <v>2009</v>
      </c>
    </row>
    <row r="3439" spans="1:7" x14ac:dyDescent="0.35">
      <c r="A3439" s="24">
        <v>39895</v>
      </c>
      <c r="B3439" s="23">
        <v>3.7278765564332579E-2</v>
      </c>
      <c r="C3439" s="23">
        <v>3.9825441988950279E-2</v>
      </c>
      <c r="D3439" s="23">
        <v>4.2353362273086032E-2</v>
      </c>
      <c r="E3439" s="23">
        <v>4.5723599361532308E-2</v>
      </c>
      <c r="F3439" s="22">
        <f t="shared" si="133"/>
        <v>3</v>
      </c>
      <c r="G3439" s="22">
        <f t="shared" si="134"/>
        <v>2009</v>
      </c>
    </row>
    <row r="3440" spans="1:7" x14ac:dyDescent="0.35">
      <c r="A3440" s="24">
        <v>39892</v>
      </c>
      <c r="B3440" s="23">
        <v>3.7344481710126234E-2</v>
      </c>
      <c r="C3440" s="23">
        <v>3.9825441988950279E-2</v>
      </c>
      <c r="D3440" s="23">
        <v>4.2353362273086032E-2</v>
      </c>
      <c r="E3440" s="23">
        <v>4.5723599361532308E-2</v>
      </c>
      <c r="F3440" s="22">
        <f t="shared" si="133"/>
        <v>3</v>
      </c>
      <c r="G3440" s="22">
        <f t="shared" si="134"/>
        <v>2009</v>
      </c>
    </row>
    <row r="3441" spans="1:7" x14ac:dyDescent="0.35">
      <c r="A3441" s="24">
        <v>39891</v>
      </c>
      <c r="B3441" s="23">
        <v>3.7148385656114544E-2</v>
      </c>
      <c r="C3441" s="23">
        <v>3.9834282451465551E-2</v>
      </c>
      <c r="D3441" s="23">
        <v>4.2515858393604875E-2</v>
      </c>
      <c r="E3441" s="23">
        <v>4.5727931034482763E-2</v>
      </c>
      <c r="F3441" s="22">
        <f t="shared" si="133"/>
        <v>3</v>
      </c>
      <c r="G3441" s="22">
        <f t="shared" si="134"/>
        <v>2009</v>
      </c>
    </row>
    <row r="3442" spans="1:7" x14ac:dyDescent="0.35">
      <c r="A3442" s="24">
        <v>39890</v>
      </c>
      <c r="B3442" s="23">
        <v>3.6779152014467999E-2</v>
      </c>
      <c r="C3442" s="23">
        <v>3.9834282451465551E-2</v>
      </c>
      <c r="D3442" s="23">
        <v>4.2515858393604875E-2</v>
      </c>
      <c r="E3442" s="23">
        <v>4.5727931034482763E-2</v>
      </c>
      <c r="F3442" s="22">
        <f t="shared" si="133"/>
        <v>3</v>
      </c>
      <c r="G3442" s="22">
        <f t="shared" si="134"/>
        <v>2009</v>
      </c>
    </row>
    <row r="3443" spans="1:7" x14ac:dyDescent="0.35">
      <c r="A3443" s="24">
        <v>39889</v>
      </c>
      <c r="B3443" s="23">
        <v>3.7089293988537983E-2</v>
      </c>
      <c r="C3443" s="23">
        <v>3.9834282451465551E-2</v>
      </c>
      <c r="D3443" s="23">
        <v>4.2515858393604875E-2</v>
      </c>
      <c r="E3443" s="23">
        <v>4.5727931034482763E-2</v>
      </c>
      <c r="F3443" s="22">
        <f t="shared" si="133"/>
        <v>3</v>
      </c>
      <c r="G3443" s="22">
        <f t="shared" si="134"/>
        <v>2009</v>
      </c>
    </row>
    <row r="3444" spans="1:7" x14ac:dyDescent="0.35">
      <c r="A3444" s="24">
        <v>39888</v>
      </c>
      <c r="B3444" s="23">
        <v>3.7159275283937268E-2</v>
      </c>
      <c r="C3444" s="23">
        <v>3.9834282451465551E-2</v>
      </c>
      <c r="D3444" s="23">
        <v>4.2515858393604875E-2</v>
      </c>
      <c r="E3444" s="23">
        <v>4.5727931034482763E-2</v>
      </c>
      <c r="F3444" s="22">
        <f t="shared" si="133"/>
        <v>3</v>
      </c>
      <c r="G3444" s="22">
        <f t="shared" si="134"/>
        <v>2009</v>
      </c>
    </row>
    <row r="3445" spans="1:7" x14ac:dyDescent="0.35">
      <c r="A3445" s="24">
        <v>39885</v>
      </c>
      <c r="B3445" s="23">
        <v>3.7606644926761468E-2</v>
      </c>
      <c r="C3445" s="23">
        <v>3.9834282451465551E-2</v>
      </c>
      <c r="D3445" s="23">
        <v>4.2515858393604875E-2</v>
      </c>
      <c r="E3445" s="23">
        <v>4.5727931034482763E-2</v>
      </c>
      <c r="F3445" s="22">
        <f t="shared" si="133"/>
        <v>3</v>
      </c>
      <c r="G3445" s="22">
        <f t="shared" si="134"/>
        <v>2009</v>
      </c>
    </row>
    <row r="3446" spans="1:7" x14ac:dyDescent="0.35">
      <c r="A3446" s="24">
        <v>39884</v>
      </c>
      <c r="B3446" s="23">
        <v>3.760860581531579E-2</v>
      </c>
      <c r="C3446" s="23">
        <v>3.9834282451465551E-2</v>
      </c>
      <c r="D3446" s="23">
        <v>4.2515858393604875E-2</v>
      </c>
      <c r="E3446" s="23">
        <v>4.5727931034482763E-2</v>
      </c>
      <c r="F3446" s="22">
        <f t="shared" si="133"/>
        <v>3</v>
      </c>
      <c r="G3446" s="22">
        <f t="shared" si="134"/>
        <v>2009</v>
      </c>
    </row>
    <row r="3447" spans="1:7" x14ac:dyDescent="0.35">
      <c r="A3447" s="24">
        <v>39881</v>
      </c>
      <c r="B3447" s="23">
        <v>3.7369707950243379E-2</v>
      </c>
      <c r="C3447" s="23">
        <v>4.0089935327405027E-2</v>
      </c>
      <c r="D3447" s="23">
        <v>4.2541104518484717E-2</v>
      </c>
      <c r="E3447" s="23">
        <v>4.5727931034482763E-2</v>
      </c>
      <c r="F3447" s="22">
        <f t="shared" si="133"/>
        <v>3</v>
      </c>
      <c r="G3447" s="22">
        <f t="shared" si="134"/>
        <v>2009</v>
      </c>
    </row>
    <row r="3448" spans="1:7" x14ac:dyDescent="0.35">
      <c r="A3448" s="24">
        <v>39878</v>
      </c>
      <c r="B3448" s="23">
        <v>3.734138574836636E-2</v>
      </c>
      <c r="C3448" s="23">
        <v>4.0089935327405027E-2</v>
      </c>
      <c r="D3448" s="23">
        <v>4.2541104518484717E-2</v>
      </c>
      <c r="E3448" s="23">
        <v>4.5727931034482763E-2</v>
      </c>
      <c r="F3448" s="22">
        <f t="shared" si="133"/>
        <v>3</v>
      </c>
      <c r="G3448" s="22">
        <f t="shared" si="134"/>
        <v>2009</v>
      </c>
    </row>
    <row r="3449" spans="1:7" x14ac:dyDescent="0.35">
      <c r="A3449" s="24">
        <v>39877</v>
      </c>
      <c r="B3449" s="23">
        <v>3.734138574836636E-2</v>
      </c>
      <c r="C3449" s="23">
        <v>4.0243540669856449E-2</v>
      </c>
      <c r="D3449" s="23">
        <v>4.2600615640598999E-2</v>
      </c>
      <c r="E3449" s="23">
        <v>4.5727931034482763E-2</v>
      </c>
      <c r="F3449" s="22">
        <f t="shared" si="133"/>
        <v>3</v>
      </c>
      <c r="G3449" s="22">
        <f t="shared" si="134"/>
        <v>2009</v>
      </c>
    </row>
    <row r="3450" spans="1:7" x14ac:dyDescent="0.35">
      <c r="A3450" s="24">
        <v>39876</v>
      </c>
      <c r="B3450" s="23">
        <v>3.7369707950243379E-2</v>
      </c>
      <c r="C3450" s="23">
        <v>4.0243540669856463E-2</v>
      </c>
      <c r="D3450" s="23">
        <v>4.2600615640598999E-2</v>
      </c>
      <c r="E3450" s="23">
        <v>4.5727931034482763E-2</v>
      </c>
      <c r="F3450" s="22">
        <f t="shared" si="133"/>
        <v>3</v>
      </c>
      <c r="G3450" s="22">
        <f t="shared" si="134"/>
        <v>2009</v>
      </c>
    </row>
    <row r="3451" spans="1:7" x14ac:dyDescent="0.35">
      <c r="A3451" s="24">
        <v>39875</v>
      </c>
      <c r="B3451" s="23">
        <v>3.7587123898867411E-2</v>
      </c>
      <c r="C3451" s="23">
        <v>4.0243540669856463E-2</v>
      </c>
      <c r="D3451" s="23">
        <v>4.2255409418752651E-2</v>
      </c>
      <c r="E3451" s="23">
        <v>4.5948948887183413E-2</v>
      </c>
      <c r="F3451" s="22">
        <f t="shared" si="133"/>
        <v>3</v>
      </c>
      <c r="G3451" s="22">
        <f t="shared" si="134"/>
        <v>2009</v>
      </c>
    </row>
    <row r="3452" spans="1:7" x14ac:dyDescent="0.35">
      <c r="A3452" s="24">
        <v>39874</v>
      </c>
      <c r="B3452" s="23">
        <v>3.7587123898867411E-2</v>
      </c>
      <c r="C3452" s="23">
        <v>4.0243540669856463E-2</v>
      </c>
      <c r="D3452" s="23">
        <v>4.2255409418752651E-2</v>
      </c>
      <c r="E3452" s="23">
        <v>4.5948948887183413E-2</v>
      </c>
      <c r="F3452" s="22">
        <f t="shared" si="133"/>
        <v>3</v>
      </c>
      <c r="G3452" s="22">
        <f t="shared" si="134"/>
        <v>2009</v>
      </c>
    </row>
    <row r="3453" spans="1:7" x14ac:dyDescent="0.35">
      <c r="A3453" s="24">
        <v>39871</v>
      </c>
      <c r="B3453" s="23">
        <v>3.7623628440654588E-2</v>
      </c>
      <c r="C3453" s="23">
        <v>4.0125898437500009E-2</v>
      </c>
      <c r="D3453" s="23">
        <v>4.2328730468750006E-2</v>
      </c>
      <c r="E3453" s="23">
        <v>4.594649758834838E-2</v>
      </c>
      <c r="F3453" s="22">
        <f t="shared" si="133"/>
        <v>3</v>
      </c>
      <c r="G3453" s="22">
        <f t="shared" si="134"/>
        <v>2009</v>
      </c>
    </row>
    <row r="3454" spans="1:7" x14ac:dyDescent="0.35">
      <c r="A3454" s="24">
        <v>39870</v>
      </c>
      <c r="B3454" s="23">
        <v>3.7623628440654588E-2</v>
      </c>
      <c r="C3454" s="23">
        <v>4.0302809743805124E-2</v>
      </c>
      <c r="D3454" s="23">
        <v>4.2364653506929861E-2</v>
      </c>
      <c r="E3454" s="23">
        <v>4.5948948887183413E-2</v>
      </c>
      <c r="F3454" s="22">
        <f t="shared" si="133"/>
        <v>2</v>
      </c>
      <c r="G3454" s="22">
        <f t="shared" si="134"/>
        <v>2009</v>
      </c>
    </row>
    <row r="3455" spans="1:7" x14ac:dyDescent="0.35">
      <c r="A3455" s="24">
        <v>39869</v>
      </c>
      <c r="B3455" s="23">
        <v>3.7623628440654582E-2</v>
      </c>
      <c r="C3455" s="23">
        <v>4.0346716476602436E-2</v>
      </c>
      <c r="D3455" s="23">
        <v>4.3289107353519464E-2</v>
      </c>
      <c r="E3455" s="23">
        <v>4.5948948887183441E-2</v>
      </c>
      <c r="F3455" s="22">
        <f t="shared" si="133"/>
        <v>2</v>
      </c>
      <c r="G3455" s="22">
        <f t="shared" si="134"/>
        <v>2009</v>
      </c>
    </row>
    <row r="3456" spans="1:7" x14ac:dyDescent="0.35">
      <c r="A3456" s="24">
        <v>39868</v>
      </c>
      <c r="B3456" s="23">
        <v>3.7623628440654588E-2</v>
      </c>
      <c r="C3456" s="23">
        <v>4.0717939110070253E-2</v>
      </c>
      <c r="D3456" s="23">
        <v>4.3276236199397793E-2</v>
      </c>
      <c r="E3456" s="23">
        <v>4.6093559478127405E-2</v>
      </c>
      <c r="F3456" s="22">
        <f t="shared" si="133"/>
        <v>2</v>
      </c>
      <c r="G3456" s="22">
        <f t="shared" si="134"/>
        <v>2009</v>
      </c>
    </row>
    <row r="3457" spans="1:7" x14ac:dyDescent="0.35">
      <c r="A3457" s="24">
        <v>39867</v>
      </c>
      <c r="B3457" s="23">
        <v>3.7623628440654588E-2</v>
      </c>
      <c r="C3457" s="23">
        <v>4.0717939110070253E-2</v>
      </c>
      <c r="D3457" s="23">
        <v>4.3276236199397793E-2</v>
      </c>
      <c r="E3457" s="23">
        <v>4.6023932156561781E-2</v>
      </c>
      <c r="F3457" s="22">
        <f t="shared" si="133"/>
        <v>2</v>
      </c>
      <c r="G3457" s="22">
        <f t="shared" si="134"/>
        <v>2009</v>
      </c>
    </row>
    <row r="3458" spans="1:7" x14ac:dyDescent="0.35">
      <c r="A3458" s="24">
        <v>39864</v>
      </c>
      <c r="B3458" s="23">
        <v>3.7573003952569184E-2</v>
      </c>
      <c r="C3458" s="23">
        <v>4.0717939110070253E-2</v>
      </c>
      <c r="D3458" s="23">
        <v>4.3276236199397793E-2</v>
      </c>
      <c r="E3458" s="23">
        <v>4.6116706968564507E-2</v>
      </c>
      <c r="F3458" s="22">
        <f t="shared" si="133"/>
        <v>2</v>
      </c>
      <c r="G3458" s="22">
        <f t="shared" si="134"/>
        <v>2009</v>
      </c>
    </row>
    <row r="3459" spans="1:7" x14ac:dyDescent="0.35">
      <c r="A3459" s="24">
        <v>39863</v>
      </c>
      <c r="B3459" s="23">
        <v>3.7573003952569184E-2</v>
      </c>
      <c r="C3459" s="23">
        <v>4.0717939110070253E-2</v>
      </c>
      <c r="D3459" s="23">
        <v>4.3276236199397793E-2</v>
      </c>
      <c r="E3459" s="23">
        <v>4.6478287443550613E-2</v>
      </c>
      <c r="F3459" s="22">
        <f t="shared" si="133"/>
        <v>2</v>
      </c>
      <c r="G3459" s="22">
        <f t="shared" si="134"/>
        <v>2009</v>
      </c>
    </row>
    <row r="3460" spans="1:7" x14ac:dyDescent="0.35">
      <c r="A3460" s="24">
        <v>39862</v>
      </c>
      <c r="B3460" s="23">
        <v>3.7573003952569184E-2</v>
      </c>
      <c r="C3460" s="23">
        <v>4.0717939110070253E-2</v>
      </c>
      <c r="D3460" s="23">
        <v>4.3276236199397793E-2</v>
      </c>
      <c r="E3460" s="23">
        <v>4.6478287443550613E-2</v>
      </c>
      <c r="F3460" s="22">
        <f t="shared" si="133"/>
        <v>2</v>
      </c>
      <c r="G3460" s="22">
        <f t="shared" si="134"/>
        <v>2009</v>
      </c>
    </row>
    <row r="3461" spans="1:7" x14ac:dyDescent="0.35">
      <c r="A3461" s="24">
        <v>39861</v>
      </c>
      <c r="B3461" s="23">
        <v>3.7564304006934328E-2</v>
      </c>
      <c r="C3461" s="23">
        <v>4.0717939110070253E-2</v>
      </c>
      <c r="D3461" s="23">
        <v>4.3276236199397793E-2</v>
      </c>
      <c r="E3461" s="23">
        <v>4.6478287443550613E-2</v>
      </c>
      <c r="F3461" s="22">
        <f t="shared" si="133"/>
        <v>2</v>
      </c>
      <c r="G3461" s="22">
        <f t="shared" si="134"/>
        <v>2009</v>
      </c>
    </row>
    <row r="3462" spans="1:7" x14ac:dyDescent="0.35">
      <c r="A3462" s="24">
        <v>39860</v>
      </c>
      <c r="B3462" s="23">
        <v>3.7564304006934321E-2</v>
      </c>
      <c r="C3462" s="23">
        <v>4.0717939110070246E-2</v>
      </c>
      <c r="D3462" s="23">
        <v>4.3276236199397786E-2</v>
      </c>
      <c r="E3462" s="23">
        <v>4.6478287443550613E-2</v>
      </c>
      <c r="F3462" s="22">
        <f t="shared" si="133"/>
        <v>2</v>
      </c>
      <c r="G3462" s="22">
        <f t="shared" si="134"/>
        <v>2009</v>
      </c>
    </row>
    <row r="3463" spans="1:7" x14ac:dyDescent="0.35">
      <c r="A3463" s="24">
        <v>39857</v>
      </c>
      <c r="B3463" s="23">
        <v>3.760126374485382E-2</v>
      </c>
      <c r="C3463" s="23">
        <v>4.0717939110070246E-2</v>
      </c>
      <c r="D3463" s="23">
        <v>4.3276236199397786E-2</v>
      </c>
      <c r="E3463" s="23">
        <v>4.6478287443550613E-2</v>
      </c>
      <c r="F3463" s="22">
        <f t="shared" si="133"/>
        <v>2</v>
      </c>
      <c r="G3463" s="22">
        <f t="shared" si="134"/>
        <v>2009</v>
      </c>
    </row>
    <row r="3464" spans="1:7" x14ac:dyDescent="0.35">
      <c r="A3464" s="24">
        <v>39856</v>
      </c>
      <c r="B3464" s="23">
        <v>3.7720005507907786E-2</v>
      </c>
      <c r="C3464" s="23">
        <v>4.0722243396857247E-2</v>
      </c>
      <c r="D3464" s="23">
        <v>4.3382557673019059E-2</v>
      </c>
      <c r="E3464" s="23">
        <v>4.6480764941084017E-2</v>
      </c>
      <c r="F3464" s="22">
        <f t="shared" si="133"/>
        <v>2</v>
      </c>
      <c r="G3464" s="22">
        <f t="shared" si="134"/>
        <v>2009</v>
      </c>
    </row>
    <row r="3465" spans="1:7" x14ac:dyDescent="0.35">
      <c r="A3465" s="24">
        <v>39855</v>
      </c>
      <c r="B3465" s="23">
        <v>3.7638907393088686E-2</v>
      </c>
      <c r="C3465" s="23">
        <v>4.0722243396857247E-2</v>
      </c>
      <c r="D3465" s="23">
        <v>4.3382557673019059E-2</v>
      </c>
      <c r="E3465" s="23">
        <v>4.6480764941084017E-2</v>
      </c>
      <c r="F3465" s="22">
        <f t="shared" si="133"/>
        <v>2</v>
      </c>
      <c r="G3465" s="22">
        <f t="shared" si="134"/>
        <v>2009</v>
      </c>
    </row>
    <row r="3466" spans="1:7" x14ac:dyDescent="0.35">
      <c r="A3466" s="24">
        <v>39854</v>
      </c>
      <c r="B3466" s="23">
        <v>3.7592373055398684E-2</v>
      </c>
      <c r="C3466" s="23">
        <v>4.0717948287441255E-2</v>
      </c>
      <c r="D3466" s="23">
        <v>4.355533915379451E-2</v>
      </c>
      <c r="E3466" s="23">
        <v>4.6831453676603088E-2</v>
      </c>
      <c r="F3466" s="22">
        <f t="shared" si="133"/>
        <v>2</v>
      </c>
      <c r="G3466" s="22">
        <f t="shared" si="134"/>
        <v>2009</v>
      </c>
    </row>
    <row r="3467" spans="1:7" x14ac:dyDescent="0.35">
      <c r="A3467" s="24">
        <v>39853</v>
      </c>
      <c r="B3467" s="23">
        <v>3.7592373055398684E-2</v>
      </c>
      <c r="C3467" s="23">
        <v>4.0733897487635035E-2</v>
      </c>
      <c r="D3467" s="23">
        <v>4.4033308835792657E-2</v>
      </c>
      <c r="E3467" s="23">
        <v>4.6831453676603088E-2</v>
      </c>
      <c r="F3467" s="22">
        <f t="shared" si="133"/>
        <v>2</v>
      </c>
      <c r="G3467" s="22">
        <f t="shared" si="134"/>
        <v>2009</v>
      </c>
    </row>
    <row r="3468" spans="1:7" x14ac:dyDescent="0.35">
      <c r="A3468" s="24">
        <v>39850</v>
      </c>
      <c r="B3468" s="23">
        <v>3.7455723833804182E-2</v>
      </c>
      <c r="C3468" s="23">
        <v>4.0733897487635035E-2</v>
      </c>
      <c r="D3468" s="23">
        <v>4.4033308835792657E-2</v>
      </c>
      <c r="E3468" s="23">
        <v>4.6831453676603088E-2</v>
      </c>
      <c r="F3468" s="22">
        <f t="shared" si="133"/>
        <v>2</v>
      </c>
      <c r="G3468" s="22">
        <f t="shared" si="134"/>
        <v>2009</v>
      </c>
    </row>
    <row r="3469" spans="1:7" x14ac:dyDescent="0.35">
      <c r="A3469" s="24">
        <v>39849</v>
      </c>
      <c r="B3469" s="23">
        <v>3.7455723833804182E-2</v>
      </c>
      <c r="C3469" s="23">
        <v>4.0733897487635035E-2</v>
      </c>
      <c r="D3469" s="23">
        <v>4.4033308835792657E-2</v>
      </c>
      <c r="E3469" s="23">
        <v>4.6830854109099915E-2</v>
      </c>
      <c r="F3469" s="22">
        <f t="shared" si="133"/>
        <v>2</v>
      </c>
      <c r="G3469" s="22">
        <f t="shared" si="134"/>
        <v>2009</v>
      </c>
    </row>
    <row r="3470" spans="1:7" x14ac:dyDescent="0.35">
      <c r="A3470" s="24">
        <v>39848</v>
      </c>
      <c r="B3470" s="23">
        <v>3.7580017948927139E-2</v>
      </c>
      <c r="C3470" s="23">
        <v>4.0829506462984728E-2</v>
      </c>
      <c r="D3470" s="23">
        <v>4.4851656576774902E-2</v>
      </c>
      <c r="E3470" s="23">
        <v>4.6883743838699483E-2</v>
      </c>
      <c r="F3470" s="22">
        <f t="shared" ref="F3470:F3533" si="135">MONTH(A3469)</f>
        <v>2</v>
      </c>
      <c r="G3470" s="22">
        <f t="shared" ref="G3470:G3533" si="136">YEAR(A3469)</f>
        <v>2009</v>
      </c>
    </row>
    <row r="3471" spans="1:7" x14ac:dyDescent="0.35">
      <c r="A3471" s="24">
        <v>39847</v>
      </c>
      <c r="B3471" s="23">
        <v>3.7159381871487894E-2</v>
      </c>
      <c r="C3471" s="23">
        <v>4.0829506462984728E-2</v>
      </c>
      <c r="D3471" s="23">
        <v>4.4851656576774902E-2</v>
      </c>
      <c r="E3471" s="23">
        <v>4.6883743838699483E-2</v>
      </c>
      <c r="F3471" s="22">
        <f t="shared" si="135"/>
        <v>2</v>
      </c>
      <c r="G3471" s="22">
        <f t="shared" si="136"/>
        <v>2009</v>
      </c>
    </row>
    <row r="3472" spans="1:7" x14ac:dyDescent="0.35">
      <c r="A3472" s="24">
        <v>39846</v>
      </c>
      <c r="B3472" s="23">
        <v>3.7820026166593974E-2</v>
      </c>
      <c r="C3472" s="23">
        <v>4.0829506462984728E-2</v>
      </c>
      <c r="D3472" s="23">
        <v>4.4851656576774902E-2</v>
      </c>
      <c r="E3472" s="23">
        <v>4.7507726184995096E-2</v>
      </c>
      <c r="F3472" s="22">
        <f t="shared" si="135"/>
        <v>2</v>
      </c>
      <c r="G3472" s="22">
        <f t="shared" si="136"/>
        <v>2009</v>
      </c>
    </row>
    <row r="3473" spans="1:7" x14ac:dyDescent="0.35">
      <c r="A3473" s="24">
        <v>39843</v>
      </c>
      <c r="B3473" s="23">
        <v>3.7820026166593974E-2</v>
      </c>
      <c r="C3473" s="23">
        <v>4.0746169212690961E-2</v>
      </c>
      <c r="D3473" s="23">
        <v>4.4851656576774902E-2</v>
      </c>
      <c r="E3473" s="23">
        <v>4.7507726184995096E-2</v>
      </c>
      <c r="F3473" s="22">
        <f t="shared" si="135"/>
        <v>2</v>
      </c>
      <c r="G3473" s="22">
        <f t="shared" si="136"/>
        <v>2009</v>
      </c>
    </row>
    <row r="3474" spans="1:7" x14ac:dyDescent="0.35">
      <c r="A3474" s="24">
        <v>39842</v>
      </c>
      <c r="B3474" s="23">
        <v>3.7820026166593974E-2</v>
      </c>
      <c r="C3474" s="23">
        <v>4.0746169212690961E-2</v>
      </c>
      <c r="D3474" s="23">
        <v>4.4851656576774902E-2</v>
      </c>
      <c r="E3474" s="23">
        <v>4.7507726184995096E-2</v>
      </c>
      <c r="F3474" s="22">
        <f t="shared" si="135"/>
        <v>1</v>
      </c>
      <c r="G3474" s="22">
        <f t="shared" si="136"/>
        <v>2009</v>
      </c>
    </row>
    <row r="3475" spans="1:7" x14ac:dyDescent="0.35">
      <c r="A3475" s="24">
        <v>39841</v>
      </c>
      <c r="B3475" s="23">
        <v>3.7820026166593974E-2</v>
      </c>
      <c r="C3475" s="23">
        <v>4.0746169212690961E-2</v>
      </c>
      <c r="D3475" s="23">
        <v>4.4505509154965692E-2</v>
      </c>
      <c r="E3475" s="23">
        <v>4.7507726184995096E-2</v>
      </c>
      <c r="F3475" s="22">
        <f t="shared" si="135"/>
        <v>1</v>
      </c>
      <c r="G3475" s="22">
        <f t="shared" si="136"/>
        <v>2009</v>
      </c>
    </row>
    <row r="3476" spans="1:7" x14ac:dyDescent="0.35">
      <c r="A3476" s="24">
        <v>39840</v>
      </c>
      <c r="B3476" s="23">
        <v>3.7820026166593974E-2</v>
      </c>
      <c r="C3476" s="23">
        <v>4.0895132743362823E-2</v>
      </c>
      <c r="D3476" s="23">
        <v>4.4505509154965692E-2</v>
      </c>
      <c r="E3476" s="23">
        <v>4.7507726184995096E-2</v>
      </c>
      <c r="F3476" s="22">
        <f t="shared" si="135"/>
        <v>1</v>
      </c>
      <c r="G3476" s="22">
        <f t="shared" si="136"/>
        <v>2009</v>
      </c>
    </row>
    <row r="3477" spans="1:7" x14ac:dyDescent="0.35">
      <c r="A3477" s="24">
        <v>39839</v>
      </c>
      <c r="B3477" s="23">
        <v>3.7756335403726714E-2</v>
      </c>
      <c r="C3477" s="23">
        <v>4.0895132743362823E-2</v>
      </c>
      <c r="D3477" s="23">
        <v>4.4505509154965692E-2</v>
      </c>
      <c r="E3477" s="23">
        <v>4.7507726184995096E-2</v>
      </c>
      <c r="F3477" s="22">
        <f t="shared" si="135"/>
        <v>1</v>
      </c>
      <c r="G3477" s="22">
        <f t="shared" si="136"/>
        <v>2009</v>
      </c>
    </row>
    <row r="3478" spans="1:7" x14ac:dyDescent="0.35">
      <c r="A3478" s="24">
        <v>39836</v>
      </c>
      <c r="B3478" s="23">
        <v>3.7773338788870708E-2</v>
      </c>
      <c r="C3478" s="23">
        <v>4.089513274336283E-2</v>
      </c>
      <c r="D3478" s="23">
        <v>4.4505509154965692E-2</v>
      </c>
      <c r="E3478" s="23">
        <v>4.7507726184995096E-2</v>
      </c>
      <c r="F3478" s="22">
        <f t="shared" si="135"/>
        <v>1</v>
      </c>
      <c r="G3478" s="22">
        <f t="shared" si="136"/>
        <v>2009</v>
      </c>
    </row>
    <row r="3479" spans="1:7" x14ac:dyDescent="0.35">
      <c r="A3479" s="24">
        <v>39835</v>
      </c>
      <c r="B3479" s="23">
        <v>3.7939207259652427E-2</v>
      </c>
      <c r="C3479" s="23">
        <v>4.1248235294117648E-2</v>
      </c>
      <c r="D3479" s="23">
        <v>4.4505509154965692E-2</v>
      </c>
      <c r="E3479" s="23">
        <v>4.7507726184995096E-2</v>
      </c>
      <c r="F3479" s="22">
        <f t="shared" si="135"/>
        <v>1</v>
      </c>
      <c r="G3479" s="22">
        <f t="shared" si="136"/>
        <v>2009</v>
      </c>
    </row>
    <row r="3480" spans="1:7" x14ac:dyDescent="0.35">
      <c r="A3480" s="24">
        <v>39834</v>
      </c>
      <c r="B3480" s="23">
        <v>3.7939207259652427E-2</v>
      </c>
      <c r="C3480" s="23">
        <v>4.1248235294117648E-2</v>
      </c>
      <c r="D3480" s="23">
        <v>4.4505509154965692E-2</v>
      </c>
      <c r="E3480" s="23">
        <v>4.7507726184995096E-2</v>
      </c>
      <c r="F3480" s="22">
        <f t="shared" si="135"/>
        <v>1</v>
      </c>
      <c r="G3480" s="22">
        <f t="shared" si="136"/>
        <v>2009</v>
      </c>
    </row>
    <row r="3481" spans="1:7" x14ac:dyDescent="0.35">
      <c r="A3481" s="24">
        <v>39833</v>
      </c>
      <c r="B3481" s="23">
        <v>3.8302857142857145E-2</v>
      </c>
      <c r="C3481" s="23">
        <v>4.1248235294117648E-2</v>
      </c>
      <c r="D3481" s="23">
        <v>4.4505509154965692E-2</v>
      </c>
      <c r="E3481" s="23">
        <v>4.7944103392568674E-2</v>
      </c>
      <c r="F3481" s="22">
        <f t="shared" si="135"/>
        <v>1</v>
      </c>
      <c r="G3481" s="22">
        <f t="shared" si="136"/>
        <v>2009</v>
      </c>
    </row>
    <row r="3482" spans="1:7" x14ac:dyDescent="0.35">
      <c r="A3482" s="24">
        <v>39832</v>
      </c>
      <c r="B3482" s="23">
        <v>3.8302857142857145E-2</v>
      </c>
      <c r="C3482" s="23">
        <v>4.0851577060931885E-2</v>
      </c>
      <c r="D3482" s="23">
        <v>4.4505509154965692E-2</v>
      </c>
      <c r="E3482" s="23">
        <v>4.7944103392568674E-2</v>
      </c>
      <c r="F3482" s="22">
        <f t="shared" si="135"/>
        <v>1</v>
      </c>
      <c r="G3482" s="22">
        <f t="shared" si="136"/>
        <v>2009</v>
      </c>
    </row>
    <row r="3483" spans="1:7" x14ac:dyDescent="0.35">
      <c r="A3483" s="24">
        <v>39829</v>
      </c>
      <c r="B3483" s="23">
        <v>3.8061366459627329E-2</v>
      </c>
      <c r="C3483" s="23">
        <v>4.0851577060931885E-2</v>
      </c>
      <c r="D3483" s="23">
        <v>4.4505509154965692E-2</v>
      </c>
      <c r="E3483" s="23">
        <v>4.7944103392568674E-2</v>
      </c>
      <c r="F3483" s="22">
        <f t="shared" si="135"/>
        <v>1</v>
      </c>
      <c r="G3483" s="22">
        <f t="shared" si="136"/>
        <v>2009</v>
      </c>
    </row>
    <row r="3484" spans="1:7" x14ac:dyDescent="0.35">
      <c r="A3484" s="24">
        <v>39828</v>
      </c>
      <c r="B3484" s="23">
        <v>3.8061366459627329E-2</v>
      </c>
      <c r="C3484" s="23">
        <v>4.0851577060931885E-2</v>
      </c>
      <c r="D3484" s="23">
        <v>4.4505509154965692E-2</v>
      </c>
      <c r="E3484" s="23">
        <v>4.7944103392568674E-2</v>
      </c>
      <c r="F3484" s="22">
        <f t="shared" si="135"/>
        <v>1</v>
      </c>
      <c r="G3484" s="22">
        <f t="shared" si="136"/>
        <v>2009</v>
      </c>
    </row>
    <row r="3485" spans="1:7" x14ac:dyDescent="0.35">
      <c r="A3485" s="24">
        <v>39827</v>
      </c>
      <c r="B3485" s="23">
        <v>3.8061366459627329E-2</v>
      </c>
      <c r="C3485" s="23">
        <v>4.0851577060931885E-2</v>
      </c>
      <c r="D3485" s="23">
        <v>4.4505509154965692E-2</v>
      </c>
      <c r="E3485" s="23">
        <v>4.7944103392568674E-2</v>
      </c>
      <c r="F3485" s="22">
        <f t="shared" si="135"/>
        <v>1</v>
      </c>
      <c r="G3485" s="22">
        <f t="shared" si="136"/>
        <v>2009</v>
      </c>
    </row>
    <row r="3486" spans="1:7" x14ac:dyDescent="0.35">
      <c r="A3486" s="24">
        <v>39826</v>
      </c>
      <c r="B3486" s="23">
        <v>3.8623909774436263E-2</v>
      </c>
      <c r="C3486" s="23">
        <v>4.202247932907105E-2</v>
      </c>
      <c r="D3486" s="23">
        <v>4.4505509154965692E-2</v>
      </c>
      <c r="E3486" s="23">
        <v>4.7944103392568674E-2</v>
      </c>
      <c r="F3486" s="22">
        <f t="shared" si="135"/>
        <v>1</v>
      </c>
      <c r="G3486" s="22">
        <f t="shared" si="136"/>
        <v>2009</v>
      </c>
    </row>
    <row r="3487" spans="1:7" x14ac:dyDescent="0.35">
      <c r="A3487" s="24">
        <v>39825</v>
      </c>
      <c r="B3487" s="23">
        <v>3.8623909774436263E-2</v>
      </c>
      <c r="C3487" s="23">
        <v>4.202247932907105E-2</v>
      </c>
      <c r="D3487" s="23">
        <v>4.4505509154965692E-2</v>
      </c>
      <c r="E3487" s="23">
        <v>4.7944103392568674E-2</v>
      </c>
      <c r="F3487" s="22">
        <f t="shared" si="135"/>
        <v>1</v>
      </c>
      <c r="G3487" s="22">
        <f t="shared" si="136"/>
        <v>2009</v>
      </c>
    </row>
    <row r="3488" spans="1:7" x14ac:dyDescent="0.35">
      <c r="A3488" s="24">
        <v>39822</v>
      </c>
      <c r="B3488" s="23">
        <v>3.8408280467445752E-2</v>
      </c>
      <c r="C3488" s="23">
        <v>4.202247932907105E-2</v>
      </c>
      <c r="D3488" s="23">
        <v>4.4505509154965692E-2</v>
      </c>
      <c r="E3488" s="23">
        <v>4.7944103392568674E-2</v>
      </c>
      <c r="F3488" s="22">
        <f t="shared" si="135"/>
        <v>1</v>
      </c>
      <c r="G3488" s="22">
        <f t="shared" si="136"/>
        <v>2009</v>
      </c>
    </row>
    <row r="3489" spans="1:7" x14ac:dyDescent="0.35">
      <c r="A3489" s="24">
        <v>39821</v>
      </c>
      <c r="B3489" s="23">
        <v>3.8408280467445752E-2</v>
      </c>
      <c r="C3489" s="23">
        <v>4.1895121951219499E-2</v>
      </c>
      <c r="D3489" s="23">
        <v>4.4505509154965692E-2</v>
      </c>
      <c r="E3489" s="23">
        <v>4.7944103392568674E-2</v>
      </c>
      <c r="F3489" s="22">
        <f t="shared" si="135"/>
        <v>1</v>
      </c>
      <c r="G3489" s="22">
        <f t="shared" si="136"/>
        <v>2009</v>
      </c>
    </row>
    <row r="3490" spans="1:7" x14ac:dyDescent="0.35">
      <c r="A3490" s="24">
        <v>39820</v>
      </c>
      <c r="B3490" s="23">
        <v>3.8408280467445752E-2</v>
      </c>
      <c r="C3490" s="23">
        <v>4.1895121951219499E-2</v>
      </c>
      <c r="D3490" s="23">
        <v>4.4505509154965692E-2</v>
      </c>
      <c r="E3490" s="23">
        <v>4.7944103392568674E-2</v>
      </c>
      <c r="F3490" s="22">
        <f t="shared" si="135"/>
        <v>1</v>
      </c>
      <c r="G3490" s="22">
        <f t="shared" si="136"/>
        <v>2009</v>
      </c>
    </row>
    <row r="3491" spans="1:7" x14ac:dyDescent="0.35">
      <c r="A3491" s="24">
        <v>39819</v>
      </c>
      <c r="B3491" s="23">
        <v>3.8524332129963881E-2</v>
      </c>
      <c r="C3491" s="23">
        <v>4.1834636263779888E-2</v>
      </c>
      <c r="D3491" s="23">
        <v>4.4587250423422001E-2</v>
      </c>
      <c r="E3491" s="23">
        <v>4.7944103392568674E-2</v>
      </c>
      <c r="F3491" s="22">
        <f t="shared" si="135"/>
        <v>1</v>
      </c>
      <c r="G3491" s="22">
        <f t="shared" si="136"/>
        <v>2009</v>
      </c>
    </row>
    <row r="3492" spans="1:7" x14ac:dyDescent="0.35">
      <c r="A3492" s="24">
        <v>39818</v>
      </c>
      <c r="B3492" s="23">
        <v>3.8524332129963881E-2</v>
      </c>
      <c r="C3492" s="23">
        <v>4.1834636263779888E-2</v>
      </c>
      <c r="D3492" s="23">
        <v>4.4587250423422001E-2</v>
      </c>
      <c r="E3492" s="23">
        <v>4.7944103392568674E-2</v>
      </c>
      <c r="F3492" s="22">
        <f t="shared" si="135"/>
        <v>1</v>
      </c>
      <c r="G3492" s="22">
        <f t="shared" si="136"/>
        <v>2009</v>
      </c>
    </row>
    <row r="3493" spans="1:7" x14ac:dyDescent="0.35">
      <c r="A3493" s="24">
        <v>39815</v>
      </c>
      <c r="B3493" s="23">
        <v>3.8524332129963881E-2</v>
      </c>
      <c r="C3493" s="23">
        <v>4.1834636263779888E-2</v>
      </c>
      <c r="D3493" s="23">
        <v>4.4587250423422001E-2</v>
      </c>
      <c r="E3493" s="23">
        <v>4.7944103392568674E-2</v>
      </c>
      <c r="F3493" s="22">
        <f t="shared" si="135"/>
        <v>1</v>
      </c>
      <c r="G3493" s="22">
        <f t="shared" si="136"/>
        <v>2009</v>
      </c>
    </row>
    <row r="3494" spans="1:7" x14ac:dyDescent="0.35">
      <c r="A3494" s="24">
        <v>39813</v>
      </c>
      <c r="B3494" s="23">
        <v>3.8524332129963881E-2</v>
      </c>
      <c r="C3494" s="23">
        <v>4.1834636263779888E-2</v>
      </c>
      <c r="D3494" s="23">
        <v>4.4587250423422001E-2</v>
      </c>
      <c r="E3494" s="23">
        <v>4.7944103392568674E-2</v>
      </c>
      <c r="F3494" s="22">
        <f t="shared" si="135"/>
        <v>1</v>
      </c>
      <c r="G3494" s="22">
        <f t="shared" si="136"/>
        <v>2009</v>
      </c>
    </row>
    <row r="3495" spans="1:7" x14ac:dyDescent="0.35">
      <c r="A3495" s="24">
        <v>39812</v>
      </c>
      <c r="B3495" s="23">
        <v>3.8457598889659952E-2</v>
      </c>
      <c r="C3495" s="23">
        <v>4.1834636263779888E-2</v>
      </c>
      <c r="D3495" s="23">
        <v>4.4769426368798437E-2</v>
      </c>
      <c r="E3495" s="23">
        <v>4.7970814229249009E-2</v>
      </c>
      <c r="F3495" s="22">
        <f t="shared" si="135"/>
        <v>12</v>
      </c>
      <c r="G3495" s="22">
        <f t="shared" si="136"/>
        <v>2008</v>
      </c>
    </row>
    <row r="3496" spans="1:7" x14ac:dyDescent="0.35">
      <c r="A3496" s="24">
        <v>39808</v>
      </c>
      <c r="B3496" s="23">
        <v>3.8419638414810525E-2</v>
      </c>
      <c r="C3496" s="23">
        <v>4.18617990973024E-2</v>
      </c>
      <c r="D3496" s="23">
        <v>4.4795813436979456E-2</v>
      </c>
      <c r="E3496" s="23">
        <v>4.8002215144500204E-2</v>
      </c>
      <c r="F3496" s="22">
        <f t="shared" si="135"/>
        <v>12</v>
      </c>
      <c r="G3496" s="22">
        <f t="shared" si="136"/>
        <v>2008</v>
      </c>
    </row>
    <row r="3497" spans="1:7" x14ac:dyDescent="0.35">
      <c r="A3497" s="24">
        <v>39807</v>
      </c>
      <c r="B3497" s="23">
        <v>3.8442857142857188E-2</v>
      </c>
      <c r="C3497" s="23">
        <v>4.2171992661832795E-2</v>
      </c>
      <c r="D3497" s="23">
        <v>4.4752662829041404E-2</v>
      </c>
      <c r="E3497" s="23">
        <v>4.8098519437551689E-2</v>
      </c>
      <c r="F3497" s="22">
        <f t="shared" si="135"/>
        <v>12</v>
      </c>
      <c r="G3497" s="22">
        <f t="shared" si="136"/>
        <v>2008</v>
      </c>
    </row>
    <row r="3498" spans="1:7" x14ac:dyDescent="0.35">
      <c r="A3498" s="24">
        <v>39806</v>
      </c>
      <c r="B3498" s="23">
        <v>3.8442857142857188E-2</v>
      </c>
      <c r="C3498" s="23">
        <v>4.1855259300621214E-2</v>
      </c>
      <c r="D3498" s="23">
        <v>4.4701970574450592E-2</v>
      </c>
      <c r="E3498" s="23">
        <v>4.8095930521091783E-2</v>
      </c>
      <c r="F3498" s="22">
        <f t="shared" si="135"/>
        <v>12</v>
      </c>
      <c r="G3498" s="22">
        <f t="shared" si="136"/>
        <v>2008</v>
      </c>
    </row>
    <row r="3499" spans="1:7" x14ac:dyDescent="0.35">
      <c r="A3499" s="24">
        <v>39805</v>
      </c>
      <c r="B3499" s="23">
        <v>3.8474153846153866E-2</v>
      </c>
      <c r="C3499" s="23">
        <v>4.2050272826482361E-2</v>
      </c>
      <c r="D3499" s="23">
        <v>4.4334012368133877E-2</v>
      </c>
      <c r="E3499" s="23">
        <v>4.8001350482315089E-2</v>
      </c>
      <c r="F3499" s="22">
        <f t="shared" si="135"/>
        <v>12</v>
      </c>
      <c r="G3499" s="22">
        <f t="shared" si="136"/>
        <v>2008</v>
      </c>
    </row>
    <row r="3500" spans="1:7" x14ac:dyDescent="0.35">
      <c r="A3500" s="24">
        <v>39804</v>
      </c>
      <c r="B3500" s="23">
        <v>3.847377049180329E-2</v>
      </c>
      <c r="C3500" s="23">
        <v>4.2050272826482361E-2</v>
      </c>
      <c r="D3500" s="23">
        <v>4.4334012368133877E-2</v>
      </c>
      <c r="E3500" s="23">
        <v>4.8001350482315089E-2</v>
      </c>
      <c r="F3500" s="22">
        <f t="shared" si="135"/>
        <v>12</v>
      </c>
      <c r="G3500" s="22">
        <f t="shared" si="136"/>
        <v>2008</v>
      </c>
    </row>
    <row r="3501" spans="1:7" x14ac:dyDescent="0.35">
      <c r="A3501" s="24">
        <v>39801</v>
      </c>
      <c r="B3501" s="23">
        <v>3.8206197864195053E-2</v>
      </c>
      <c r="C3501" s="23">
        <v>4.2240084169103388E-2</v>
      </c>
      <c r="D3501" s="23">
        <v>4.4726757096175594E-2</v>
      </c>
      <c r="E3501" s="23">
        <v>4.8001350482315089E-2</v>
      </c>
      <c r="F3501" s="22">
        <f t="shared" si="135"/>
        <v>12</v>
      </c>
      <c r="G3501" s="22">
        <f t="shared" si="136"/>
        <v>2008</v>
      </c>
    </row>
    <row r="3502" spans="1:7" x14ac:dyDescent="0.35">
      <c r="A3502" s="24">
        <v>39800</v>
      </c>
      <c r="B3502" s="23">
        <v>3.7989792384634784E-2</v>
      </c>
      <c r="C3502" s="23">
        <v>4.1835774018477642E-2</v>
      </c>
      <c r="D3502" s="23">
        <v>4.4726757096175594E-2</v>
      </c>
      <c r="E3502" s="23">
        <v>4.8001350482315089E-2</v>
      </c>
      <c r="F3502" s="22">
        <f t="shared" si="135"/>
        <v>12</v>
      </c>
      <c r="G3502" s="22">
        <f t="shared" si="136"/>
        <v>2008</v>
      </c>
    </row>
    <row r="3503" spans="1:7" x14ac:dyDescent="0.35">
      <c r="A3503" s="24">
        <v>39799</v>
      </c>
      <c r="B3503" s="23">
        <v>3.8426923076923081E-2</v>
      </c>
      <c r="C3503" s="23">
        <v>4.1835774018477642E-2</v>
      </c>
      <c r="D3503" s="23">
        <v>4.5089218383612288E-2</v>
      </c>
      <c r="E3503" s="23">
        <v>4.8078183217859879E-2</v>
      </c>
      <c r="F3503" s="22">
        <f t="shared" si="135"/>
        <v>12</v>
      </c>
      <c r="G3503" s="22">
        <f t="shared" si="136"/>
        <v>2008</v>
      </c>
    </row>
    <row r="3504" spans="1:7" x14ac:dyDescent="0.35">
      <c r="A3504" s="24">
        <v>39798</v>
      </c>
      <c r="B3504" s="23">
        <v>3.8515002263467622E-2</v>
      </c>
      <c r="C3504" s="23">
        <v>4.2352775262320175E-2</v>
      </c>
      <c r="D3504" s="23">
        <v>4.5796874183717889E-2</v>
      </c>
      <c r="E3504" s="23">
        <v>4.8182278481012655E-2</v>
      </c>
      <c r="F3504" s="22">
        <f t="shared" si="135"/>
        <v>12</v>
      </c>
      <c r="G3504" s="22">
        <f t="shared" si="136"/>
        <v>2008</v>
      </c>
    </row>
    <row r="3505" spans="1:7" x14ac:dyDescent="0.35">
      <c r="A3505" s="24">
        <v>39797</v>
      </c>
      <c r="B3505" s="23">
        <v>3.8522509708368229E-2</v>
      </c>
      <c r="C3505" s="23">
        <v>4.2352775262320175E-2</v>
      </c>
      <c r="D3505" s="23">
        <v>4.5796874183717889E-2</v>
      </c>
      <c r="E3505" s="23">
        <v>4.8182278481012655E-2</v>
      </c>
      <c r="F3505" s="22">
        <f t="shared" si="135"/>
        <v>12</v>
      </c>
      <c r="G3505" s="22">
        <f t="shared" si="136"/>
        <v>2008</v>
      </c>
    </row>
    <row r="3506" spans="1:7" x14ac:dyDescent="0.35">
      <c r="A3506" s="24">
        <v>39794</v>
      </c>
      <c r="B3506" s="23">
        <v>3.8498330160663979E-2</v>
      </c>
      <c r="C3506" s="23">
        <v>4.2568097826086969E-2</v>
      </c>
      <c r="D3506" s="23">
        <v>4.5873201723717373E-2</v>
      </c>
      <c r="E3506" s="23">
        <v>4.8219504950495033E-2</v>
      </c>
      <c r="F3506" s="22">
        <f t="shared" si="135"/>
        <v>12</v>
      </c>
      <c r="G3506" s="22">
        <f t="shared" si="136"/>
        <v>2008</v>
      </c>
    </row>
    <row r="3507" spans="1:7" x14ac:dyDescent="0.35">
      <c r="A3507" s="24">
        <v>39793</v>
      </c>
      <c r="B3507" s="23">
        <v>3.8503837019189399E-2</v>
      </c>
      <c r="C3507" s="23">
        <v>4.2568097826086969E-2</v>
      </c>
      <c r="D3507" s="23">
        <v>4.5873201723717373E-2</v>
      </c>
      <c r="E3507" s="23">
        <v>4.8219504950495033E-2</v>
      </c>
      <c r="F3507" s="22">
        <f t="shared" si="135"/>
        <v>12</v>
      </c>
      <c r="G3507" s="22">
        <f t="shared" si="136"/>
        <v>2008</v>
      </c>
    </row>
    <row r="3508" spans="1:7" x14ac:dyDescent="0.35">
      <c r="A3508" s="24">
        <v>39790</v>
      </c>
      <c r="B3508" s="23">
        <v>3.8503837019189399E-2</v>
      </c>
      <c r="C3508" s="23">
        <v>4.2568097826086969E-2</v>
      </c>
      <c r="D3508" s="23">
        <v>4.5873201723717373E-2</v>
      </c>
      <c r="E3508" s="23">
        <v>4.8219504950495033E-2</v>
      </c>
      <c r="F3508" s="22">
        <f t="shared" si="135"/>
        <v>12</v>
      </c>
      <c r="G3508" s="22">
        <f t="shared" si="136"/>
        <v>2008</v>
      </c>
    </row>
    <row r="3509" spans="1:7" x14ac:dyDescent="0.35">
      <c r="A3509" s="24">
        <v>39787</v>
      </c>
      <c r="B3509" s="23">
        <v>3.8512738310789218E-2</v>
      </c>
      <c r="C3509" s="23">
        <v>4.2568097826086962E-2</v>
      </c>
      <c r="D3509" s="23">
        <v>4.5873201723717366E-2</v>
      </c>
      <c r="E3509" s="23">
        <v>4.8219504950495033E-2</v>
      </c>
      <c r="F3509" s="22">
        <f t="shared" si="135"/>
        <v>12</v>
      </c>
      <c r="G3509" s="22">
        <f t="shared" si="136"/>
        <v>2008</v>
      </c>
    </row>
    <row r="3510" spans="1:7" x14ac:dyDescent="0.35">
      <c r="A3510" s="24">
        <v>39786</v>
      </c>
      <c r="B3510" s="23">
        <v>3.8510365319045302E-2</v>
      </c>
      <c r="C3510" s="23">
        <v>4.2568097826086969E-2</v>
      </c>
      <c r="D3510" s="23">
        <v>4.5873201723717373E-2</v>
      </c>
      <c r="E3510" s="23">
        <v>4.8219504950495033E-2</v>
      </c>
      <c r="F3510" s="22">
        <f t="shared" si="135"/>
        <v>12</v>
      </c>
      <c r="G3510" s="22">
        <f t="shared" si="136"/>
        <v>2008</v>
      </c>
    </row>
    <row r="3511" spans="1:7" x14ac:dyDescent="0.35">
      <c r="A3511" s="24">
        <v>39785</v>
      </c>
      <c r="B3511" s="23">
        <v>3.8498488437224941E-2</v>
      </c>
      <c r="C3511" s="23">
        <v>4.2568097826086969E-2</v>
      </c>
      <c r="D3511" s="23">
        <v>4.5873201723717373E-2</v>
      </c>
      <c r="E3511" s="23">
        <v>4.8219504950495033E-2</v>
      </c>
      <c r="F3511" s="22">
        <f t="shared" si="135"/>
        <v>12</v>
      </c>
      <c r="G3511" s="22">
        <f t="shared" si="136"/>
        <v>2008</v>
      </c>
    </row>
    <row r="3512" spans="1:7" x14ac:dyDescent="0.35">
      <c r="A3512" s="24">
        <v>39784</v>
      </c>
      <c r="B3512" s="23">
        <v>3.8519344729344734E-2</v>
      </c>
      <c r="C3512" s="23">
        <v>4.2568097826086969E-2</v>
      </c>
      <c r="D3512" s="23">
        <v>4.5873201723717373E-2</v>
      </c>
      <c r="E3512" s="23">
        <v>4.8219504950495033E-2</v>
      </c>
      <c r="F3512" s="22">
        <f t="shared" si="135"/>
        <v>12</v>
      </c>
      <c r="G3512" s="22">
        <f t="shared" si="136"/>
        <v>2008</v>
      </c>
    </row>
    <row r="3513" spans="1:7" x14ac:dyDescent="0.35">
      <c r="A3513" s="24">
        <v>39783</v>
      </c>
      <c r="B3513" s="23">
        <v>3.8519344729344734E-2</v>
      </c>
      <c r="C3513" s="23">
        <v>3.9940000000000003E-2</v>
      </c>
      <c r="D3513" s="23">
        <v>4.5873201723717373E-2</v>
      </c>
      <c r="E3513" s="23">
        <v>4.8219504950495033E-2</v>
      </c>
      <c r="F3513" s="22">
        <f t="shared" si="135"/>
        <v>12</v>
      </c>
      <c r="G3513" s="22">
        <f t="shared" si="136"/>
        <v>2008</v>
      </c>
    </row>
    <row r="3514" spans="1:7" x14ac:dyDescent="0.35">
      <c r="A3514" s="24">
        <v>39780</v>
      </c>
      <c r="B3514" s="23">
        <v>3.8459031339031342E-2</v>
      </c>
      <c r="C3514" s="23">
        <v>3.9940000000000003E-2</v>
      </c>
      <c r="D3514" s="23">
        <v>4.5873201723717373E-2</v>
      </c>
      <c r="E3514" s="23">
        <v>4.8219504950495033E-2</v>
      </c>
      <c r="F3514" s="22">
        <f t="shared" si="135"/>
        <v>12</v>
      </c>
      <c r="G3514" s="22">
        <f t="shared" si="136"/>
        <v>2008</v>
      </c>
    </row>
    <row r="3515" spans="1:7" x14ac:dyDescent="0.35">
      <c r="A3515" s="24">
        <v>39779</v>
      </c>
      <c r="B3515" s="23">
        <v>3.8100951390694054E-2</v>
      </c>
      <c r="C3515" s="23">
        <v>3.9940000000000003E-2</v>
      </c>
      <c r="D3515" s="23">
        <v>4.5873201723717373E-2</v>
      </c>
      <c r="E3515" s="23">
        <v>4.8219504950495033E-2</v>
      </c>
      <c r="F3515" s="22">
        <f t="shared" si="135"/>
        <v>11</v>
      </c>
      <c r="G3515" s="22">
        <f t="shared" si="136"/>
        <v>2008</v>
      </c>
    </row>
    <row r="3516" spans="1:7" x14ac:dyDescent="0.35">
      <c r="A3516" s="24">
        <v>39778</v>
      </c>
      <c r="B3516" s="23">
        <v>3.8476849502601093E-2</v>
      </c>
      <c r="C3516" s="23">
        <v>3.9940000000000003E-2</v>
      </c>
      <c r="D3516" s="23">
        <v>4.5873201723717373E-2</v>
      </c>
      <c r="E3516" s="23">
        <v>4.8219504950495033E-2</v>
      </c>
      <c r="F3516" s="22">
        <f t="shared" si="135"/>
        <v>11</v>
      </c>
      <c r="G3516" s="22">
        <f t="shared" si="136"/>
        <v>2008</v>
      </c>
    </row>
    <row r="3517" spans="1:7" x14ac:dyDescent="0.35">
      <c r="A3517" s="24">
        <v>39777</v>
      </c>
      <c r="B3517" s="23">
        <v>3.8522175371882336E-2</v>
      </c>
      <c r="C3517" s="23">
        <v>4.2593185789167147E-2</v>
      </c>
      <c r="D3517" s="23">
        <v>4.5873201723717373E-2</v>
      </c>
      <c r="E3517" s="23">
        <v>4.8219504950495033E-2</v>
      </c>
      <c r="F3517" s="22">
        <f t="shared" si="135"/>
        <v>11</v>
      </c>
      <c r="G3517" s="22">
        <f t="shared" si="136"/>
        <v>2008</v>
      </c>
    </row>
    <row r="3518" spans="1:7" x14ac:dyDescent="0.35">
      <c r="A3518" s="24">
        <v>39776</v>
      </c>
      <c r="B3518" s="23">
        <v>3.8522175371882336E-2</v>
      </c>
      <c r="C3518" s="23">
        <v>4.2593185789167147E-2</v>
      </c>
      <c r="D3518" s="23">
        <v>4.5873201723717373E-2</v>
      </c>
      <c r="E3518" s="23">
        <v>4.8219504950495033E-2</v>
      </c>
      <c r="F3518" s="22">
        <f t="shared" si="135"/>
        <v>11</v>
      </c>
      <c r="G3518" s="22">
        <f t="shared" si="136"/>
        <v>2008</v>
      </c>
    </row>
    <row r="3519" spans="1:7" x14ac:dyDescent="0.35">
      <c r="A3519" s="24">
        <v>39773</v>
      </c>
      <c r="B3519" s="23">
        <v>3.8518991164299292E-2</v>
      </c>
      <c r="C3519" s="23">
        <v>4.2593185789167147E-2</v>
      </c>
      <c r="D3519" s="23">
        <v>4.5873201723717373E-2</v>
      </c>
      <c r="E3519" s="23">
        <v>4.8219504950495033E-2</v>
      </c>
      <c r="F3519" s="22">
        <f t="shared" si="135"/>
        <v>11</v>
      </c>
      <c r="G3519" s="22">
        <f t="shared" si="136"/>
        <v>2008</v>
      </c>
    </row>
    <row r="3520" spans="1:7" x14ac:dyDescent="0.35">
      <c r="A3520" s="24">
        <v>39772</v>
      </c>
      <c r="B3520" s="23">
        <v>3.8518991164299292E-2</v>
      </c>
      <c r="C3520" s="23">
        <v>4.2588240228443604E-2</v>
      </c>
      <c r="D3520" s="23">
        <v>4.5873284752568799E-2</v>
      </c>
      <c r="E3520" s="23">
        <v>4.8219504950495033E-2</v>
      </c>
      <c r="F3520" s="22">
        <f t="shared" si="135"/>
        <v>11</v>
      </c>
      <c r="G3520" s="22">
        <f t="shared" si="136"/>
        <v>2008</v>
      </c>
    </row>
    <row r="3521" spans="1:7" x14ac:dyDescent="0.35">
      <c r="A3521" s="24">
        <v>39771</v>
      </c>
      <c r="B3521" s="23">
        <v>3.8544447856008482E-2</v>
      </c>
      <c r="C3521" s="23">
        <v>4.2588240228443604E-2</v>
      </c>
      <c r="D3521" s="23">
        <v>4.5873284752568799E-2</v>
      </c>
      <c r="E3521" s="23">
        <v>4.8219504950495033E-2</v>
      </c>
      <c r="F3521" s="22">
        <f t="shared" si="135"/>
        <v>11</v>
      </c>
      <c r="G3521" s="22">
        <f t="shared" si="136"/>
        <v>2008</v>
      </c>
    </row>
    <row r="3522" spans="1:7" x14ac:dyDescent="0.35">
      <c r="A3522" s="24">
        <v>39769</v>
      </c>
      <c r="B3522" s="23">
        <v>3.9697359085074109E-2</v>
      </c>
      <c r="C3522" s="23">
        <v>4.2588240228443604E-2</v>
      </c>
      <c r="D3522" s="23">
        <v>4.6143826489706406E-2</v>
      </c>
      <c r="E3522" s="23">
        <v>4.8219213622291035E-2</v>
      </c>
      <c r="F3522" s="22">
        <f t="shared" si="135"/>
        <v>11</v>
      </c>
      <c r="G3522" s="22">
        <f t="shared" si="136"/>
        <v>2008</v>
      </c>
    </row>
    <row r="3523" spans="1:7" x14ac:dyDescent="0.35">
      <c r="A3523" s="24" t="s">
        <v>53</v>
      </c>
      <c r="B3523" s="23">
        <v>3.9695484887384759E-2</v>
      </c>
      <c r="C3523" s="23">
        <v>4.2588240228443604E-2</v>
      </c>
      <c r="D3523" s="23">
        <v>4.6143826489706406E-2</v>
      </c>
      <c r="E3523" s="23">
        <v>4.8219213622291035E-2</v>
      </c>
      <c r="F3523" s="22">
        <f t="shared" si="135"/>
        <v>11</v>
      </c>
      <c r="G3523" s="22">
        <f t="shared" si="136"/>
        <v>2008</v>
      </c>
    </row>
    <row r="3524" spans="1:7" x14ac:dyDescent="0.35">
      <c r="A3524" s="24" t="s">
        <v>52</v>
      </c>
      <c r="B3524" s="23">
        <v>3.9695484887384759E-2</v>
      </c>
      <c r="C3524" s="23">
        <v>4.2588240228443604E-2</v>
      </c>
      <c r="D3524" s="23">
        <v>4.6143826489706406E-2</v>
      </c>
      <c r="E3524" s="23">
        <v>4.8219213622291035E-2</v>
      </c>
      <c r="F3524" s="22">
        <f t="shared" si="135"/>
        <v>11</v>
      </c>
      <c r="G3524" s="22">
        <f t="shared" si="136"/>
        <v>2008</v>
      </c>
    </row>
    <row r="3525" spans="1:7" x14ac:dyDescent="0.35">
      <c r="A3525" s="24" t="s">
        <v>51</v>
      </c>
      <c r="B3525" s="23">
        <v>3.9695484887384759E-2</v>
      </c>
      <c r="C3525" s="23">
        <v>4.2588240228443604E-2</v>
      </c>
      <c r="D3525" s="23">
        <v>4.6143826489706406E-2</v>
      </c>
      <c r="E3525" s="23">
        <v>4.8225791136328786E-2</v>
      </c>
      <c r="F3525" s="22">
        <f t="shared" si="135"/>
        <v>11</v>
      </c>
      <c r="G3525" s="22">
        <f t="shared" si="136"/>
        <v>2008</v>
      </c>
    </row>
    <row r="3526" spans="1:7" x14ac:dyDescent="0.35">
      <c r="A3526" s="24">
        <v>39763</v>
      </c>
      <c r="B3526" s="23">
        <v>3.96983571789261E-2</v>
      </c>
      <c r="C3526" s="23">
        <v>4.2651977633902299E-2</v>
      </c>
      <c r="D3526" s="23">
        <v>4.6143826489706406E-2</v>
      </c>
      <c r="E3526" s="23">
        <v>4.8225791136328786E-2</v>
      </c>
      <c r="F3526" s="22">
        <f t="shared" si="135"/>
        <v>11</v>
      </c>
      <c r="G3526" s="22">
        <f t="shared" si="136"/>
        <v>2008</v>
      </c>
    </row>
    <row r="3527" spans="1:7" x14ac:dyDescent="0.35">
      <c r="A3527" s="24" t="s">
        <v>50</v>
      </c>
      <c r="B3527" s="23">
        <v>3.96983571789261E-2</v>
      </c>
      <c r="C3527" s="23">
        <v>4.2651977633902299E-2</v>
      </c>
      <c r="D3527" s="23">
        <v>4.6143826489706406E-2</v>
      </c>
      <c r="E3527" s="23">
        <v>4.8225791136328786E-2</v>
      </c>
      <c r="F3527" s="22">
        <f t="shared" si="135"/>
        <v>11</v>
      </c>
      <c r="G3527" s="22">
        <f t="shared" si="136"/>
        <v>2008</v>
      </c>
    </row>
    <row r="3528" spans="1:7" x14ac:dyDescent="0.35">
      <c r="A3528" s="24" t="s">
        <v>49</v>
      </c>
      <c r="B3528" s="23">
        <v>3.9698459855243229E-2</v>
      </c>
      <c r="C3528" s="23">
        <v>4.2651977633902299E-2</v>
      </c>
      <c r="D3528" s="23">
        <v>4.6143826489706406E-2</v>
      </c>
      <c r="E3528" s="23">
        <v>4.8225791136328786E-2</v>
      </c>
      <c r="F3528" s="22">
        <f t="shared" si="135"/>
        <v>11</v>
      </c>
      <c r="G3528" s="22">
        <f t="shared" si="136"/>
        <v>2008</v>
      </c>
    </row>
    <row r="3529" spans="1:7" x14ac:dyDescent="0.35">
      <c r="A3529" s="24" t="s">
        <v>48</v>
      </c>
      <c r="B3529" s="23">
        <v>3.9698459855243229E-2</v>
      </c>
      <c r="C3529" s="23">
        <v>4.2651977633902299E-2</v>
      </c>
      <c r="D3529" s="23">
        <v>4.6143826489706406E-2</v>
      </c>
      <c r="E3529" s="23">
        <v>4.8225791136328786E-2</v>
      </c>
      <c r="F3529" s="22">
        <f t="shared" si="135"/>
        <v>11</v>
      </c>
      <c r="G3529" s="22">
        <f t="shared" si="136"/>
        <v>2008</v>
      </c>
    </row>
    <row r="3530" spans="1:7" x14ac:dyDescent="0.35">
      <c r="A3530" s="24" t="s">
        <v>47</v>
      </c>
      <c r="B3530" s="23">
        <v>3.9693003678857391E-2</v>
      </c>
      <c r="C3530" s="23">
        <v>4.2651977633902299E-2</v>
      </c>
      <c r="D3530" s="23">
        <v>4.6143826489706406E-2</v>
      </c>
      <c r="E3530" s="23">
        <v>4.8225791136328786E-2</v>
      </c>
      <c r="F3530" s="22">
        <f t="shared" si="135"/>
        <v>11</v>
      </c>
      <c r="G3530" s="22">
        <f t="shared" si="136"/>
        <v>2008</v>
      </c>
    </row>
    <row r="3531" spans="1:7" x14ac:dyDescent="0.35">
      <c r="A3531" s="24" t="s">
        <v>46</v>
      </c>
      <c r="B3531" s="23">
        <v>3.9693003678857391E-2</v>
      </c>
      <c r="C3531" s="23">
        <v>4.2651977633902299E-2</v>
      </c>
      <c r="D3531" s="23">
        <v>4.6143826489706406E-2</v>
      </c>
      <c r="E3531" s="23">
        <v>4.8225791136328786E-2</v>
      </c>
      <c r="F3531" s="22">
        <f t="shared" si="135"/>
        <v>11</v>
      </c>
      <c r="G3531" s="22">
        <f t="shared" si="136"/>
        <v>2008</v>
      </c>
    </row>
    <row r="3532" spans="1:7" x14ac:dyDescent="0.35">
      <c r="A3532" s="24">
        <v>39752</v>
      </c>
      <c r="B3532" s="23">
        <v>3.9693003678857391E-2</v>
      </c>
      <c r="C3532" s="23">
        <v>4.2623584645970325E-2</v>
      </c>
      <c r="D3532" s="23">
        <v>4.6143826489706406E-2</v>
      </c>
      <c r="E3532" s="23">
        <v>4.8225791136328786E-2</v>
      </c>
      <c r="F3532" s="22">
        <f t="shared" si="135"/>
        <v>11</v>
      </c>
      <c r="G3532" s="22">
        <f t="shared" si="136"/>
        <v>2008</v>
      </c>
    </row>
    <row r="3533" spans="1:7" x14ac:dyDescent="0.35">
      <c r="A3533" s="24" t="s">
        <v>45</v>
      </c>
      <c r="B3533" s="23">
        <v>3.9693003678857391E-2</v>
      </c>
      <c r="C3533" s="23">
        <v>4.2671917640597745E-2</v>
      </c>
      <c r="D3533" s="23">
        <v>4.6143826489706406E-2</v>
      </c>
      <c r="E3533" s="23">
        <v>4.8225791136328786E-2</v>
      </c>
      <c r="F3533" s="22">
        <f t="shared" si="135"/>
        <v>10</v>
      </c>
      <c r="G3533" s="22">
        <f t="shared" si="136"/>
        <v>2008</v>
      </c>
    </row>
    <row r="3534" spans="1:7" x14ac:dyDescent="0.35">
      <c r="A3534" s="24" t="s">
        <v>44</v>
      </c>
      <c r="B3534" s="23">
        <v>3.9693003678857391E-2</v>
      </c>
      <c r="C3534" s="23">
        <v>4.2671917640597745E-2</v>
      </c>
      <c r="D3534" s="23">
        <v>4.5911763754045307E-2</v>
      </c>
      <c r="E3534" s="23">
        <v>4.8225791136328786E-2</v>
      </c>
      <c r="F3534" s="22">
        <f t="shared" ref="F3534:F3597" si="137">MONTH(A3533)</f>
        <v>10</v>
      </c>
      <c r="G3534" s="22">
        <f t="shared" ref="G3534:G3597" si="138">YEAR(A3533)</f>
        <v>2008</v>
      </c>
    </row>
    <row r="3535" spans="1:7" x14ac:dyDescent="0.35">
      <c r="A3535" s="24" t="s">
        <v>43</v>
      </c>
      <c r="B3535" s="23">
        <v>3.9703872247569945E-2</v>
      </c>
      <c r="C3535" s="23">
        <v>4.2877557937827084E-2</v>
      </c>
      <c r="D3535" s="23">
        <v>4.5911763754045307E-2</v>
      </c>
      <c r="E3535" s="23">
        <v>4.8865924207940926E-2</v>
      </c>
      <c r="F3535" s="22">
        <f t="shared" si="137"/>
        <v>10</v>
      </c>
      <c r="G3535" s="22">
        <f t="shared" si="138"/>
        <v>2008</v>
      </c>
    </row>
    <row r="3536" spans="1:7" x14ac:dyDescent="0.35">
      <c r="A3536" s="24">
        <v>39748</v>
      </c>
      <c r="B3536" s="23">
        <v>3.9703872247569945E-2</v>
      </c>
      <c r="C3536" s="23">
        <v>4.2877557937827077E-2</v>
      </c>
      <c r="D3536" s="23">
        <v>4.60366037735849E-2</v>
      </c>
      <c r="E3536" s="23">
        <v>4.8899887268691412E-2</v>
      </c>
      <c r="F3536" s="22">
        <f t="shared" si="137"/>
        <v>10</v>
      </c>
      <c r="G3536" s="22">
        <f t="shared" si="138"/>
        <v>2008</v>
      </c>
    </row>
    <row r="3537" spans="1:7" x14ac:dyDescent="0.35">
      <c r="A3537" s="24" t="s">
        <v>42</v>
      </c>
      <c r="B3537" s="23">
        <v>3.9703872247569945E-2</v>
      </c>
      <c r="C3537" s="23">
        <v>4.2877557937827084E-2</v>
      </c>
      <c r="D3537" s="23">
        <v>4.60366037735849E-2</v>
      </c>
      <c r="E3537" s="23">
        <v>4.8899887268691412E-2</v>
      </c>
      <c r="F3537" s="22">
        <f t="shared" si="137"/>
        <v>10</v>
      </c>
      <c r="G3537" s="22">
        <f t="shared" si="138"/>
        <v>2008</v>
      </c>
    </row>
    <row r="3538" spans="1:7" x14ac:dyDescent="0.35">
      <c r="A3538" s="24" t="s">
        <v>41</v>
      </c>
      <c r="B3538" s="23">
        <v>4.0369999999999996E-2</v>
      </c>
      <c r="C3538" s="23">
        <v>4.2556517171948791E-2</v>
      </c>
      <c r="D3538" s="23">
        <v>4.6109303861019794E-2</v>
      </c>
      <c r="E3538" s="23">
        <v>4.8899887268691412E-2</v>
      </c>
      <c r="F3538" s="22">
        <f t="shared" si="137"/>
        <v>10</v>
      </c>
      <c r="G3538" s="22">
        <f t="shared" si="138"/>
        <v>2008</v>
      </c>
    </row>
    <row r="3539" spans="1:7" x14ac:dyDescent="0.35">
      <c r="A3539" s="24" t="s">
        <v>40</v>
      </c>
      <c r="B3539" s="23">
        <v>3.935340068190428E-2</v>
      </c>
      <c r="C3539" s="23">
        <v>4.2032404787812852E-2</v>
      </c>
      <c r="D3539" s="23">
        <v>4.6352543464262715E-2</v>
      </c>
      <c r="E3539" s="23">
        <v>4.89415542938254E-2</v>
      </c>
      <c r="F3539" s="22">
        <f t="shared" si="137"/>
        <v>10</v>
      </c>
      <c r="G3539" s="22">
        <f t="shared" si="138"/>
        <v>2008</v>
      </c>
    </row>
    <row r="3540" spans="1:7" x14ac:dyDescent="0.35">
      <c r="A3540" s="24" t="s">
        <v>39</v>
      </c>
      <c r="B3540" s="23">
        <v>3.9985290322580636E-2</v>
      </c>
      <c r="C3540" s="23">
        <v>4.2032404787812852E-2</v>
      </c>
      <c r="D3540" s="23">
        <v>4.6352543464262715E-2</v>
      </c>
      <c r="E3540" s="23">
        <v>4.89415542938254E-2</v>
      </c>
      <c r="F3540" s="22">
        <f t="shared" si="137"/>
        <v>10</v>
      </c>
      <c r="G3540" s="22">
        <f t="shared" si="138"/>
        <v>2008</v>
      </c>
    </row>
    <row r="3541" spans="1:7" x14ac:dyDescent="0.35">
      <c r="A3541" s="24" t="s">
        <v>38</v>
      </c>
      <c r="B3541" s="23">
        <v>3.9954644549763038E-2</v>
      </c>
      <c r="C3541" s="23">
        <v>4.2032404787812852E-2</v>
      </c>
      <c r="D3541" s="23">
        <v>4.6679195778570375E-2</v>
      </c>
      <c r="E3541" s="23">
        <v>4.89415542938254E-2</v>
      </c>
      <c r="F3541" s="22">
        <f t="shared" si="137"/>
        <v>10</v>
      </c>
      <c r="G3541" s="22">
        <f t="shared" si="138"/>
        <v>2008</v>
      </c>
    </row>
    <row r="3542" spans="1:7" x14ac:dyDescent="0.35">
      <c r="A3542" s="24" t="s">
        <v>37</v>
      </c>
      <c r="B3542" s="23">
        <v>3.9887154368778627E-2</v>
      </c>
      <c r="C3542" s="23">
        <v>4.2309868454084437E-2</v>
      </c>
      <c r="D3542" s="23">
        <v>4.6684621848739498E-2</v>
      </c>
      <c r="E3542" s="23">
        <v>4.8949318355563119E-2</v>
      </c>
      <c r="F3542" s="22">
        <f t="shared" si="137"/>
        <v>10</v>
      </c>
      <c r="G3542" s="22">
        <f t="shared" si="138"/>
        <v>2008</v>
      </c>
    </row>
    <row r="3543" spans="1:7" x14ac:dyDescent="0.35">
      <c r="A3543" s="24" t="s">
        <v>36</v>
      </c>
      <c r="B3543" s="23">
        <v>3.9461888123096651E-2</v>
      </c>
      <c r="C3543" s="23">
        <v>4.2309868454084437E-2</v>
      </c>
      <c r="D3543" s="23">
        <v>4.6684621848739498E-2</v>
      </c>
      <c r="E3543" s="23">
        <v>4.8949318355563119E-2</v>
      </c>
      <c r="F3543" s="22">
        <f t="shared" si="137"/>
        <v>10</v>
      </c>
      <c r="G3543" s="22">
        <f t="shared" si="138"/>
        <v>2008</v>
      </c>
    </row>
    <row r="3544" spans="1:7" x14ac:dyDescent="0.35">
      <c r="A3544" s="24" t="s">
        <v>35</v>
      </c>
      <c r="B3544" s="23">
        <v>4.0113930885529156E-2</v>
      </c>
      <c r="C3544" s="23">
        <v>4.2309868454084437E-2</v>
      </c>
      <c r="D3544" s="23">
        <v>4.6684621848739498E-2</v>
      </c>
      <c r="E3544" s="23">
        <v>4.8949318355563119E-2</v>
      </c>
      <c r="F3544" s="22">
        <f t="shared" si="137"/>
        <v>10</v>
      </c>
      <c r="G3544" s="22">
        <f t="shared" si="138"/>
        <v>2008</v>
      </c>
    </row>
    <row r="3545" spans="1:7" x14ac:dyDescent="0.35">
      <c r="A3545" s="24" t="s">
        <v>34</v>
      </c>
      <c r="B3545" s="23">
        <v>4.0113930885529156E-2</v>
      </c>
      <c r="C3545" s="23">
        <v>4.2309868454084437E-2</v>
      </c>
      <c r="D3545" s="23">
        <v>4.6715255423372994E-2</v>
      </c>
      <c r="E3545" s="23">
        <v>4.8959415751727658E-2</v>
      </c>
      <c r="F3545" s="22">
        <f t="shared" si="137"/>
        <v>10</v>
      </c>
      <c r="G3545" s="22">
        <f t="shared" si="138"/>
        <v>2008</v>
      </c>
    </row>
    <row r="3546" spans="1:7" x14ac:dyDescent="0.35">
      <c r="A3546" s="24">
        <v>39734</v>
      </c>
      <c r="B3546" s="23">
        <v>4.0113930885529156E-2</v>
      </c>
      <c r="C3546" s="23">
        <v>4.2309868454084437E-2</v>
      </c>
      <c r="D3546" s="23">
        <v>4.7009290044983387E-2</v>
      </c>
      <c r="E3546" s="23">
        <v>4.8873137649891325E-2</v>
      </c>
      <c r="F3546" s="22">
        <f t="shared" si="137"/>
        <v>10</v>
      </c>
      <c r="G3546" s="22">
        <f t="shared" si="138"/>
        <v>2008</v>
      </c>
    </row>
    <row r="3547" spans="1:7" x14ac:dyDescent="0.35">
      <c r="A3547" s="24" t="s">
        <v>33</v>
      </c>
      <c r="B3547" s="23">
        <v>4.0113930885529156E-2</v>
      </c>
      <c r="C3547" s="23">
        <v>4.2309868454084437E-2</v>
      </c>
      <c r="D3547" s="23">
        <v>4.7009222611504697E-2</v>
      </c>
      <c r="E3547" s="23">
        <v>4.8985243116578807E-2</v>
      </c>
      <c r="F3547" s="22">
        <f t="shared" si="137"/>
        <v>10</v>
      </c>
      <c r="G3547" s="22">
        <f t="shared" si="138"/>
        <v>2008</v>
      </c>
    </row>
    <row r="3548" spans="1:7" x14ac:dyDescent="0.35">
      <c r="A3548" s="24" t="s">
        <v>32</v>
      </c>
      <c r="B3548" s="23">
        <v>4.0113930885529156E-2</v>
      </c>
      <c r="C3548" s="23">
        <v>4.2309868454084437E-2</v>
      </c>
      <c r="D3548" s="23">
        <v>4.5532806554199654E-2</v>
      </c>
      <c r="E3548" s="23">
        <v>4.886131890721155E-2</v>
      </c>
      <c r="F3548" s="22">
        <f t="shared" si="137"/>
        <v>10</v>
      </c>
      <c r="G3548" s="22">
        <f t="shared" si="138"/>
        <v>2008</v>
      </c>
    </row>
    <row r="3549" spans="1:7" x14ac:dyDescent="0.35">
      <c r="A3549" s="24" t="s">
        <v>31</v>
      </c>
      <c r="B3549" s="23">
        <v>4.0113930885529156E-2</v>
      </c>
      <c r="C3549" s="23">
        <v>4.1964190597706931E-2</v>
      </c>
      <c r="D3549" s="23">
        <v>4.5532806554199654E-2</v>
      </c>
      <c r="E3549" s="23">
        <v>4.8012106658259918E-2</v>
      </c>
      <c r="F3549" s="22">
        <f t="shared" si="137"/>
        <v>10</v>
      </c>
      <c r="G3549" s="22">
        <f t="shared" si="138"/>
        <v>2008</v>
      </c>
    </row>
    <row r="3550" spans="1:7" x14ac:dyDescent="0.35">
      <c r="A3550" s="24" t="s">
        <v>30</v>
      </c>
      <c r="B3550" s="23">
        <v>4.0113930885529156E-2</v>
      </c>
      <c r="C3550" s="23">
        <v>4.1964190597706931E-2</v>
      </c>
      <c r="D3550" s="23">
        <v>4.4767988055121145E-2</v>
      </c>
      <c r="E3550" s="23">
        <v>4.785227608264421E-2</v>
      </c>
      <c r="F3550" s="22">
        <f t="shared" si="137"/>
        <v>10</v>
      </c>
      <c r="G3550" s="22">
        <f t="shared" si="138"/>
        <v>2008</v>
      </c>
    </row>
    <row r="3551" spans="1:7" x14ac:dyDescent="0.35">
      <c r="A3551" s="24" t="s">
        <v>29</v>
      </c>
      <c r="B3551" s="23">
        <v>4.0113930885529156E-2</v>
      </c>
      <c r="C3551" s="23">
        <v>4.174535171102662E-2</v>
      </c>
      <c r="D3551" s="23">
        <v>4.4767988055121145E-2</v>
      </c>
      <c r="E3551" s="23">
        <v>4.785227608264421E-2</v>
      </c>
      <c r="F3551" s="22">
        <f t="shared" si="137"/>
        <v>10</v>
      </c>
      <c r="G3551" s="22">
        <f t="shared" si="138"/>
        <v>2008</v>
      </c>
    </row>
    <row r="3552" spans="1:7" x14ac:dyDescent="0.35">
      <c r="A3552" s="24" t="s">
        <v>28</v>
      </c>
      <c r="B3552" s="23">
        <v>3.8038622881355934E-2</v>
      </c>
      <c r="C3552" s="23">
        <v>4.174535171102662E-2</v>
      </c>
      <c r="D3552" s="23">
        <v>4.4767988055121145E-2</v>
      </c>
      <c r="E3552" s="23">
        <v>4.785227608264421E-2</v>
      </c>
      <c r="F3552" s="22">
        <f t="shared" si="137"/>
        <v>10</v>
      </c>
      <c r="G3552" s="22">
        <f t="shared" si="138"/>
        <v>2008</v>
      </c>
    </row>
    <row r="3553" spans="1:7" x14ac:dyDescent="0.35">
      <c r="A3553" s="24">
        <v>39721</v>
      </c>
      <c r="B3553" s="23">
        <v>3.8056133056133062E-2</v>
      </c>
      <c r="C3553" s="23">
        <v>4.1739160516605166E-2</v>
      </c>
      <c r="D3553" s="23">
        <v>4.4337725823591932E-2</v>
      </c>
      <c r="E3553" s="23">
        <v>4.7729527539038558E-2</v>
      </c>
      <c r="F3553" s="22">
        <f t="shared" si="137"/>
        <v>10</v>
      </c>
      <c r="G3553" s="22">
        <f t="shared" si="138"/>
        <v>2008</v>
      </c>
    </row>
    <row r="3554" spans="1:7" x14ac:dyDescent="0.35">
      <c r="A3554" s="24" t="s">
        <v>27</v>
      </c>
      <c r="B3554" s="23">
        <v>3.6923651115618676E-2</v>
      </c>
      <c r="C3554" s="23">
        <v>4.1473846153846167E-2</v>
      </c>
      <c r="D3554" s="23">
        <v>4.4337725823591932E-2</v>
      </c>
      <c r="E3554" s="23">
        <v>4.7729527539038558E-2</v>
      </c>
      <c r="F3554" s="22">
        <f t="shared" si="137"/>
        <v>9</v>
      </c>
      <c r="G3554" s="22">
        <f t="shared" si="138"/>
        <v>2008</v>
      </c>
    </row>
    <row r="3555" spans="1:7" x14ac:dyDescent="0.35">
      <c r="A3555" s="24" t="s">
        <v>26</v>
      </c>
      <c r="B3555" s="23">
        <v>3.6923651115618676E-2</v>
      </c>
      <c r="C3555" s="23">
        <v>4.1473846153846167E-2</v>
      </c>
      <c r="D3555" s="23">
        <v>4.4337725823591932E-2</v>
      </c>
      <c r="E3555" s="23">
        <v>4.472844304631355E-2</v>
      </c>
      <c r="F3555" s="22">
        <f t="shared" si="137"/>
        <v>9</v>
      </c>
      <c r="G3555" s="22">
        <f t="shared" si="138"/>
        <v>2008</v>
      </c>
    </row>
    <row r="3556" spans="1:7" x14ac:dyDescent="0.35">
      <c r="A3556" s="24" t="s">
        <v>25</v>
      </c>
      <c r="B3556" s="23">
        <v>3.6110869565217363E-2</v>
      </c>
      <c r="C3556" s="23">
        <v>4.0878753315649871E-2</v>
      </c>
      <c r="D3556" s="23">
        <v>4.4243673251468232E-2</v>
      </c>
      <c r="E3556" s="23">
        <v>4.472844304631355E-2</v>
      </c>
      <c r="F3556" s="22">
        <f t="shared" si="137"/>
        <v>9</v>
      </c>
      <c r="G3556" s="22">
        <f t="shared" si="138"/>
        <v>2008</v>
      </c>
    </row>
    <row r="3557" spans="1:7" x14ac:dyDescent="0.35">
      <c r="A3557" s="24" t="s">
        <v>24</v>
      </c>
      <c r="B3557" s="23">
        <v>3.6110869565217363E-2</v>
      </c>
      <c r="C3557" s="23">
        <v>4.0878753315649871E-2</v>
      </c>
      <c r="D3557" s="23">
        <v>4.4243673251468232E-2</v>
      </c>
      <c r="E3557" s="23">
        <v>4.472844304631355E-2</v>
      </c>
      <c r="F3557" s="22">
        <f t="shared" si="137"/>
        <v>9</v>
      </c>
      <c r="G3557" s="22">
        <f t="shared" si="138"/>
        <v>2008</v>
      </c>
    </row>
    <row r="3558" spans="1:7" x14ac:dyDescent="0.35">
      <c r="A3558" s="24" t="s">
        <v>23</v>
      </c>
      <c r="B3558" s="23">
        <v>3.6110869565217363E-2</v>
      </c>
      <c r="C3558" s="23">
        <v>4.0878753315649871E-2</v>
      </c>
      <c r="D3558" s="23">
        <v>4.4243673251468232E-2</v>
      </c>
      <c r="E3558" s="23">
        <v>4.472844304631355E-2</v>
      </c>
      <c r="F3558" s="22">
        <f t="shared" si="137"/>
        <v>9</v>
      </c>
      <c r="G3558" s="22">
        <f t="shared" si="138"/>
        <v>2008</v>
      </c>
    </row>
    <row r="3559" spans="1:7" x14ac:dyDescent="0.35">
      <c r="A3559" s="24" t="s">
        <v>22</v>
      </c>
      <c r="B3559" s="23">
        <v>3.6197234352256191E-2</v>
      </c>
      <c r="C3559" s="23">
        <v>4.0889302325581384E-2</v>
      </c>
      <c r="D3559" s="23">
        <v>4.4243673251468232E-2</v>
      </c>
      <c r="E3559" s="23">
        <v>4.472844304631355E-2</v>
      </c>
      <c r="F3559" s="22">
        <f t="shared" si="137"/>
        <v>9</v>
      </c>
      <c r="G3559" s="22">
        <f t="shared" si="138"/>
        <v>2008</v>
      </c>
    </row>
    <row r="3560" spans="1:7" x14ac:dyDescent="0.35">
      <c r="A3560" s="24" t="s">
        <v>21</v>
      </c>
      <c r="B3560" s="23">
        <v>3.5968553459119486E-2</v>
      </c>
      <c r="C3560" s="23">
        <v>4.0889302325581384E-2</v>
      </c>
      <c r="D3560" s="23">
        <v>4.4243673251468232E-2</v>
      </c>
      <c r="E3560" s="23">
        <v>4.472844304631355E-2</v>
      </c>
      <c r="F3560" s="22">
        <f t="shared" si="137"/>
        <v>9</v>
      </c>
      <c r="G3560" s="22">
        <f t="shared" si="138"/>
        <v>2008</v>
      </c>
    </row>
    <row r="3561" spans="1:7" x14ac:dyDescent="0.35">
      <c r="A3561" s="24" t="s">
        <v>20</v>
      </c>
      <c r="B3561" s="23">
        <v>3.5968553459119486E-2</v>
      </c>
      <c r="C3561" s="23">
        <v>4.0889302325581384E-2</v>
      </c>
      <c r="D3561" s="23">
        <v>4.4243673251468232E-2</v>
      </c>
      <c r="E3561" s="23">
        <v>4.472844304631355E-2</v>
      </c>
      <c r="F3561" s="22">
        <f t="shared" si="137"/>
        <v>9</v>
      </c>
      <c r="G3561" s="22">
        <f t="shared" si="138"/>
        <v>2008</v>
      </c>
    </row>
    <row r="3562" spans="1:7" x14ac:dyDescent="0.35">
      <c r="A3562" s="24" t="s">
        <v>19</v>
      </c>
      <c r="B3562" s="23">
        <v>3.5968553459119486E-2</v>
      </c>
      <c r="C3562" s="23">
        <v>4.0889302325581384E-2</v>
      </c>
      <c r="D3562" s="23">
        <v>4.4243673251468232E-2</v>
      </c>
      <c r="E3562" s="23">
        <v>4.472844304631355E-2</v>
      </c>
      <c r="F3562" s="22">
        <f t="shared" si="137"/>
        <v>9</v>
      </c>
      <c r="G3562" s="22">
        <f t="shared" si="138"/>
        <v>2008</v>
      </c>
    </row>
    <row r="3563" spans="1:7" x14ac:dyDescent="0.35">
      <c r="A3563" s="24" t="s">
        <v>18</v>
      </c>
      <c r="B3563" s="23">
        <v>3.573262655205349E-2</v>
      </c>
      <c r="C3563" s="23">
        <v>4.0746021867575866E-2</v>
      </c>
      <c r="D3563" s="23">
        <v>4.4017624095184185E-2</v>
      </c>
      <c r="E3563" s="23">
        <v>4.472844304631355E-2</v>
      </c>
      <c r="F3563" s="22">
        <f t="shared" si="137"/>
        <v>9</v>
      </c>
      <c r="G3563" s="22">
        <f t="shared" si="138"/>
        <v>2008</v>
      </c>
    </row>
    <row r="3564" spans="1:7" x14ac:dyDescent="0.35">
      <c r="A3564" s="24" t="s">
        <v>17</v>
      </c>
      <c r="B3564" s="23">
        <v>3.573262655205349E-2</v>
      </c>
      <c r="C3564" s="23">
        <v>4.0746021867575866E-2</v>
      </c>
      <c r="D3564" s="23">
        <v>4.4017624095184185E-2</v>
      </c>
      <c r="E3564" s="23">
        <v>4.472844304631355E-2</v>
      </c>
      <c r="F3564" s="22">
        <f t="shared" si="137"/>
        <v>9</v>
      </c>
      <c r="G3564" s="22">
        <f t="shared" si="138"/>
        <v>2008</v>
      </c>
    </row>
    <row r="3565" spans="1:7" x14ac:dyDescent="0.35">
      <c r="A3565" s="24" t="s">
        <v>16</v>
      </c>
      <c r="B3565" s="23">
        <v>3.5728548233046789E-2</v>
      </c>
      <c r="C3565" s="23">
        <v>4.0746021867575866E-2</v>
      </c>
      <c r="D3565" s="23">
        <v>4.4017624095184185E-2</v>
      </c>
      <c r="E3565" s="23">
        <v>4.472844304631355E-2</v>
      </c>
      <c r="F3565" s="22">
        <f t="shared" si="137"/>
        <v>9</v>
      </c>
      <c r="G3565" s="22">
        <f t="shared" si="138"/>
        <v>2008</v>
      </c>
    </row>
    <row r="3566" spans="1:7" x14ac:dyDescent="0.35">
      <c r="A3566" s="24" t="s">
        <v>15</v>
      </c>
      <c r="B3566" s="23">
        <v>3.5728548233046789E-2</v>
      </c>
      <c r="C3566" s="23">
        <v>4.060993488297554E-2</v>
      </c>
      <c r="D3566" s="23">
        <v>4.4017624095184185E-2</v>
      </c>
      <c r="E3566" s="23">
        <v>4.472844304631355E-2</v>
      </c>
      <c r="F3566" s="22">
        <f t="shared" si="137"/>
        <v>9</v>
      </c>
      <c r="G3566" s="22">
        <f t="shared" si="138"/>
        <v>2008</v>
      </c>
    </row>
    <row r="3567" spans="1:7" x14ac:dyDescent="0.35">
      <c r="A3567" s="24" t="s">
        <v>14</v>
      </c>
      <c r="B3567" s="23">
        <v>3.5728548233046789E-2</v>
      </c>
      <c r="C3567" s="23">
        <v>4.060993488297554E-2</v>
      </c>
      <c r="D3567" s="23">
        <v>4.4017624095184185E-2</v>
      </c>
      <c r="E3567" s="23">
        <v>4.472844304631355E-2</v>
      </c>
      <c r="F3567" s="22">
        <f t="shared" si="137"/>
        <v>9</v>
      </c>
      <c r="G3567" s="22">
        <f t="shared" si="138"/>
        <v>2008</v>
      </c>
    </row>
    <row r="3568" spans="1:7" x14ac:dyDescent="0.35">
      <c r="A3568" s="24">
        <v>39700</v>
      </c>
      <c r="B3568" s="23">
        <v>3.5987570344996327E-2</v>
      </c>
      <c r="C3568" s="23">
        <v>4.060993488297554E-2</v>
      </c>
      <c r="D3568" s="23">
        <v>4.4017624095184185E-2</v>
      </c>
      <c r="E3568" s="23">
        <v>4.472844304631355E-2</v>
      </c>
      <c r="F3568" s="22">
        <f t="shared" si="137"/>
        <v>9</v>
      </c>
      <c r="G3568" s="22">
        <f t="shared" si="138"/>
        <v>2008</v>
      </c>
    </row>
    <row r="3569" spans="1:7" x14ac:dyDescent="0.35">
      <c r="A3569" s="24">
        <v>39699</v>
      </c>
      <c r="B3569" s="23">
        <v>3.5987570344996327E-2</v>
      </c>
      <c r="C3569" s="23">
        <v>4.0743905475673171E-2</v>
      </c>
      <c r="D3569" s="23">
        <v>4.4017624095184185E-2</v>
      </c>
      <c r="E3569" s="23">
        <v>4.472844304631355E-2</v>
      </c>
      <c r="F3569" s="22">
        <f t="shared" si="137"/>
        <v>9</v>
      </c>
      <c r="G3569" s="22">
        <f t="shared" si="138"/>
        <v>2008</v>
      </c>
    </row>
    <row r="3570" spans="1:7" x14ac:dyDescent="0.35">
      <c r="A3570" s="24">
        <v>39696</v>
      </c>
      <c r="B3570" s="23">
        <v>3.6188263214670988E-2</v>
      </c>
      <c r="C3570" s="23">
        <v>4.0576262872619596E-2</v>
      </c>
      <c r="D3570" s="23">
        <v>4.4017624095184185E-2</v>
      </c>
      <c r="E3570" s="23">
        <v>4.472844304631355E-2</v>
      </c>
      <c r="F3570" s="22">
        <f t="shared" si="137"/>
        <v>9</v>
      </c>
      <c r="G3570" s="22">
        <f t="shared" si="138"/>
        <v>2008</v>
      </c>
    </row>
    <row r="3571" spans="1:7" x14ac:dyDescent="0.35">
      <c r="A3571" s="24">
        <v>39695</v>
      </c>
      <c r="B3571" s="23">
        <v>3.6121702127659569E-2</v>
      </c>
      <c r="C3571" s="23">
        <v>4.0742451874366759E-2</v>
      </c>
      <c r="D3571" s="23">
        <v>4.4017624095184185E-2</v>
      </c>
      <c r="E3571" s="23">
        <v>4.472844304631355E-2</v>
      </c>
      <c r="F3571" s="22">
        <f t="shared" si="137"/>
        <v>9</v>
      </c>
      <c r="G3571" s="22">
        <f t="shared" si="138"/>
        <v>2008</v>
      </c>
    </row>
    <row r="3572" spans="1:7" x14ac:dyDescent="0.35">
      <c r="A3572" s="24">
        <v>39694</v>
      </c>
      <c r="B3572" s="23">
        <v>3.6121702127659569E-2</v>
      </c>
      <c r="C3572" s="23">
        <v>4.0738327978680294E-2</v>
      </c>
      <c r="D3572" s="23">
        <v>4.3989009566685416E-2</v>
      </c>
      <c r="E3572" s="23">
        <v>4.472844304631355E-2</v>
      </c>
      <c r="F3572" s="22">
        <f t="shared" si="137"/>
        <v>9</v>
      </c>
      <c r="G3572" s="22">
        <f t="shared" si="138"/>
        <v>2008</v>
      </c>
    </row>
    <row r="3573" spans="1:7" x14ac:dyDescent="0.35">
      <c r="A3573" s="24">
        <v>39693</v>
      </c>
      <c r="B3573" s="23">
        <v>3.6121702127659569E-2</v>
      </c>
      <c r="C3573" s="23">
        <v>4.0738327978680294E-2</v>
      </c>
      <c r="D3573" s="23">
        <v>4.3989009566685416E-2</v>
      </c>
      <c r="E3573" s="23">
        <v>4.472844304631355E-2</v>
      </c>
      <c r="F3573" s="22">
        <f t="shared" si="137"/>
        <v>9</v>
      </c>
      <c r="G3573" s="22">
        <f t="shared" si="138"/>
        <v>2008</v>
      </c>
    </row>
    <row r="3574" spans="1:7" x14ac:dyDescent="0.35">
      <c r="A3574" s="24">
        <v>39692</v>
      </c>
      <c r="B3574" s="23">
        <v>3.6377040910489086E-2</v>
      </c>
      <c r="C3574" s="23">
        <v>4.0738327978680294E-2</v>
      </c>
      <c r="D3574" s="23">
        <v>4.2708560179977498E-2</v>
      </c>
      <c r="E3574" s="23">
        <v>4.4200098055637869E-2</v>
      </c>
      <c r="F3574" s="22">
        <f t="shared" si="137"/>
        <v>9</v>
      </c>
      <c r="G3574" s="22">
        <f t="shared" si="138"/>
        <v>2008</v>
      </c>
    </row>
    <row r="3575" spans="1:7" x14ac:dyDescent="0.35">
      <c r="A3575" s="24">
        <v>39689</v>
      </c>
      <c r="B3575" s="23">
        <v>3.6333393786387759E-2</v>
      </c>
      <c r="C3575" s="23">
        <v>4.0738327978680294E-2</v>
      </c>
      <c r="D3575" s="23">
        <v>4.3990718697361042E-2</v>
      </c>
      <c r="E3575" s="23">
        <v>4.4731233363254186E-2</v>
      </c>
      <c r="F3575" s="22">
        <f t="shared" si="137"/>
        <v>9</v>
      </c>
      <c r="G3575" s="22">
        <f t="shared" si="138"/>
        <v>2008</v>
      </c>
    </row>
    <row r="3576" spans="1:7" x14ac:dyDescent="0.35">
      <c r="A3576" s="24">
        <v>39688</v>
      </c>
      <c r="B3576" s="23">
        <v>3.6238710264223026E-2</v>
      </c>
      <c r="C3576" s="23">
        <v>4.0761127368049217E-2</v>
      </c>
      <c r="D3576" s="23">
        <v>4.4129963293130584E-2</v>
      </c>
      <c r="E3576" s="23">
        <v>4.4766508674483355E-2</v>
      </c>
      <c r="F3576" s="22">
        <f t="shared" si="137"/>
        <v>8</v>
      </c>
      <c r="G3576" s="22">
        <f t="shared" si="138"/>
        <v>2008</v>
      </c>
    </row>
    <row r="3577" spans="1:7" x14ac:dyDescent="0.35">
      <c r="A3577" s="24">
        <v>39687</v>
      </c>
      <c r="B3577" s="23">
        <v>3.6238710264223026E-2</v>
      </c>
      <c r="C3577" s="23">
        <v>4.0665774248568286E-2</v>
      </c>
      <c r="D3577" s="23">
        <v>4.3534385569334824E-2</v>
      </c>
      <c r="E3577" s="23">
        <v>4.4729481901506926E-2</v>
      </c>
      <c r="F3577" s="22">
        <f t="shared" si="137"/>
        <v>8</v>
      </c>
      <c r="G3577" s="22">
        <f t="shared" si="138"/>
        <v>2008</v>
      </c>
    </row>
    <row r="3578" spans="1:7" x14ac:dyDescent="0.35">
      <c r="A3578" s="24">
        <v>39686</v>
      </c>
      <c r="B3578" s="23">
        <v>3.6238710264223026E-2</v>
      </c>
      <c r="C3578" s="23">
        <v>4.0665774248568286E-2</v>
      </c>
      <c r="D3578" s="23">
        <v>4.3534385569334824E-2</v>
      </c>
      <c r="E3578" s="23">
        <v>4.4729481901506926E-2</v>
      </c>
      <c r="F3578" s="22">
        <f t="shared" si="137"/>
        <v>8</v>
      </c>
      <c r="G3578" s="22">
        <f t="shared" si="138"/>
        <v>2008</v>
      </c>
    </row>
    <row r="3579" spans="1:7" x14ac:dyDescent="0.35">
      <c r="A3579" s="24">
        <v>39685</v>
      </c>
      <c r="B3579" s="23">
        <v>3.6238710264223026E-2</v>
      </c>
      <c r="C3579" s="23">
        <v>4.0665774248568286E-2</v>
      </c>
      <c r="D3579" s="23">
        <v>4.3535816172777499E-2</v>
      </c>
      <c r="E3579" s="23">
        <v>4.4706293557184529E-2</v>
      </c>
      <c r="F3579" s="22">
        <f t="shared" si="137"/>
        <v>8</v>
      </c>
      <c r="G3579" s="22">
        <f t="shared" si="138"/>
        <v>2008</v>
      </c>
    </row>
    <row r="3580" spans="1:7" x14ac:dyDescent="0.35">
      <c r="A3580" s="24">
        <v>39682</v>
      </c>
      <c r="B3580" s="23">
        <v>3.6238710264223026E-2</v>
      </c>
      <c r="C3580" s="23">
        <v>4.0665774248568286E-2</v>
      </c>
      <c r="D3580" s="23">
        <v>4.3535816172777499E-2</v>
      </c>
      <c r="E3580" s="23">
        <v>4.4706293557184529E-2</v>
      </c>
      <c r="F3580" s="22">
        <f t="shared" si="137"/>
        <v>8</v>
      </c>
      <c r="G3580" s="22">
        <f t="shared" si="138"/>
        <v>2008</v>
      </c>
    </row>
    <row r="3581" spans="1:7" x14ac:dyDescent="0.35">
      <c r="A3581" s="24">
        <v>39679</v>
      </c>
      <c r="B3581" s="23">
        <v>3.6238710264223026E-2</v>
      </c>
      <c r="C3581" s="23">
        <v>4.0665774248568286E-2</v>
      </c>
      <c r="D3581" s="23">
        <v>4.3535816172777499E-2</v>
      </c>
      <c r="E3581" s="23">
        <v>4.4706293557184529E-2</v>
      </c>
      <c r="F3581" s="22">
        <f t="shared" si="137"/>
        <v>8</v>
      </c>
      <c r="G3581" s="22">
        <f t="shared" si="138"/>
        <v>2008</v>
      </c>
    </row>
    <row r="3582" spans="1:7" x14ac:dyDescent="0.35">
      <c r="A3582" s="24">
        <v>39678</v>
      </c>
      <c r="B3582" s="23">
        <v>3.6238710264223026E-2</v>
      </c>
      <c r="C3582" s="23">
        <v>4.0748549033686347E-2</v>
      </c>
      <c r="D3582" s="23">
        <v>4.3958074534161493E-2</v>
      </c>
      <c r="E3582" s="23">
        <v>4.4706293557184529E-2</v>
      </c>
      <c r="F3582" s="22">
        <f t="shared" si="137"/>
        <v>8</v>
      </c>
      <c r="G3582" s="22">
        <f t="shared" si="138"/>
        <v>2008</v>
      </c>
    </row>
    <row r="3583" spans="1:7" x14ac:dyDescent="0.35">
      <c r="A3583" s="24">
        <v>39675</v>
      </c>
      <c r="B3583" s="23">
        <v>3.6345241199478497E-2</v>
      </c>
      <c r="C3583" s="23">
        <v>4.0665407794294901E-2</v>
      </c>
      <c r="D3583" s="23">
        <v>4.227850542386502E-2</v>
      </c>
      <c r="E3583" s="23">
        <v>4.4219352708058109E-2</v>
      </c>
      <c r="F3583" s="22">
        <f t="shared" si="137"/>
        <v>8</v>
      </c>
      <c r="G3583" s="22">
        <f t="shared" si="138"/>
        <v>2008</v>
      </c>
    </row>
    <row r="3584" spans="1:7" x14ac:dyDescent="0.35">
      <c r="A3584" s="24">
        <v>39673</v>
      </c>
      <c r="B3584" s="23">
        <v>3.6345241199478497E-2</v>
      </c>
      <c r="C3584" s="23">
        <v>4.044682162604956E-2</v>
      </c>
      <c r="D3584" s="23">
        <v>4.2225103420028678E-2</v>
      </c>
      <c r="E3584" s="23">
        <v>4.4219352708058109E-2</v>
      </c>
      <c r="F3584" s="22">
        <f t="shared" si="137"/>
        <v>8</v>
      </c>
      <c r="G3584" s="22">
        <f t="shared" si="138"/>
        <v>2008</v>
      </c>
    </row>
    <row r="3585" spans="1:7" x14ac:dyDescent="0.35">
      <c r="A3585" s="24">
        <v>39672</v>
      </c>
      <c r="B3585" s="23">
        <v>3.6345241199478497E-2</v>
      </c>
      <c r="C3585" s="23">
        <v>4.044682162604956E-2</v>
      </c>
      <c r="D3585" s="23">
        <v>4.2225103420028678E-2</v>
      </c>
      <c r="E3585" s="23">
        <v>4.4219352708058109E-2</v>
      </c>
      <c r="F3585" s="22">
        <f t="shared" si="137"/>
        <v>8</v>
      </c>
      <c r="G3585" s="22">
        <f t="shared" si="138"/>
        <v>2008</v>
      </c>
    </row>
    <row r="3586" spans="1:7" x14ac:dyDescent="0.35">
      <c r="A3586" s="24">
        <v>39671</v>
      </c>
      <c r="B3586" s="23">
        <v>3.6345241199478497E-2</v>
      </c>
      <c r="C3586" s="23">
        <v>4.042462699294555E-2</v>
      </c>
      <c r="D3586" s="23">
        <v>4.2219681128711342E-2</v>
      </c>
      <c r="E3586" s="23">
        <v>4.4219352708058109E-2</v>
      </c>
      <c r="F3586" s="22">
        <f t="shared" si="137"/>
        <v>8</v>
      </c>
      <c r="G3586" s="22">
        <f t="shared" si="138"/>
        <v>2008</v>
      </c>
    </row>
    <row r="3587" spans="1:7" x14ac:dyDescent="0.35">
      <c r="A3587" s="24">
        <v>39668</v>
      </c>
      <c r="B3587" s="23">
        <v>3.6345241199478497E-2</v>
      </c>
      <c r="C3587" s="23">
        <v>4.042462699294555E-2</v>
      </c>
      <c r="D3587" s="23">
        <v>4.2219681128711342E-2</v>
      </c>
      <c r="E3587" s="23">
        <v>4.4219352708058109E-2</v>
      </c>
      <c r="F3587" s="22">
        <f t="shared" si="137"/>
        <v>8</v>
      </c>
      <c r="G3587" s="22">
        <f t="shared" si="138"/>
        <v>2008</v>
      </c>
    </row>
    <row r="3588" spans="1:7" x14ac:dyDescent="0.35">
      <c r="A3588" s="24">
        <v>39667</v>
      </c>
      <c r="B3588" s="23">
        <v>3.6345241199478497E-2</v>
      </c>
      <c r="C3588" s="23">
        <v>4.042462699294555E-2</v>
      </c>
      <c r="D3588" s="23">
        <v>4.2219681128711342E-2</v>
      </c>
      <c r="E3588" s="23">
        <v>4.4219352708058109E-2</v>
      </c>
      <c r="F3588" s="22">
        <f t="shared" si="137"/>
        <v>8</v>
      </c>
      <c r="G3588" s="22">
        <f t="shared" si="138"/>
        <v>2008</v>
      </c>
    </row>
    <row r="3589" spans="1:7" x14ac:dyDescent="0.35">
      <c r="A3589" s="24">
        <v>39666</v>
      </c>
      <c r="B3589" s="23">
        <v>3.6345241199478497E-2</v>
      </c>
      <c r="C3589" s="23">
        <v>4.042462699294555E-2</v>
      </c>
      <c r="D3589" s="23">
        <v>4.2219681128711342E-2</v>
      </c>
      <c r="E3589" s="23">
        <v>4.4219352708058109E-2</v>
      </c>
      <c r="F3589" s="22">
        <f t="shared" si="137"/>
        <v>8</v>
      </c>
      <c r="G3589" s="22">
        <f t="shared" si="138"/>
        <v>2008</v>
      </c>
    </row>
    <row r="3590" spans="1:7" x14ac:dyDescent="0.35">
      <c r="A3590" s="24">
        <v>39665</v>
      </c>
      <c r="B3590" s="23">
        <v>3.6345241199478497E-2</v>
      </c>
      <c r="C3590" s="23">
        <v>4.042462699294555E-2</v>
      </c>
      <c r="D3590" s="23">
        <v>4.2219681128711342E-2</v>
      </c>
      <c r="E3590" s="23">
        <v>4.4219352708058109E-2</v>
      </c>
      <c r="F3590" s="22">
        <f t="shared" si="137"/>
        <v>8</v>
      </c>
      <c r="G3590" s="22">
        <f t="shared" si="138"/>
        <v>2008</v>
      </c>
    </row>
    <row r="3591" spans="1:7" x14ac:dyDescent="0.35">
      <c r="A3591" s="24">
        <v>39664</v>
      </c>
      <c r="B3591" s="23">
        <v>3.6345241199478497E-2</v>
      </c>
      <c r="C3591" s="23">
        <v>4.042462699294555E-2</v>
      </c>
      <c r="D3591" s="23">
        <v>4.2219681128711342E-2</v>
      </c>
      <c r="E3591" s="23">
        <v>4.4219352708058109E-2</v>
      </c>
      <c r="F3591" s="22">
        <f t="shared" si="137"/>
        <v>8</v>
      </c>
      <c r="G3591" s="22">
        <f t="shared" si="138"/>
        <v>2008</v>
      </c>
    </row>
    <row r="3592" spans="1:7" x14ac:dyDescent="0.35">
      <c r="A3592" s="24">
        <v>39661</v>
      </c>
      <c r="B3592" s="23">
        <v>3.6345241199478497E-2</v>
      </c>
      <c r="C3592" s="23">
        <v>4.042462699294555E-2</v>
      </c>
      <c r="D3592" s="23">
        <v>4.2219681128711342E-2</v>
      </c>
      <c r="E3592" s="23">
        <v>4.4219352708058109E-2</v>
      </c>
      <c r="F3592" s="22">
        <f t="shared" si="137"/>
        <v>8</v>
      </c>
      <c r="G3592" s="22">
        <f t="shared" si="138"/>
        <v>2008</v>
      </c>
    </row>
    <row r="3593" spans="1:7" x14ac:dyDescent="0.35">
      <c r="A3593" s="24">
        <v>39660</v>
      </c>
      <c r="B3593" s="23">
        <v>3.6345241199478497E-2</v>
      </c>
      <c r="C3593" s="23">
        <v>4.042462699294555E-2</v>
      </c>
      <c r="D3593" s="23">
        <v>4.2219681128711342E-2</v>
      </c>
      <c r="E3593" s="23">
        <v>4.4219352708058109E-2</v>
      </c>
      <c r="F3593" s="22">
        <f t="shared" si="137"/>
        <v>8</v>
      </c>
      <c r="G3593" s="22">
        <f t="shared" si="138"/>
        <v>2008</v>
      </c>
    </row>
    <row r="3594" spans="1:7" x14ac:dyDescent="0.35">
      <c r="A3594" s="24">
        <v>39658</v>
      </c>
      <c r="B3594" s="23">
        <v>3.6163822688274561E-2</v>
      </c>
      <c r="C3594" s="23">
        <v>4.0408409740529089E-2</v>
      </c>
      <c r="D3594" s="23">
        <v>4.2184561891515995E-2</v>
      </c>
      <c r="E3594" s="23">
        <v>4.4219352708058109E-2</v>
      </c>
      <c r="F3594" s="22">
        <f t="shared" si="137"/>
        <v>7</v>
      </c>
      <c r="G3594" s="22">
        <f t="shared" si="138"/>
        <v>2008</v>
      </c>
    </row>
    <row r="3595" spans="1:7" x14ac:dyDescent="0.35">
      <c r="A3595" s="24">
        <v>39657</v>
      </c>
      <c r="B3595" s="23">
        <v>3.6163822688274561E-2</v>
      </c>
      <c r="C3595" s="23">
        <v>4.0408409740529089E-2</v>
      </c>
      <c r="D3595" s="23">
        <v>4.2184561891515995E-2</v>
      </c>
      <c r="E3595" s="23">
        <v>4.4219352708058109E-2</v>
      </c>
      <c r="F3595" s="22">
        <f t="shared" si="137"/>
        <v>7</v>
      </c>
      <c r="G3595" s="22">
        <f t="shared" si="138"/>
        <v>2008</v>
      </c>
    </row>
    <row r="3596" spans="1:7" x14ac:dyDescent="0.35">
      <c r="A3596" s="24">
        <v>39654</v>
      </c>
      <c r="B3596" s="23">
        <v>3.6163822688274561E-2</v>
      </c>
      <c r="C3596" s="23">
        <v>4.0408409740529089E-2</v>
      </c>
      <c r="D3596" s="23">
        <v>4.2184561891515995E-2</v>
      </c>
      <c r="E3596" s="23">
        <v>4.4219352708058109E-2</v>
      </c>
      <c r="F3596" s="22">
        <f t="shared" si="137"/>
        <v>7</v>
      </c>
      <c r="G3596" s="22">
        <f t="shared" si="138"/>
        <v>2008</v>
      </c>
    </row>
    <row r="3597" spans="1:7" x14ac:dyDescent="0.35">
      <c r="A3597" s="24">
        <v>39653</v>
      </c>
      <c r="B3597" s="23">
        <v>3.6163822688274561E-2</v>
      </c>
      <c r="C3597" s="23">
        <v>4.0408409740529089E-2</v>
      </c>
      <c r="D3597" s="23">
        <v>4.2184561891515995E-2</v>
      </c>
      <c r="E3597" s="23">
        <v>4.4219352708058109E-2</v>
      </c>
      <c r="F3597" s="22">
        <f t="shared" si="137"/>
        <v>7</v>
      </c>
      <c r="G3597" s="22">
        <f t="shared" si="138"/>
        <v>2008</v>
      </c>
    </row>
    <row r="3598" spans="1:7" x14ac:dyDescent="0.35">
      <c r="A3598" s="24">
        <v>39652</v>
      </c>
      <c r="B3598" s="23">
        <v>3.6163822688274561E-2</v>
      </c>
      <c r="C3598" s="23">
        <v>4.0408409740529089E-2</v>
      </c>
      <c r="D3598" s="23">
        <v>4.2184561891515995E-2</v>
      </c>
      <c r="E3598" s="23">
        <v>4.4219352708058109E-2</v>
      </c>
      <c r="F3598" s="22">
        <f t="shared" ref="F3598:F3661" si="139">MONTH(A3597)</f>
        <v>7</v>
      </c>
      <c r="G3598" s="22">
        <f t="shared" ref="G3598:G3661" si="140">YEAR(A3597)</f>
        <v>2008</v>
      </c>
    </row>
    <row r="3599" spans="1:7" x14ac:dyDescent="0.35">
      <c r="A3599" s="24">
        <v>39651</v>
      </c>
      <c r="B3599" s="23">
        <v>3.6163822688274561E-2</v>
      </c>
      <c r="C3599" s="23">
        <v>4.0408409740529089E-2</v>
      </c>
      <c r="D3599" s="23">
        <v>4.2184561891515995E-2</v>
      </c>
      <c r="E3599" s="23">
        <v>4.4219352708058109E-2</v>
      </c>
      <c r="F3599" s="22">
        <f t="shared" si="139"/>
        <v>7</v>
      </c>
      <c r="G3599" s="22">
        <f t="shared" si="140"/>
        <v>2008</v>
      </c>
    </row>
    <row r="3600" spans="1:7" x14ac:dyDescent="0.35">
      <c r="A3600" s="24">
        <v>39650</v>
      </c>
      <c r="B3600" s="23">
        <v>3.6163822688274561E-2</v>
      </c>
      <c r="C3600" s="23">
        <v>4.0408409740529089E-2</v>
      </c>
      <c r="D3600" s="23">
        <v>4.2184561891515995E-2</v>
      </c>
      <c r="E3600" s="23">
        <v>4.4219352708058109E-2</v>
      </c>
      <c r="F3600" s="22">
        <f t="shared" si="139"/>
        <v>7</v>
      </c>
      <c r="G3600" s="22">
        <f t="shared" si="140"/>
        <v>2008</v>
      </c>
    </row>
    <row r="3601" spans="1:7" x14ac:dyDescent="0.35">
      <c r="A3601" s="24">
        <v>39647</v>
      </c>
      <c r="B3601" s="23">
        <v>3.6163822688274554E-2</v>
      </c>
      <c r="C3601" s="23">
        <v>4.0408409740529089E-2</v>
      </c>
      <c r="D3601" s="23">
        <v>4.2184561891516002E-2</v>
      </c>
      <c r="E3601" s="23">
        <v>4.4219352708058102E-2</v>
      </c>
      <c r="F3601" s="22">
        <f t="shared" si="139"/>
        <v>7</v>
      </c>
      <c r="G3601" s="22">
        <f t="shared" si="140"/>
        <v>2008</v>
      </c>
    </row>
    <row r="3602" spans="1:7" x14ac:dyDescent="0.35">
      <c r="A3602" s="24">
        <v>39646</v>
      </c>
      <c r="B3602" s="23">
        <v>3.5753890366128048E-2</v>
      </c>
      <c r="C3602" s="23">
        <v>4.0407671471545038E-2</v>
      </c>
      <c r="D3602" s="23">
        <v>4.2189123389791236E-2</v>
      </c>
      <c r="E3602" s="23">
        <v>4.4215252372114926E-2</v>
      </c>
      <c r="F3602" s="22">
        <f t="shared" si="139"/>
        <v>7</v>
      </c>
      <c r="G3602" s="22">
        <f t="shared" si="140"/>
        <v>2008</v>
      </c>
    </row>
    <row r="3603" spans="1:7" x14ac:dyDescent="0.35">
      <c r="A3603" s="24">
        <v>39645</v>
      </c>
      <c r="B3603" s="23">
        <v>3.5753890366128048E-2</v>
      </c>
      <c r="C3603" s="23">
        <v>3.9479464882943141E-2</v>
      </c>
      <c r="D3603" s="23">
        <v>4.2184053214502165E-2</v>
      </c>
      <c r="E3603" s="23">
        <v>4.4212141610126238E-2</v>
      </c>
      <c r="F3603" s="22">
        <f t="shared" si="139"/>
        <v>7</v>
      </c>
      <c r="G3603" s="22">
        <f t="shared" si="140"/>
        <v>2008</v>
      </c>
    </row>
    <row r="3604" spans="1:7" x14ac:dyDescent="0.35">
      <c r="A3604" s="24">
        <v>39644</v>
      </c>
      <c r="B3604" s="23">
        <v>3.5760635696821523E-2</v>
      </c>
      <c r="C3604" s="23">
        <v>3.9479464882943141E-2</v>
      </c>
      <c r="D3604" s="23">
        <v>4.3332271371622162E-2</v>
      </c>
      <c r="E3604" s="23">
        <v>4.4763297107804141E-2</v>
      </c>
      <c r="F3604" s="22">
        <f t="shared" si="139"/>
        <v>7</v>
      </c>
      <c r="G3604" s="22">
        <f t="shared" si="140"/>
        <v>2008</v>
      </c>
    </row>
    <row r="3605" spans="1:7" x14ac:dyDescent="0.35">
      <c r="A3605" s="24">
        <v>39643</v>
      </c>
      <c r="B3605" s="23">
        <v>3.5760635696821523E-2</v>
      </c>
      <c r="C3605" s="23">
        <v>3.9479464882943141E-2</v>
      </c>
      <c r="D3605" s="23">
        <v>4.3332271371622162E-2</v>
      </c>
      <c r="E3605" s="23">
        <v>4.4763297107804141E-2</v>
      </c>
      <c r="F3605" s="22">
        <f t="shared" si="139"/>
        <v>7</v>
      </c>
      <c r="G3605" s="22">
        <f t="shared" si="140"/>
        <v>2008</v>
      </c>
    </row>
    <row r="3606" spans="1:7" x14ac:dyDescent="0.35">
      <c r="A3606" s="24">
        <v>39640</v>
      </c>
      <c r="B3606" s="23">
        <v>3.5760635696821523E-2</v>
      </c>
      <c r="C3606" s="23">
        <v>3.9479464882943141E-2</v>
      </c>
      <c r="D3606" s="23">
        <v>4.3332271371622162E-2</v>
      </c>
      <c r="E3606" s="23">
        <v>4.4763297107804141E-2</v>
      </c>
      <c r="F3606" s="22">
        <f t="shared" si="139"/>
        <v>7</v>
      </c>
      <c r="G3606" s="22">
        <f t="shared" si="140"/>
        <v>2008</v>
      </c>
    </row>
    <row r="3607" spans="1:7" x14ac:dyDescent="0.35">
      <c r="A3607" s="24">
        <v>39639</v>
      </c>
      <c r="B3607" s="23">
        <v>3.5760635696821523E-2</v>
      </c>
      <c r="C3607" s="23">
        <v>3.9479464882943141E-2</v>
      </c>
      <c r="D3607" s="23">
        <v>4.2159420127408802E-2</v>
      </c>
      <c r="E3607" s="23">
        <v>4.4204136684166631E-2</v>
      </c>
      <c r="F3607" s="22">
        <f t="shared" si="139"/>
        <v>7</v>
      </c>
      <c r="G3607" s="22">
        <f t="shared" si="140"/>
        <v>2008</v>
      </c>
    </row>
    <row r="3608" spans="1:7" x14ac:dyDescent="0.35">
      <c r="A3608" s="24">
        <v>39638</v>
      </c>
      <c r="B3608" s="23">
        <v>3.5760635696821523E-2</v>
      </c>
      <c r="C3608" s="23">
        <v>3.9479464882943141E-2</v>
      </c>
      <c r="D3608" s="23">
        <v>4.2159420127408802E-2</v>
      </c>
      <c r="E3608" s="23">
        <v>4.4204136684166631E-2</v>
      </c>
      <c r="F3608" s="22">
        <f t="shared" si="139"/>
        <v>7</v>
      </c>
      <c r="G3608" s="22">
        <f t="shared" si="140"/>
        <v>2008</v>
      </c>
    </row>
    <row r="3609" spans="1:7" x14ac:dyDescent="0.35">
      <c r="A3609" s="24">
        <v>39637</v>
      </c>
      <c r="B3609" s="23">
        <v>3.5760635696821523E-2</v>
      </c>
      <c r="C3609" s="23">
        <v>3.9479464882943141E-2</v>
      </c>
      <c r="D3609" s="23">
        <v>4.2159420127408802E-2</v>
      </c>
      <c r="E3609" s="23">
        <v>4.4204136684166631E-2</v>
      </c>
      <c r="F3609" s="22">
        <f t="shared" si="139"/>
        <v>7</v>
      </c>
      <c r="G3609" s="22">
        <f t="shared" si="140"/>
        <v>2008</v>
      </c>
    </row>
    <row r="3610" spans="1:7" x14ac:dyDescent="0.35">
      <c r="A3610" s="24">
        <v>39636</v>
      </c>
      <c r="B3610" s="23">
        <v>3.5760635696821523E-2</v>
      </c>
      <c r="C3610" s="23">
        <v>3.9479464882943141E-2</v>
      </c>
      <c r="D3610" s="23">
        <v>4.2159420127408802E-2</v>
      </c>
      <c r="E3610" s="23">
        <v>4.4204136684166631E-2</v>
      </c>
      <c r="F3610" s="22">
        <f t="shared" si="139"/>
        <v>7</v>
      </c>
      <c r="G3610" s="22">
        <f t="shared" si="140"/>
        <v>2008</v>
      </c>
    </row>
    <row r="3611" spans="1:7" x14ac:dyDescent="0.35">
      <c r="A3611" s="24">
        <v>39633</v>
      </c>
      <c r="B3611" s="23">
        <v>3.5760635696821523E-2</v>
      </c>
      <c r="C3611" s="23">
        <v>3.9479464882943141E-2</v>
      </c>
      <c r="D3611" s="23">
        <v>4.2159420127408802E-2</v>
      </c>
      <c r="E3611" s="23">
        <v>4.4204136684166631E-2</v>
      </c>
      <c r="F3611" s="22">
        <f t="shared" si="139"/>
        <v>7</v>
      </c>
      <c r="G3611" s="22">
        <f t="shared" si="140"/>
        <v>2008</v>
      </c>
    </row>
    <row r="3612" spans="1:7" x14ac:dyDescent="0.35">
      <c r="A3612" s="24">
        <v>39632</v>
      </c>
      <c r="B3612" s="23">
        <v>3.5760635696821523E-2</v>
      </c>
      <c r="C3612" s="23">
        <v>3.9479464882943141E-2</v>
      </c>
      <c r="D3612" s="23">
        <v>4.2159420127408809E-2</v>
      </c>
      <c r="E3612" s="23">
        <v>4.4204136684166631E-2</v>
      </c>
      <c r="F3612" s="22">
        <f t="shared" si="139"/>
        <v>7</v>
      </c>
      <c r="G3612" s="22">
        <f t="shared" si="140"/>
        <v>2008</v>
      </c>
    </row>
    <row r="3613" spans="1:7" x14ac:dyDescent="0.35">
      <c r="A3613" s="24">
        <v>39631</v>
      </c>
      <c r="B3613" s="23">
        <v>3.5760635696821523E-2</v>
      </c>
      <c r="C3613" s="23">
        <v>3.9479464882943141E-2</v>
      </c>
      <c r="D3613" s="23">
        <v>4.2159420127408809E-2</v>
      </c>
      <c r="E3613" s="23">
        <v>4.4204136684166631E-2</v>
      </c>
      <c r="F3613" s="22">
        <f t="shared" si="139"/>
        <v>7</v>
      </c>
      <c r="G3613" s="22">
        <f t="shared" si="140"/>
        <v>2008</v>
      </c>
    </row>
    <row r="3614" spans="1:7" x14ac:dyDescent="0.35">
      <c r="A3614" s="24">
        <v>39630</v>
      </c>
      <c r="B3614" s="23">
        <v>3.5760635696821523E-2</v>
      </c>
      <c r="C3614" s="23">
        <v>3.9479797979797983E-2</v>
      </c>
      <c r="D3614" s="23">
        <v>4.2157560837577816E-2</v>
      </c>
      <c r="E3614" s="23">
        <v>4.4204136684166631E-2</v>
      </c>
      <c r="F3614" s="22">
        <f t="shared" si="139"/>
        <v>7</v>
      </c>
      <c r="G3614" s="22">
        <f t="shared" si="140"/>
        <v>2008</v>
      </c>
    </row>
    <row r="3615" spans="1:7" x14ac:dyDescent="0.35">
      <c r="A3615" s="24">
        <v>39629</v>
      </c>
      <c r="B3615" s="23">
        <v>3.5430948275862073E-2</v>
      </c>
      <c r="C3615" s="23">
        <v>3.9503816595507703E-2</v>
      </c>
      <c r="D3615" s="23">
        <v>4.2157560837577816E-2</v>
      </c>
      <c r="E3615" s="23">
        <v>4.4204136684166631E-2</v>
      </c>
      <c r="F3615" s="22">
        <f t="shared" si="139"/>
        <v>7</v>
      </c>
      <c r="G3615" s="22">
        <f t="shared" si="140"/>
        <v>2008</v>
      </c>
    </row>
    <row r="3616" spans="1:7" x14ac:dyDescent="0.35">
      <c r="A3616" s="24">
        <v>39626</v>
      </c>
      <c r="B3616" s="23">
        <v>3.5430948275862073E-2</v>
      </c>
      <c r="C3616" s="23">
        <v>3.9503816595507703E-2</v>
      </c>
      <c r="D3616" s="23">
        <v>4.2157560837577816E-2</v>
      </c>
      <c r="E3616" s="23">
        <v>4.4193461641361793E-2</v>
      </c>
      <c r="F3616" s="22">
        <f t="shared" si="139"/>
        <v>6</v>
      </c>
      <c r="G3616" s="22">
        <f t="shared" si="140"/>
        <v>2008</v>
      </c>
    </row>
    <row r="3617" spans="1:7" x14ac:dyDescent="0.35">
      <c r="A3617" s="24">
        <v>39625</v>
      </c>
      <c r="B3617" s="23">
        <v>3.5430948275862073E-2</v>
      </c>
      <c r="C3617" s="23">
        <v>3.9503816595507703E-2</v>
      </c>
      <c r="D3617" s="23">
        <v>4.2157007918552043E-2</v>
      </c>
      <c r="E3617" s="23">
        <v>4.465684403669723E-2</v>
      </c>
      <c r="F3617" s="22">
        <f t="shared" si="139"/>
        <v>6</v>
      </c>
      <c r="G3617" s="22">
        <f t="shared" si="140"/>
        <v>2008</v>
      </c>
    </row>
    <row r="3618" spans="1:7" x14ac:dyDescent="0.35">
      <c r="A3618" s="24">
        <v>39624</v>
      </c>
      <c r="B3618" s="23">
        <v>3.5430948275862073E-2</v>
      </c>
      <c r="C3618" s="23">
        <v>3.9503816595507703E-2</v>
      </c>
      <c r="D3618" s="23">
        <v>4.2416098981077135E-2</v>
      </c>
      <c r="E3618" s="23">
        <v>4.465684403669723E-2</v>
      </c>
      <c r="F3618" s="22">
        <f t="shared" si="139"/>
        <v>6</v>
      </c>
      <c r="G3618" s="22">
        <f t="shared" si="140"/>
        <v>2008</v>
      </c>
    </row>
    <row r="3619" spans="1:7" x14ac:dyDescent="0.35">
      <c r="A3619" s="24">
        <v>39623</v>
      </c>
      <c r="B3619" s="23">
        <v>3.5430948275862073E-2</v>
      </c>
      <c r="C3619" s="23">
        <v>3.9503816595507703E-2</v>
      </c>
      <c r="D3619" s="23">
        <v>4.2416098981077135E-2</v>
      </c>
      <c r="E3619" s="23">
        <v>4.4008516377649326E-2</v>
      </c>
      <c r="F3619" s="22">
        <f t="shared" si="139"/>
        <v>6</v>
      </c>
      <c r="G3619" s="22">
        <f t="shared" si="140"/>
        <v>2008</v>
      </c>
    </row>
    <row r="3620" spans="1:7" x14ac:dyDescent="0.35">
      <c r="A3620" s="24">
        <v>39622</v>
      </c>
      <c r="B3620" s="23">
        <v>3.5430948275862073E-2</v>
      </c>
      <c r="C3620" s="23">
        <v>3.9631705824043961E-2</v>
      </c>
      <c r="D3620" s="23">
        <v>4.2416098981077135E-2</v>
      </c>
      <c r="E3620" s="23">
        <v>4.4008516377649326E-2</v>
      </c>
      <c r="F3620" s="22">
        <f t="shared" si="139"/>
        <v>6</v>
      </c>
      <c r="G3620" s="22">
        <f t="shared" si="140"/>
        <v>2008</v>
      </c>
    </row>
    <row r="3621" spans="1:7" x14ac:dyDescent="0.35">
      <c r="A3621" s="24">
        <v>39619</v>
      </c>
      <c r="B3621" s="23">
        <v>3.5430948275862073E-2</v>
      </c>
      <c r="C3621" s="23">
        <v>3.9631705824043961E-2</v>
      </c>
      <c r="D3621" s="23">
        <v>4.2416098981077135E-2</v>
      </c>
      <c r="E3621" s="23">
        <v>4.4008516377649326E-2</v>
      </c>
      <c r="F3621" s="22">
        <f t="shared" si="139"/>
        <v>6</v>
      </c>
      <c r="G3621" s="22">
        <f t="shared" si="140"/>
        <v>2008</v>
      </c>
    </row>
    <row r="3622" spans="1:7" x14ac:dyDescent="0.35">
      <c r="A3622" s="24">
        <v>39618</v>
      </c>
      <c r="B3622" s="23">
        <v>3.5351785912368275E-2</v>
      </c>
      <c r="C3622" s="23">
        <v>3.9265503875968999E-2</v>
      </c>
      <c r="D3622" s="23">
        <v>4.2047101736524026E-2</v>
      </c>
      <c r="E3622" s="23">
        <v>4.4008516377649326E-2</v>
      </c>
      <c r="F3622" s="22">
        <f t="shared" si="139"/>
        <v>6</v>
      </c>
      <c r="G3622" s="22">
        <f t="shared" si="140"/>
        <v>2008</v>
      </c>
    </row>
    <row r="3623" spans="1:7" x14ac:dyDescent="0.35">
      <c r="A3623" s="24">
        <v>39617</v>
      </c>
      <c r="B3623" s="23">
        <v>3.5318912562257887E-2</v>
      </c>
      <c r="C3623" s="23">
        <v>3.9265503875968999E-2</v>
      </c>
      <c r="D3623" s="23">
        <v>4.2047101736524026E-2</v>
      </c>
      <c r="E3623" s="23">
        <v>4.4008516377649326E-2</v>
      </c>
      <c r="F3623" s="22">
        <f t="shared" si="139"/>
        <v>6</v>
      </c>
      <c r="G3623" s="22">
        <f t="shared" si="140"/>
        <v>2008</v>
      </c>
    </row>
    <row r="3624" spans="1:7" x14ac:dyDescent="0.35">
      <c r="A3624" s="24">
        <v>39616</v>
      </c>
      <c r="B3624" s="23">
        <v>3.5318912562257887E-2</v>
      </c>
      <c r="C3624" s="23">
        <v>3.9265503875968999E-2</v>
      </c>
      <c r="D3624" s="23">
        <v>4.2047101736524026E-2</v>
      </c>
      <c r="E3624" s="23">
        <v>4.4008516377649326E-2</v>
      </c>
      <c r="F3624" s="22">
        <f t="shared" si="139"/>
        <v>6</v>
      </c>
      <c r="G3624" s="22">
        <f t="shared" si="140"/>
        <v>2008</v>
      </c>
    </row>
    <row r="3625" spans="1:7" x14ac:dyDescent="0.35">
      <c r="A3625" s="24">
        <v>39615</v>
      </c>
      <c r="B3625" s="23">
        <v>3.5512902085542593E-2</v>
      </c>
      <c r="C3625" s="23">
        <v>3.9264181034482766E-2</v>
      </c>
      <c r="D3625" s="23">
        <v>4.2047101736524026E-2</v>
      </c>
      <c r="E3625" s="23">
        <v>4.4008516377649326E-2</v>
      </c>
      <c r="F3625" s="22">
        <f t="shared" si="139"/>
        <v>6</v>
      </c>
      <c r="G3625" s="22">
        <f t="shared" si="140"/>
        <v>2008</v>
      </c>
    </row>
    <row r="3626" spans="1:7" x14ac:dyDescent="0.35">
      <c r="A3626" s="24">
        <v>39612</v>
      </c>
      <c r="B3626" s="23">
        <v>3.5625882352941181E-2</v>
      </c>
      <c r="C3626" s="23">
        <v>3.9297032967032977E-2</v>
      </c>
      <c r="D3626" s="23">
        <v>4.2047101736524026E-2</v>
      </c>
      <c r="E3626" s="23">
        <v>4.4008516377649326E-2</v>
      </c>
      <c r="F3626" s="22">
        <f t="shared" si="139"/>
        <v>6</v>
      </c>
      <c r="G3626" s="22">
        <f t="shared" si="140"/>
        <v>2008</v>
      </c>
    </row>
    <row r="3627" spans="1:7" x14ac:dyDescent="0.35">
      <c r="A3627" s="24">
        <v>39611</v>
      </c>
      <c r="B3627" s="23">
        <v>3.5614902407750393E-2</v>
      </c>
      <c r="C3627" s="23">
        <v>3.9333275117067051E-2</v>
      </c>
      <c r="D3627" s="23">
        <v>4.203513248562836E-2</v>
      </c>
      <c r="E3627" s="23">
        <v>4.4008516377649326E-2</v>
      </c>
      <c r="F3627" s="22">
        <f t="shared" si="139"/>
        <v>6</v>
      </c>
      <c r="G3627" s="22">
        <f t="shared" si="140"/>
        <v>2008</v>
      </c>
    </row>
    <row r="3628" spans="1:7" x14ac:dyDescent="0.35">
      <c r="A3628" s="24">
        <v>39610</v>
      </c>
      <c r="B3628" s="23">
        <v>3.5614902407750393E-2</v>
      </c>
      <c r="C3628" s="23">
        <v>3.9226631640145559E-2</v>
      </c>
      <c r="D3628" s="23">
        <v>4.2056749651721952E-2</v>
      </c>
      <c r="E3628" s="23">
        <v>4.4008516377649326E-2</v>
      </c>
      <c r="F3628" s="22">
        <f t="shared" si="139"/>
        <v>6</v>
      </c>
      <c r="G3628" s="22">
        <f t="shared" si="140"/>
        <v>2008</v>
      </c>
    </row>
    <row r="3629" spans="1:7" x14ac:dyDescent="0.35">
      <c r="A3629" s="24">
        <v>39609</v>
      </c>
      <c r="B3629" s="23">
        <v>3.5577096416697443E-2</v>
      </c>
      <c r="C3629" s="23">
        <v>3.9245527544976032E-2</v>
      </c>
      <c r="D3629" s="23">
        <v>4.2061821914594094E-2</v>
      </c>
      <c r="E3629" s="23">
        <v>4.4008516377649326E-2</v>
      </c>
      <c r="F3629" s="22">
        <f t="shared" si="139"/>
        <v>6</v>
      </c>
      <c r="G3629" s="22">
        <f t="shared" si="140"/>
        <v>2008</v>
      </c>
    </row>
    <row r="3630" spans="1:7" x14ac:dyDescent="0.35">
      <c r="A3630" s="24">
        <v>39608</v>
      </c>
      <c r="B3630" s="23">
        <v>3.5507930367504839E-2</v>
      </c>
      <c r="C3630" s="23">
        <v>3.9509785647716684E-2</v>
      </c>
      <c r="D3630" s="23">
        <v>4.2061043802423113E-2</v>
      </c>
      <c r="E3630" s="23">
        <v>4.4008516377649326E-2</v>
      </c>
      <c r="F3630" s="22">
        <f t="shared" si="139"/>
        <v>6</v>
      </c>
      <c r="G3630" s="22">
        <f t="shared" si="140"/>
        <v>2008</v>
      </c>
    </row>
    <row r="3631" spans="1:7" x14ac:dyDescent="0.35">
      <c r="A3631" s="24">
        <v>39605</v>
      </c>
      <c r="B3631" s="23">
        <v>3.5507930367504839E-2</v>
      </c>
      <c r="C3631" s="23">
        <v>3.9447064147949587E-2</v>
      </c>
      <c r="D3631" s="23">
        <v>4.1846538887732272E-2</v>
      </c>
      <c r="E3631" s="23">
        <v>4.4008516377649326E-2</v>
      </c>
      <c r="F3631" s="22">
        <f t="shared" si="139"/>
        <v>6</v>
      </c>
      <c r="G3631" s="22">
        <f t="shared" si="140"/>
        <v>2008</v>
      </c>
    </row>
    <row r="3632" spans="1:7" x14ac:dyDescent="0.35">
      <c r="A3632" s="24">
        <v>39604</v>
      </c>
      <c r="B3632" s="23">
        <v>3.5507930367504832E-2</v>
      </c>
      <c r="C3632" s="23">
        <v>3.9447064147949587E-2</v>
      </c>
      <c r="D3632" s="23">
        <v>4.1846538887732272E-2</v>
      </c>
      <c r="E3632" s="23">
        <v>4.3996883280757113E-2</v>
      </c>
      <c r="F3632" s="22">
        <f t="shared" si="139"/>
        <v>6</v>
      </c>
      <c r="G3632" s="22">
        <f t="shared" si="140"/>
        <v>2008</v>
      </c>
    </row>
    <row r="3633" spans="1:7" x14ac:dyDescent="0.35">
      <c r="A3633" s="24">
        <v>39603</v>
      </c>
      <c r="B3633" s="23">
        <v>3.5507930367504839E-2</v>
      </c>
      <c r="C3633" s="23">
        <v>3.9447064147949587E-2</v>
      </c>
      <c r="D3633" s="23">
        <v>4.1846538887732272E-2</v>
      </c>
      <c r="E3633" s="23">
        <v>4.4008516377649326E-2</v>
      </c>
      <c r="F3633" s="22">
        <f t="shared" si="139"/>
        <v>6</v>
      </c>
      <c r="G3633" s="22">
        <f t="shared" si="140"/>
        <v>2008</v>
      </c>
    </row>
    <row r="3634" spans="1:7" x14ac:dyDescent="0.35">
      <c r="A3634" s="24">
        <v>39602</v>
      </c>
      <c r="B3634" s="23">
        <v>3.5443981170141199E-2</v>
      </c>
      <c r="C3634" s="23">
        <v>3.9447064147949587E-2</v>
      </c>
      <c r="D3634" s="23">
        <v>4.1846538887732272E-2</v>
      </c>
      <c r="E3634" s="23">
        <v>4.4008516377649326E-2</v>
      </c>
      <c r="F3634" s="22">
        <f t="shared" si="139"/>
        <v>6</v>
      </c>
      <c r="G3634" s="22">
        <f t="shared" si="140"/>
        <v>2008</v>
      </c>
    </row>
    <row r="3635" spans="1:7" x14ac:dyDescent="0.35">
      <c r="A3635" s="24">
        <v>39601</v>
      </c>
      <c r="B3635" s="23">
        <v>3.5443981170141199E-2</v>
      </c>
      <c r="C3635" s="23">
        <v>3.8805613079019086E-2</v>
      </c>
      <c r="D3635" s="23">
        <v>4.1846538887732272E-2</v>
      </c>
      <c r="E3635" s="23">
        <v>4.4008516377649326E-2</v>
      </c>
      <c r="F3635" s="22">
        <f t="shared" si="139"/>
        <v>6</v>
      </c>
      <c r="G3635" s="22">
        <f t="shared" si="140"/>
        <v>2008</v>
      </c>
    </row>
    <row r="3636" spans="1:7" x14ac:dyDescent="0.35">
      <c r="A3636" s="24">
        <v>39598</v>
      </c>
      <c r="B3636" s="23">
        <v>3.5443981170141199E-2</v>
      </c>
      <c r="C3636" s="23">
        <v>3.8805613079019086E-2</v>
      </c>
      <c r="D3636" s="23">
        <v>4.1846538887732272E-2</v>
      </c>
      <c r="E3636" s="23">
        <v>4.4008516377649326E-2</v>
      </c>
      <c r="F3636" s="22">
        <f t="shared" si="139"/>
        <v>6</v>
      </c>
      <c r="G3636" s="22">
        <f t="shared" si="140"/>
        <v>2008</v>
      </c>
    </row>
    <row r="3637" spans="1:7" x14ac:dyDescent="0.35">
      <c r="A3637" s="24">
        <v>39597</v>
      </c>
      <c r="B3637" s="23">
        <v>3.5609336609336614E-2</v>
      </c>
      <c r="C3637" s="23">
        <v>3.9023818681318684E-2</v>
      </c>
      <c r="D3637" s="23">
        <v>4.1846538887732272E-2</v>
      </c>
      <c r="E3637" s="23">
        <v>4.4008516377649326E-2</v>
      </c>
      <c r="F3637" s="22">
        <f t="shared" si="139"/>
        <v>5</v>
      </c>
      <c r="G3637" s="22">
        <f t="shared" si="140"/>
        <v>2008</v>
      </c>
    </row>
    <row r="3638" spans="1:7" x14ac:dyDescent="0.35">
      <c r="A3638" s="24">
        <v>39596</v>
      </c>
      <c r="B3638" s="23">
        <v>3.5609336609336614E-2</v>
      </c>
      <c r="C3638" s="23">
        <v>3.9023818681318684E-2</v>
      </c>
      <c r="D3638" s="23">
        <v>4.1846538887732272E-2</v>
      </c>
      <c r="E3638" s="23">
        <v>4.4008516377649326E-2</v>
      </c>
      <c r="F3638" s="22">
        <f t="shared" si="139"/>
        <v>5</v>
      </c>
      <c r="G3638" s="22">
        <f t="shared" si="140"/>
        <v>2008</v>
      </c>
    </row>
    <row r="3639" spans="1:7" x14ac:dyDescent="0.35">
      <c r="A3639" s="24">
        <v>39595</v>
      </c>
      <c r="B3639" s="23">
        <v>3.524321851453175E-2</v>
      </c>
      <c r="C3639" s="23">
        <v>3.9023818681318691E-2</v>
      </c>
      <c r="D3639" s="23">
        <v>4.1846538887732272E-2</v>
      </c>
      <c r="E3639" s="23">
        <v>4.4008516377649326E-2</v>
      </c>
      <c r="F3639" s="22">
        <f t="shared" si="139"/>
        <v>5</v>
      </c>
      <c r="G3639" s="22">
        <f t="shared" si="140"/>
        <v>2008</v>
      </c>
    </row>
    <row r="3640" spans="1:7" x14ac:dyDescent="0.35">
      <c r="A3640" s="24">
        <v>39594</v>
      </c>
      <c r="B3640" s="23">
        <v>3.550589941972921E-2</v>
      </c>
      <c r="C3640" s="23">
        <v>3.9023818681318684E-2</v>
      </c>
      <c r="D3640" s="23">
        <v>4.1846538887732272E-2</v>
      </c>
      <c r="E3640" s="23">
        <v>4.4008516377649326E-2</v>
      </c>
      <c r="F3640" s="22">
        <f t="shared" si="139"/>
        <v>5</v>
      </c>
      <c r="G3640" s="22">
        <f t="shared" si="140"/>
        <v>2008</v>
      </c>
    </row>
    <row r="3641" spans="1:7" x14ac:dyDescent="0.35">
      <c r="A3641" s="24">
        <v>39591</v>
      </c>
      <c r="B3641" s="23">
        <v>3.550589941972921E-2</v>
      </c>
      <c r="C3641" s="23">
        <v>3.9023818681318684E-2</v>
      </c>
      <c r="D3641" s="23">
        <v>4.1877391609936344E-2</v>
      </c>
      <c r="E3641" s="23">
        <v>4.4008516377649326E-2</v>
      </c>
      <c r="F3641" s="22">
        <f t="shared" si="139"/>
        <v>5</v>
      </c>
      <c r="G3641" s="22">
        <f t="shared" si="140"/>
        <v>2008</v>
      </c>
    </row>
    <row r="3642" spans="1:7" x14ac:dyDescent="0.35">
      <c r="A3642" s="24">
        <v>39590</v>
      </c>
      <c r="B3642" s="23">
        <v>3.550589941972921E-2</v>
      </c>
      <c r="C3642" s="23">
        <v>3.9023818681318684E-2</v>
      </c>
      <c r="D3642" s="23">
        <v>4.1877391609936344E-2</v>
      </c>
      <c r="E3642" s="23">
        <v>4.4008516377649326E-2</v>
      </c>
      <c r="F3642" s="22">
        <f t="shared" si="139"/>
        <v>5</v>
      </c>
      <c r="G3642" s="22">
        <f t="shared" si="140"/>
        <v>2008</v>
      </c>
    </row>
    <row r="3643" spans="1:7" x14ac:dyDescent="0.35">
      <c r="A3643" s="24">
        <v>39589</v>
      </c>
      <c r="B3643" s="23">
        <v>3.550589941972921E-2</v>
      </c>
      <c r="C3643" s="23">
        <v>3.9023818681318684E-2</v>
      </c>
      <c r="D3643" s="23">
        <v>4.1293987012987005E-2</v>
      </c>
      <c r="E3643" s="23">
        <v>4.4008516377649326E-2</v>
      </c>
      <c r="F3643" s="22">
        <f t="shared" si="139"/>
        <v>5</v>
      </c>
      <c r="G3643" s="22">
        <f t="shared" si="140"/>
        <v>2008</v>
      </c>
    </row>
    <row r="3644" spans="1:7" x14ac:dyDescent="0.35">
      <c r="A3644" s="24">
        <v>39588</v>
      </c>
      <c r="B3644" s="23">
        <v>3.550589941972921E-2</v>
      </c>
      <c r="C3644" s="23">
        <v>3.9038999999999997E-2</v>
      </c>
      <c r="D3644" s="23">
        <v>4.1293987012987005E-2</v>
      </c>
      <c r="E3644" s="23">
        <v>4.4008516377649326E-2</v>
      </c>
      <c r="F3644" s="22">
        <f t="shared" si="139"/>
        <v>5</v>
      </c>
      <c r="G3644" s="22">
        <f t="shared" si="140"/>
        <v>2008</v>
      </c>
    </row>
    <row r="3645" spans="1:7" x14ac:dyDescent="0.35">
      <c r="A3645" s="24">
        <v>39587</v>
      </c>
      <c r="B3645" s="23">
        <v>3.550589941972921E-2</v>
      </c>
      <c r="C3645" s="23">
        <v>3.9038999999999997E-2</v>
      </c>
      <c r="D3645" s="23">
        <v>4.1293987012987005E-2</v>
      </c>
      <c r="E3645" s="23">
        <v>4.4008516377649326E-2</v>
      </c>
      <c r="F3645" s="22">
        <f t="shared" si="139"/>
        <v>5</v>
      </c>
      <c r="G3645" s="22">
        <f t="shared" si="140"/>
        <v>2008</v>
      </c>
    </row>
    <row r="3646" spans="1:7" x14ac:dyDescent="0.35">
      <c r="A3646" s="24">
        <v>39584</v>
      </c>
      <c r="B3646" s="23">
        <v>3.5159083447332429E-2</v>
      </c>
      <c r="C3646" s="23">
        <v>3.9027985280588769E-2</v>
      </c>
      <c r="D3646" s="23">
        <v>4.1280442105263153E-2</v>
      </c>
      <c r="E3646" s="23">
        <v>4.4008516377649326E-2</v>
      </c>
      <c r="F3646" s="22">
        <f t="shared" si="139"/>
        <v>5</v>
      </c>
      <c r="G3646" s="22">
        <f t="shared" si="140"/>
        <v>2008</v>
      </c>
    </row>
    <row r="3647" spans="1:7" x14ac:dyDescent="0.35">
      <c r="A3647" s="24">
        <v>39583</v>
      </c>
      <c r="B3647" s="23">
        <v>3.5159083447332429E-2</v>
      </c>
      <c r="C3647" s="23">
        <v>3.9001685082872946E-2</v>
      </c>
      <c r="D3647" s="23">
        <v>4.1280442105263153E-2</v>
      </c>
      <c r="E3647" s="23">
        <v>4.4008516377649326E-2</v>
      </c>
      <c r="F3647" s="22">
        <f t="shared" si="139"/>
        <v>5</v>
      </c>
      <c r="G3647" s="22">
        <f t="shared" si="140"/>
        <v>2008</v>
      </c>
    </row>
    <row r="3648" spans="1:7" x14ac:dyDescent="0.35">
      <c r="A3648" s="24">
        <v>39582</v>
      </c>
      <c r="B3648" s="23">
        <v>3.5159083447332429E-2</v>
      </c>
      <c r="C3648" s="23">
        <v>3.8828427297128904E-2</v>
      </c>
      <c r="D3648" s="23">
        <v>4.1280442105263153E-2</v>
      </c>
      <c r="E3648" s="23">
        <v>4.4008516377649326E-2</v>
      </c>
      <c r="F3648" s="22">
        <f t="shared" si="139"/>
        <v>5</v>
      </c>
      <c r="G3648" s="22">
        <f t="shared" si="140"/>
        <v>2008</v>
      </c>
    </row>
    <row r="3649" spans="1:7" x14ac:dyDescent="0.35">
      <c r="A3649" s="24">
        <v>39581</v>
      </c>
      <c r="B3649" s="23">
        <v>3.5159083447332429E-2</v>
      </c>
      <c r="C3649" s="23">
        <v>3.8828427297128904E-2</v>
      </c>
      <c r="D3649" s="23">
        <v>4.1280442105263153E-2</v>
      </c>
      <c r="E3649" s="23">
        <v>4.4008516377649326E-2</v>
      </c>
      <c r="F3649" s="22">
        <f t="shared" si="139"/>
        <v>5</v>
      </c>
      <c r="G3649" s="22">
        <f t="shared" si="140"/>
        <v>2008</v>
      </c>
    </row>
    <row r="3650" spans="1:7" x14ac:dyDescent="0.35">
      <c r="A3650" s="24">
        <v>39580</v>
      </c>
      <c r="B3650" s="23">
        <v>3.5159083447332429E-2</v>
      </c>
      <c r="C3650" s="23">
        <v>3.894057251908397E-2</v>
      </c>
      <c r="D3650" s="23">
        <v>4.1280442105263153E-2</v>
      </c>
      <c r="E3650" s="23">
        <v>4.4008516377649326E-2</v>
      </c>
      <c r="F3650" s="22">
        <f t="shared" si="139"/>
        <v>5</v>
      </c>
      <c r="G3650" s="22">
        <f t="shared" si="140"/>
        <v>2008</v>
      </c>
    </row>
    <row r="3651" spans="1:7" x14ac:dyDescent="0.35">
      <c r="A3651" s="24">
        <v>39577</v>
      </c>
      <c r="B3651" s="23">
        <v>3.5159083447332429E-2</v>
      </c>
      <c r="C3651" s="23">
        <v>3.8828542581211593E-2</v>
      </c>
      <c r="D3651" s="23">
        <v>4.1280442105263153E-2</v>
      </c>
      <c r="E3651" s="23">
        <v>4.4008516377649326E-2</v>
      </c>
      <c r="F3651" s="22">
        <f t="shared" si="139"/>
        <v>5</v>
      </c>
      <c r="G3651" s="22">
        <f t="shared" si="140"/>
        <v>2008</v>
      </c>
    </row>
    <row r="3652" spans="1:7" x14ac:dyDescent="0.35">
      <c r="A3652" s="24">
        <v>39576</v>
      </c>
      <c r="B3652" s="23">
        <v>3.5094047994947905E-2</v>
      </c>
      <c r="C3652" s="23">
        <v>3.8828542581211593E-2</v>
      </c>
      <c r="D3652" s="23">
        <v>4.1280265111346762E-2</v>
      </c>
      <c r="E3652" s="23">
        <v>4.4008516377649326E-2</v>
      </c>
      <c r="F3652" s="22">
        <f t="shared" si="139"/>
        <v>5</v>
      </c>
      <c r="G3652" s="22">
        <f t="shared" si="140"/>
        <v>2008</v>
      </c>
    </row>
    <row r="3653" spans="1:7" x14ac:dyDescent="0.35">
      <c r="A3653" s="24">
        <v>39575</v>
      </c>
      <c r="B3653" s="23">
        <v>3.5094047994947905E-2</v>
      </c>
      <c r="C3653" s="23">
        <v>3.8828542581211593E-2</v>
      </c>
      <c r="D3653" s="23">
        <v>4.1280265111346762E-2</v>
      </c>
      <c r="E3653" s="23">
        <v>4.4008516377649326E-2</v>
      </c>
      <c r="F3653" s="22">
        <f t="shared" si="139"/>
        <v>5</v>
      </c>
      <c r="G3653" s="22">
        <f t="shared" si="140"/>
        <v>2008</v>
      </c>
    </row>
    <row r="3654" spans="1:7" x14ac:dyDescent="0.35">
      <c r="A3654" s="24">
        <v>39574</v>
      </c>
      <c r="B3654" s="23">
        <v>3.5094047994947905E-2</v>
      </c>
      <c r="C3654" s="23">
        <v>3.8828542581211593E-2</v>
      </c>
      <c r="D3654" s="23">
        <v>4.1280265111346762E-2</v>
      </c>
      <c r="E3654" s="23">
        <v>4.4008516377649326E-2</v>
      </c>
      <c r="F3654" s="22">
        <f t="shared" si="139"/>
        <v>5</v>
      </c>
      <c r="G3654" s="22">
        <f t="shared" si="140"/>
        <v>2008</v>
      </c>
    </row>
    <row r="3655" spans="1:7" x14ac:dyDescent="0.35">
      <c r="A3655" s="24">
        <v>39573</v>
      </c>
      <c r="B3655" s="23">
        <v>3.5094047994947905E-2</v>
      </c>
      <c r="C3655" s="23">
        <v>3.8828542581211593E-2</v>
      </c>
      <c r="D3655" s="23">
        <v>4.1280265111346762E-2</v>
      </c>
      <c r="E3655" s="23">
        <v>4.3969544287548144E-2</v>
      </c>
      <c r="F3655" s="22">
        <f t="shared" si="139"/>
        <v>5</v>
      </c>
      <c r="G3655" s="22">
        <f t="shared" si="140"/>
        <v>2008</v>
      </c>
    </row>
    <row r="3656" spans="1:7" x14ac:dyDescent="0.35">
      <c r="A3656" s="24">
        <v>39570</v>
      </c>
      <c r="B3656" s="23">
        <v>3.5137877230117937E-2</v>
      </c>
      <c r="C3656" s="23">
        <v>3.8856538551675646E-2</v>
      </c>
      <c r="D3656" s="23">
        <v>4.1280265111346762E-2</v>
      </c>
      <c r="E3656" s="23">
        <v>4.3973051823416487E-2</v>
      </c>
      <c r="F3656" s="22">
        <f t="shared" si="139"/>
        <v>5</v>
      </c>
      <c r="G3656" s="22">
        <f t="shared" si="140"/>
        <v>2008</v>
      </c>
    </row>
    <row r="3657" spans="1:7" x14ac:dyDescent="0.35">
      <c r="A3657" s="24">
        <v>39568</v>
      </c>
      <c r="B3657" s="23">
        <v>3.5137877230117937E-2</v>
      </c>
      <c r="C3657" s="23">
        <v>3.870460829493088E-2</v>
      </c>
      <c r="D3657" s="23">
        <v>4.1280265111346762E-2</v>
      </c>
      <c r="E3657" s="23">
        <v>4.3973051823416487E-2</v>
      </c>
      <c r="F3657" s="22">
        <f t="shared" si="139"/>
        <v>5</v>
      </c>
      <c r="G3657" s="22">
        <f t="shared" si="140"/>
        <v>2008</v>
      </c>
    </row>
    <row r="3658" spans="1:7" x14ac:dyDescent="0.35">
      <c r="A3658" s="24">
        <v>39567</v>
      </c>
      <c r="B3658" s="23">
        <v>3.5064182633509987E-2</v>
      </c>
      <c r="C3658" s="23">
        <v>3.8821277407054336E-2</v>
      </c>
      <c r="D3658" s="23">
        <v>4.1280265111346762E-2</v>
      </c>
      <c r="E3658" s="23">
        <v>4.3994597186700762E-2</v>
      </c>
      <c r="F3658" s="22">
        <f t="shared" si="139"/>
        <v>4</v>
      </c>
      <c r="G3658" s="22">
        <f t="shared" si="140"/>
        <v>2008</v>
      </c>
    </row>
    <row r="3659" spans="1:7" x14ac:dyDescent="0.35">
      <c r="A3659" s="24">
        <v>39566</v>
      </c>
      <c r="B3659" s="23">
        <v>3.5059035352151269E-2</v>
      </c>
      <c r="C3659" s="23">
        <v>3.8571217215870882E-2</v>
      </c>
      <c r="D3659" s="23">
        <v>4.1280265111346762E-2</v>
      </c>
      <c r="E3659" s="23">
        <v>4.3958510638297865E-2</v>
      </c>
      <c r="F3659" s="22">
        <f t="shared" si="139"/>
        <v>4</v>
      </c>
      <c r="G3659" s="22">
        <f t="shared" si="140"/>
        <v>2008</v>
      </c>
    </row>
    <row r="3660" spans="1:7" x14ac:dyDescent="0.35">
      <c r="A3660" s="24">
        <v>39563</v>
      </c>
      <c r="B3660" s="23">
        <v>3.5301437371663254E-2</v>
      </c>
      <c r="C3660" s="23">
        <v>3.8473294596165025E-2</v>
      </c>
      <c r="D3660" s="23">
        <v>4.1280265111346762E-2</v>
      </c>
      <c r="E3660" s="23">
        <v>4.3794576399394873E-2</v>
      </c>
      <c r="F3660" s="22">
        <f t="shared" si="139"/>
        <v>4</v>
      </c>
      <c r="G3660" s="22">
        <f t="shared" si="140"/>
        <v>2008</v>
      </c>
    </row>
    <row r="3661" spans="1:7" x14ac:dyDescent="0.35">
      <c r="A3661" s="24">
        <v>39562</v>
      </c>
      <c r="B3661" s="23">
        <v>3.5099292638197534E-2</v>
      </c>
      <c r="C3661" s="23">
        <v>3.8553682298890612E-2</v>
      </c>
      <c r="D3661" s="23">
        <v>4.1299599708732905E-2</v>
      </c>
      <c r="E3661" s="23">
        <v>4.3965455830388689E-2</v>
      </c>
      <c r="F3661" s="22">
        <f t="shared" si="139"/>
        <v>4</v>
      </c>
      <c r="G3661" s="22">
        <f t="shared" si="140"/>
        <v>2008</v>
      </c>
    </row>
    <row r="3662" spans="1:7" x14ac:dyDescent="0.35">
      <c r="A3662" s="24">
        <v>39561</v>
      </c>
      <c r="B3662" s="23">
        <v>3.5217685459940661E-2</v>
      </c>
      <c r="C3662" s="23">
        <v>3.8516648659787746E-2</v>
      </c>
      <c r="D3662" s="23">
        <v>4.1187669774837996E-2</v>
      </c>
      <c r="E3662" s="23">
        <v>4.3965455830388689E-2</v>
      </c>
      <c r="F3662" s="22">
        <f t="shared" ref="F3662:F3725" si="141">MONTH(A3661)</f>
        <v>4</v>
      </c>
      <c r="G3662" s="22">
        <f t="shared" ref="G3662:G3725" si="142">YEAR(A3661)</f>
        <v>2008</v>
      </c>
    </row>
    <row r="3663" spans="1:7" x14ac:dyDescent="0.35">
      <c r="A3663" s="24">
        <v>39560</v>
      </c>
      <c r="B3663" s="23">
        <v>3.538274535590992E-2</v>
      </c>
      <c r="C3663" s="23">
        <v>3.8516648659787746E-2</v>
      </c>
      <c r="D3663" s="23">
        <v>4.1187669774837996E-2</v>
      </c>
      <c r="E3663" s="23">
        <v>4.3958981026001431E-2</v>
      </c>
      <c r="F3663" s="22">
        <f t="shared" si="141"/>
        <v>4</v>
      </c>
      <c r="G3663" s="22">
        <f t="shared" si="142"/>
        <v>2008</v>
      </c>
    </row>
    <row r="3664" spans="1:7" x14ac:dyDescent="0.35">
      <c r="A3664" s="24">
        <v>39559</v>
      </c>
      <c r="B3664" s="23">
        <v>3.538274535590992E-2</v>
      </c>
      <c r="C3664" s="23">
        <v>3.8516648659787746E-2</v>
      </c>
      <c r="D3664" s="23">
        <v>4.1187669774837996E-2</v>
      </c>
      <c r="E3664" s="23">
        <v>4.3958981026001431E-2</v>
      </c>
      <c r="F3664" s="22">
        <f t="shared" si="141"/>
        <v>4</v>
      </c>
      <c r="G3664" s="22">
        <f t="shared" si="142"/>
        <v>2008</v>
      </c>
    </row>
    <row r="3665" spans="1:7" x14ac:dyDescent="0.35">
      <c r="A3665" s="24">
        <v>39556</v>
      </c>
      <c r="B3665" s="23">
        <v>3.538274535590992E-2</v>
      </c>
      <c r="C3665" s="23">
        <v>3.8516648659787746E-2</v>
      </c>
      <c r="D3665" s="23">
        <v>4.1187669774837996E-2</v>
      </c>
      <c r="E3665" s="23">
        <v>4.3958981026001431E-2</v>
      </c>
      <c r="F3665" s="22">
        <f t="shared" si="141"/>
        <v>4</v>
      </c>
      <c r="G3665" s="22">
        <f t="shared" si="142"/>
        <v>2008</v>
      </c>
    </row>
    <row r="3666" spans="1:7" x14ac:dyDescent="0.35">
      <c r="A3666" s="24">
        <v>39555</v>
      </c>
      <c r="B3666" s="23">
        <v>3.538274535590992E-2</v>
      </c>
      <c r="C3666" s="23">
        <v>3.8516648659787746E-2</v>
      </c>
      <c r="D3666" s="23">
        <v>4.1186267131982104E-2</v>
      </c>
      <c r="E3666" s="23">
        <v>4.3958981026001431E-2</v>
      </c>
      <c r="F3666" s="22">
        <f t="shared" si="141"/>
        <v>4</v>
      </c>
      <c r="G3666" s="22">
        <f t="shared" si="142"/>
        <v>2008</v>
      </c>
    </row>
    <row r="3667" spans="1:7" x14ac:dyDescent="0.35">
      <c r="A3667" s="24">
        <v>39554</v>
      </c>
      <c r="B3667" s="23">
        <v>3.5552541887440933E-2</v>
      </c>
      <c r="C3667" s="23">
        <v>3.8516648659787746E-2</v>
      </c>
      <c r="D3667" s="23">
        <v>4.1186267131982104E-2</v>
      </c>
      <c r="E3667" s="23">
        <v>4.3958981026001431E-2</v>
      </c>
      <c r="F3667" s="22">
        <f t="shared" si="141"/>
        <v>4</v>
      </c>
      <c r="G3667" s="22">
        <f t="shared" si="142"/>
        <v>2008</v>
      </c>
    </row>
    <row r="3668" spans="1:7" x14ac:dyDescent="0.35">
      <c r="A3668" s="24">
        <v>39553</v>
      </c>
      <c r="B3668" s="23">
        <v>3.5149999999999994E-2</v>
      </c>
      <c r="C3668" s="23">
        <v>3.8450256947688735E-2</v>
      </c>
      <c r="D3668" s="23">
        <v>4.1186267131982104E-2</v>
      </c>
      <c r="E3668" s="23">
        <v>4.3958981026001431E-2</v>
      </c>
      <c r="F3668" s="22">
        <f t="shared" si="141"/>
        <v>4</v>
      </c>
      <c r="G3668" s="22">
        <f t="shared" si="142"/>
        <v>2008</v>
      </c>
    </row>
    <row r="3669" spans="1:7" x14ac:dyDescent="0.35">
      <c r="A3669" s="24">
        <v>39552</v>
      </c>
      <c r="B3669" s="23">
        <v>3.5557061650138014E-2</v>
      </c>
      <c r="C3669" s="23">
        <v>3.8426598503619194E-2</v>
      </c>
      <c r="D3669" s="23">
        <v>4.1186267131982104E-2</v>
      </c>
      <c r="E3669" s="23">
        <v>4.3985317875841423E-2</v>
      </c>
      <c r="F3669" s="22">
        <f t="shared" si="141"/>
        <v>4</v>
      </c>
      <c r="G3669" s="22">
        <f t="shared" si="142"/>
        <v>2008</v>
      </c>
    </row>
    <row r="3670" spans="1:7" x14ac:dyDescent="0.35">
      <c r="A3670" s="24">
        <v>39549</v>
      </c>
      <c r="B3670" s="23">
        <v>3.5557061650138014E-2</v>
      </c>
      <c r="C3670" s="23">
        <v>3.8398971000079316E-2</v>
      </c>
      <c r="D3670" s="23">
        <v>4.1096241018446555E-2</v>
      </c>
      <c r="E3670" s="23">
        <v>4.3985317875841423E-2</v>
      </c>
      <c r="F3670" s="22">
        <f t="shared" si="141"/>
        <v>4</v>
      </c>
      <c r="G3670" s="22">
        <f t="shared" si="142"/>
        <v>2008</v>
      </c>
    </row>
    <row r="3671" spans="1:7" x14ac:dyDescent="0.35">
      <c r="A3671" s="24">
        <v>39548</v>
      </c>
      <c r="B3671" s="23">
        <v>3.5557061650138014E-2</v>
      </c>
      <c r="C3671" s="23">
        <v>3.8405802361060351E-2</v>
      </c>
      <c r="D3671" s="23">
        <v>4.1155522514868301E-2</v>
      </c>
      <c r="E3671" s="23">
        <v>4.3985317875841423E-2</v>
      </c>
      <c r="F3671" s="22">
        <f t="shared" si="141"/>
        <v>4</v>
      </c>
      <c r="G3671" s="22">
        <f t="shared" si="142"/>
        <v>2008</v>
      </c>
    </row>
    <row r="3672" spans="1:7" x14ac:dyDescent="0.35">
      <c r="A3672" s="24">
        <v>39547</v>
      </c>
      <c r="B3672" s="23">
        <v>3.5709033280507119E-2</v>
      </c>
      <c r="C3672" s="23">
        <v>3.8430917207742547E-2</v>
      </c>
      <c r="D3672" s="23">
        <v>4.1155522514868301E-2</v>
      </c>
      <c r="E3672" s="23">
        <v>4.3950419874037777E-2</v>
      </c>
      <c r="F3672" s="22">
        <f t="shared" si="141"/>
        <v>4</v>
      </c>
      <c r="G3672" s="22">
        <f t="shared" si="142"/>
        <v>2008</v>
      </c>
    </row>
    <row r="3673" spans="1:7" x14ac:dyDescent="0.35">
      <c r="A3673" s="24">
        <v>39546</v>
      </c>
      <c r="B3673" s="23">
        <v>3.5948027972027966E-2</v>
      </c>
      <c r="C3673" s="23">
        <v>3.8430917207742547E-2</v>
      </c>
      <c r="D3673" s="23">
        <v>4.1155522514868301E-2</v>
      </c>
      <c r="E3673" s="23">
        <v>4.3985555555555576E-2</v>
      </c>
      <c r="F3673" s="22">
        <f t="shared" si="141"/>
        <v>4</v>
      </c>
      <c r="G3673" s="22">
        <f t="shared" si="142"/>
        <v>2008</v>
      </c>
    </row>
    <row r="3674" spans="1:7" x14ac:dyDescent="0.35">
      <c r="A3674" s="24">
        <v>39545</v>
      </c>
      <c r="B3674" s="23">
        <v>3.5948027972027966E-2</v>
      </c>
      <c r="C3674" s="23">
        <v>3.8430917207742547E-2</v>
      </c>
      <c r="D3674" s="23">
        <v>4.1155522514868301E-2</v>
      </c>
      <c r="E3674" s="23">
        <v>4.3876068675543112E-2</v>
      </c>
      <c r="F3674" s="22">
        <f t="shared" si="141"/>
        <v>4</v>
      </c>
      <c r="G3674" s="22">
        <f t="shared" si="142"/>
        <v>2008</v>
      </c>
    </row>
    <row r="3675" spans="1:7" x14ac:dyDescent="0.35">
      <c r="A3675" s="24">
        <v>39542</v>
      </c>
      <c r="B3675" s="23">
        <v>3.5948027972027966E-2</v>
      </c>
      <c r="C3675" s="23">
        <v>3.8312257920456207E-2</v>
      </c>
      <c r="D3675" s="23">
        <v>4.1155522514868301E-2</v>
      </c>
      <c r="E3675" s="23">
        <v>4.3784017923823762E-2</v>
      </c>
      <c r="F3675" s="22">
        <f t="shared" si="141"/>
        <v>4</v>
      </c>
      <c r="G3675" s="22">
        <f t="shared" si="142"/>
        <v>2008</v>
      </c>
    </row>
    <row r="3676" spans="1:7" x14ac:dyDescent="0.35">
      <c r="A3676" s="24">
        <v>39541</v>
      </c>
      <c r="B3676" s="23">
        <v>3.6008666105456492E-2</v>
      </c>
      <c r="C3676" s="23">
        <v>3.8312257920456207E-2</v>
      </c>
      <c r="D3676" s="23">
        <v>4.1155522514868301E-2</v>
      </c>
      <c r="E3676" s="23">
        <v>4.3866161764705897E-2</v>
      </c>
      <c r="F3676" s="22">
        <f t="shared" si="141"/>
        <v>4</v>
      </c>
      <c r="G3676" s="22">
        <f t="shared" si="142"/>
        <v>2008</v>
      </c>
    </row>
    <row r="3677" spans="1:7" x14ac:dyDescent="0.35">
      <c r="A3677" s="24">
        <v>39540</v>
      </c>
      <c r="B3677" s="23">
        <v>3.6008666105456492E-2</v>
      </c>
      <c r="C3677" s="23">
        <v>3.8312257920456207E-2</v>
      </c>
      <c r="D3677" s="23">
        <v>4.1155522514868301E-2</v>
      </c>
      <c r="E3677" s="23">
        <v>4.3866161764705897E-2</v>
      </c>
      <c r="F3677" s="22">
        <f t="shared" si="141"/>
        <v>4</v>
      </c>
      <c r="G3677" s="22">
        <f t="shared" si="142"/>
        <v>2008</v>
      </c>
    </row>
    <row r="3678" spans="1:7" x14ac:dyDescent="0.35">
      <c r="A3678" s="24">
        <v>39539</v>
      </c>
      <c r="B3678" s="23">
        <v>3.6008666105456492E-2</v>
      </c>
      <c r="C3678" s="23">
        <v>3.8312257920456207E-2</v>
      </c>
      <c r="D3678" s="23">
        <v>4.1155522514868301E-2</v>
      </c>
      <c r="E3678" s="23">
        <v>4.3866161764705897E-2</v>
      </c>
      <c r="F3678" s="22">
        <f t="shared" si="141"/>
        <v>4</v>
      </c>
      <c r="G3678" s="22">
        <f t="shared" si="142"/>
        <v>2008</v>
      </c>
    </row>
    <row r="3679" spans="1:7" x14ac:dyDescent="0.35">
      <c r="A3679" s="24">
        <v>39538</v>
      </c>
      <c r="B3679" s="23">
        <v>3.6008666105456485E-2</v>
      </c>
      <c r="C3679" s="23">
        <v>3.8312257920456207E-2</v>
      </c>
      <c r="D3679" s="23">
        <v>4.1155522514868301E-2</v>
      </c>
      <c r="E3679" s="23">
        <v>4.3866161764705897E-2</v>
      </c>
      <c r="F3679" s="22">
        <f t="shared" si="141"/>
        <v>4</v>
      </c>
      <c r="G3679" s="22">
        <f t="shared" si="142"/>
        <v>2008</v>
      </c>
    </row>
    <row r="3680" spans="1:7" x14ac:dyDescent="0.35">
      <c r="A3680" s="24">
        <v>39535</v>
      </c>
      <c r="B3680" s="23">
        <v>3.6008666105456492E-2</v>
      </c>
      <c r="C3680" s="23">
        <v>3.8190781089414177E-2</v>
      </c>
      <c r="D3680" s="23">
        <v>4.1155522514868301E-2</v>
      </c>
      <c r="E3680" s="23">
        <v>4.3866161764705897E-2</v>
      </c>
      <c r="F3680" s="22">
        <f t="shared" si="141"/>
        <v>3</v>
      </c>
      <c r="G3680" s="22">
        <f t="shared" si="142"/>
        <v>2008</v>
      </c>
    </row>
    <row r="3681" spans="1:7" x14ac:dyDescent="0.35">
      <c r="A3681" s="24">
        <v>39534</v>
      </c>
      <c r="B3681" s="23">
        <v>3.6008666105456485E-2</v>
      </c>
      <c r="C3681" s="23">
        <v>3.8190781089414184E-2</v>
      </c>
      <c r="D3681" s="23">
        <v>4.1155522514868301E-2</v>
      </c>
      <c r="E3681" s="23">
        <v>4.3866161764705897E-2</v>
      </c>
      <c r="F3681" s="22">
        <f t="shared" si="141"/>
        <v>3</v>
      </c>
      <c r="G3681" s="22">
        <f t="shared" si="142"/>
        <v>2008</v>
      </c>
    </row>
    <row r="3682" spans="1:7" x14ac:dyDescent="0.35">
      <c r="A3682" s="24">
        <v>39533</v>
      </c>
      <c r="B3682" s="23">
        <v>3.6205579273260548E-2</v>
      </c>
      <c r="C3682" s="23">
        <v>3.8190781089414177E-2</v>
      </c>
      <c r="D3682" s="23">
        <v>4.1171598639455784E-2</v>
      </c>
      <c r="E3682" s="23">
        <v>4.3862881355932207E-2</v>
      </c>
      <c r="F3682" s="22">
        <f t="shared" si="141"/>
        <v>3</v>
      </c>
      <c r="G3682" s="22">
        <f t="shared" si="142"/>
        <v>2008</v>
      </c>
    </row>
    <row r="3683" spans="1:7" x14ac:dyDescent="0.35">
      <c r="A3683" s="24">
        <v>39532</v>
      </c>
      <c r="B3683" s="23">
        <v>3.6205579273260548E-2</v>
      </c>
      <c r="C3683" s="23">
        <v>3.8190781089414177E-2</v>
      </c>
      <c r="D3683" s="23">
        <v>4.1050724928546903E-2</v>
      </c>
      <c r="E3683" s="23">
        <v>4.3862881355932207E-2</v>
      </c>
      <c r="F3683" s="22">
        <f t="shared" si="141"/>
        <v>3</v>
      </c>
      <c r="G3683" s="22">
        <f t="shared" si="142"/>
        <v>2008</v>
      </c>
    </row>
    <row r="3684" spans="1:7" x14ac:dyDescent="0.35">
      <c r="A3684" s="24">
        <v>39531</v>
      </c>
      <c r="B3684" s="23">
        <v>3.5757227036395153E-2</v>
      </c>
      <c r="C3684" s="23">
        <v>3.8190781089414184E-2</v>
      </c>
      <c r="D3684" s="23">
        <v>4.1050724928546903E-2</v>
      </c>
      <c r="E3684" s="23">
        <v>4.3862881355932207E-2</v>
      </c>
      <c r="F3684" s="22">
        <f t="shared" si="141"/>
        <v>3</v>
      </c>
      <c r="G3684" s="22">
        <f t="shared" si="142"/>
        <v>2008</v>
      </c>
    </row>
    <row r="3685" spans="1:7" x14ac:dyDescent="0.35">
      <c r="A3685" s="24">
        <v>39526</v>
      </c>
      <c r="B3685" s="23">
        <v>3.6127244367417682E-2</v>
      </c>
      <c r="C3685" s="23">
        <v>3.8190781089414177E-2</v>
      </c>
      <c r="D3685" s="23">
        <v>4.1050724928546903E-2</v>
      </c>
      <c r="E3685" s="23">
        <v>4.641551372307872E-2</v>
      </c>
      <c r="F3685" s="22">
        <f t="shared" si="141"/>
        <v>3</v>
      </c>
      <c r="G3685" s="22">
        <f t="shared" si="142"/>
        <v>2008</v>
      </c>
    </row>
    <row r="3686" spans="1:7" x14ac:dyDescent="0.35">
      <c r="A3686" s="24">
        <v>39525</v>
      </c>
      <c r="B3686" s="23">
        <v>3.5690190579638591E-2</v>
      </c>
      <c r="C3686" s="23">
        <v>3.8172506463643639E-2</v>
      </c>
      <c r="D3686" s="23">
        <v>4.1043543489474359E-2</v>
      </c>
      <c r="E3686" s="23">
        <v>4.641551372307872E-2</v>
      </c>
      <c r="F3686" s="22">
        <f t="shared" si="141"/>
        <v>3</v>
      </c>
      <c r="G3686" s="22">
        <f t="shared" si="142"/>
        <v>2008</v>
      </c>
    </row>
    <row r="3687" spans="1:7" x14ac:dyDescent="0.35">
      <c r="A3687" s="24">
        <v>39524</v>
      </c>
      <c r="B3687" s="23">
        <v>3.5690190579638591E-2</v>
      </c>
      <c r="C3687" s="23">
        <v>3.8172506463643646E-2</v>
      </c>
      <c r="D3687" s="23">
        <v>4.1043543489474359E-2</v>
      </c>
      <c r="E3687" s="23">
        <v>4.641551372307872E-2</v>
      </c>
      <c r="F3687" s="22">
        <f t="shared" si="141"/>
        <v>3</v>
      </c>
      <c r="G3687" s="22">
        <f t="shared" si="142"/>
        <v>2008</v>
      </c>
    </row>
    <row r="3688" spans="1:7" x14ac:dyDescent="0.35">
      <c r="A3688" s="24">
        <v>39521</v>
      </c>
      <c r="B3688" s="23">
        <v>3.5690190579638591E-2</v>
      </c>
      <c r="C3688" s="23">
        <v>3.8330005870907763E-2</v>
      </c>
      <c r="D3688" s="23">
        <v>4.1043543489474359E-2</v>
      </c>
      <c r="E3688" s="23">
        <v>4.641551372307872E-2</v>
      </c>
      <c r="F3688" s="22">
        <f t="shared" si="141"/>
        <v>3</v>
      </c>
      <c r="G3688" s="22">
        <f t="shared" si="142"/>
        <v>2008</v>
      </c>
    </row>
    <row r="3689" spans="1:7" x14ac:dyDescent="0.35">
      <c r="A3689" s="24">
        <v>39520</v>
      </c>
      <c r="B3689" s="23">
        <v>3.5695634497533754E-2</v>
      </c>
      <c r="C3689" s="23">
        <v>3.8330005870907763E-2</v>
      </c>
      <c r="D3689" s="23">
        <v>4.1061126040133483E-2</v>
      </c>
      <c r="E3689" s="23">
        <v>4.641551372307872E-2</v>
      </c>
      <c r="F3689" s="22">
        <f t="shared" si="141"/>
        <v>3</v>
      </c>
      <c r="G3689" s="22">
        <f t="shared" si="142"/>
        <v>2008</v>
      </c>
    </row>
    <row r="3690" spans="1:7" x14ac:dyDescent="0.35">
      <c r="A3690" s="24">
        <v>39519</v>
      </c>
      <c r="B3690" s="23">
        <v>3.5695634497533754E-2</v>
      </c>
      <c r="C3690" s="23">
        <v>3.8330005870907763E-2</v>
      </c>
      <c r="D3690" s="23">
        <v>4.1061126040133483E-2</v>
      </c>
      <c r="E3690" s="23">
        <v>4.641551372307872E-2</v>
      </c>
      <c r="F3690" s="22">
        <f t="shared" si="141"/>
        <v>3</v>
      </c>
      <c r="G3690" s="22">
        <f t="shared" si="142"/>
        <v>2008</v>
      </c>
    </row>
    <row r="3691" spans="1:7" x14ac:dyDescent="0.35">
      <c r="A3691" s="24">
        <v>39518</v>
      </c>
      <c r="B3691" s="23">
        <v>3.6268958313991281E-2</v>
      </c>
      <c r="C3691" s="23">
        <v>3.8309360344794853E-2</v>
      </c>
      <c r="D3691" s="23">
        <v>4.1104468942483395E-2</v>
      </c>
      <c r="E3691" s="23">
        <v>4.641551372307872E-2</v>
      </c>
      <c r="F3691" s="22">
        <f t="shared" si="141"/>
        <v>3</v>
      </c>
      <c r="G3691" s="22">
        <f t="shared" si="142"/>
        <v>2008</v>
      </c>
    </row>
    <row r="3692" spans="1:7" x14ac:dyDescent="0.35">
      <c r="A3692" s="24">
        <v>39517</v>
      </c>
      <c r="B3692" s="23">
        <v>3.6205033016588825E-2</v>
      </c>
      <c r="C3692" s="23">
        <v>3.8342568897637791E-2</v>
      </c>
      <c r="D3692" s="23">
        <v>4.116804788213628E-2</v>
      </c>
      <c r="E3692" s="23">
        <v>4.641551372307872E-2</v>
      </c>
      <c r="F3692" s="22">
        <f t="shared" si="141"/>
        <v>3</v>
      </c>
      <c r="G3692" s="22">
        <f t="shared" si="142"/>
        <v>2008</v>
      </c>
    </row>
    <row r="3693" spans="1:7" x14ac:dyDescent="0.35">
      <c r="A3693" s="24">
        <v>39514</v>
      </c>
      <c r="B3693" s="23">
        <v>3.6205033016588825E-2</v>
      </c>
      <c r="C3693" s="23">
        <v>3.8471052631578941E-2</v>
      </c>
      <c r="D3693" s="23">
        <v>4.118470483005366E-2</v>
      </c>
      <c r="E3693" s="23">
        <v>4.641551372307872E-2</v>
      </c>
      <c r="F3693" s="22">
        <f t="shared" si="141"/>
        <v>3</v>
      </c>
      <c r="G3693" s="22">
        <f t="shared" si="142"/>
        <v>2008</v>
      </c>
    </row>
    <row r="3694" spans="1:7" x14ac:dyDescent="0.35">
      <c r="A3694" s="24">
        <v>39513</v>
      </c>
      <c r="B3694" s="23">
        <v>3.6205033016588825E-2</v>
      </c>
      <c r="C3694" s="23">
        <v>3.8471052631578941E-2</v>
      </c>
      <c r="D3694" s="23">
        <v>4.1274235924932963E-2</v>
      </c>
      <c r="E3694" s="23">
        <v>4.641551372307872E-2</v>
      </c>
      <c r="F3694" s="22">
        <f t="shared" si="141"/>
        <v>3</v>
      </c>
      <c r="G3694" s="22">
        <f t="shared" si="142"/>
        <v>2008</v>
      </c>
    </row>
    <row r="3695" spans="1:7" x14ac:dyDescent="0.35">
      <c r="A3695" s="24">
        <v>39512</v>
      </c>
      <c r="B3695" s="23">
        <v>3.6205033016588825E-2</v>
      </c>
      <c r="C3695" s="23">
        <v>3.8471052631578941E-2</v>
      </c>
      <c r="D3695" s="23">
        <v>4.1825827814569533E-2</v>
      </c>
      <c r="E3695" s="23">
        <v>4.659339583227784E-2</v>
      </c>
      <c r="F3695" s="22">
        <f t="shared" si="141"/>
        <v>3</v>
      </c>
      <c r="G3695" s="22">
        <f t="shared" si="142"/>
        <v>2008</v>
      </c>
    </row>
    <row r="3696" spans="1:7" x14ac:dyDescent="0.35">
      <c r="A3696" s="24">
        <v>39511</v>
      </c>
      <c r="B3696" s="23">
        <v>3.6267845063617327E-2</v>
      </c>
      <c r="C3696" s="23">
        <v>3.8471052631578941E-2</v>
      </c>
      <c r="D3696" s="23">
        <v>4.1825827814569533E-2</v>
      </c>
      <c r="E3696" s="23">
        <v>4.659339583227784E-2</v>
      </c>
      <c r="F3696" s="22">
        <f t="shared" si="141"/>
        <v>3</v>
      </c>
      <c r="G3696" s="22">
        <f t="shared" si="142"/>
        <v>2008</v>
      </c>
    </row>
    <row r="3697" spans="1:7" x14ac:dyDescent="0.35">
      <c r="A3697" s="24">
        <v>39510</v>
      </c>
      <c r="B3697" s="23">
        <v>3.6267845063617327E-2</v>
      </c>
      <c r="C3697" s="23">
        <v>3.8471052631578941E-2</v>
      </c>
      <c r="D3697" s="23">
        <v>4.182582781456954E-2</v>
      </c>
      <c r="E3697" s="23">
        <v>4.659339583227784E-2</v>
      </c>
      <c r="F3697" s="22">
        <f t="shared" si="141"/>
        <v>3</v>
      </c>
      <c r="G3697" s="22">
        <f t="shared" si="142"/>
        <v>2008</v>
      </c>
    </row>
    <row r="3698" spans="1:7" x14ac:dyDescent="0.35">
      <c r="A3698" s="24">
        <v>39507</v>
      </c>
      <c r="B3698" s="23">
        <v>3.6267845063617327E-2</v>
      </c>
      <c r="C3698" s="23">
        <v>3.8331614349775792E-2</v>
      </c>
      <c r="D3698" s="23">
        <v>4.1825827814569533E-2</v>
      </c>
      <c r="E3698" s="23">
        <v>4.659339583227784E-2</v>
      </c>
      <c r="F3698" s="22">
        <f t="shared" si="141"/>
        <v>3</v>
      </c>
      <c r="G3698" s="22">
        <f t="shared" si="142"/>
        <v>2008</v>
      </c>
    </row>
    <row r="3699" spans="1:7" x14ac:dyDescent="0.35">
      <c r="A3699" s="24">
        <v>39506</v>
      </c>
      <c r="B3699" s="23">
        <v>3.627485102270897E-2</v>
      </c>
      <c r="C3699" s="23">
        <v>3.8332847533632287E-2</v>
      </c>
      <c r="D3699" s="23">
        <v>4.1828145695364242E-2</v>
      </c>
      <c r="E3699" s="23">
        <v>4.6592762820987503E-2</v>
      </c>
      <c r="F3699" s="22">
        <f t="shared" si="141"/>
        <v>2</v>
      </c>
      <c r="G3699" s="22">
        <f t="shared" si="142"/>
        <v>2008</v>
      </c>
    </row>
    <row r="3700" spans="1:7" x14ac:dyDescent="0.35">
      <c r="A3700" s="24">
        <v>39505</v>
      </c>
      <c r="B3700" s="23">
        <v>3.6267845063617327E-2</v>
      </c>
      <c r="C3700" s="23">
        <v>3.8331614349775785E-2</v>
      </c>
      <c r="D3700" s="23">
        <v>4.182582781456954E-2</v>
      </c>
      <c r="E3700" s="23">
        <v>4.659339583227784E-2</v>
      </c>
      <c r="F3700" s="22">
        <f t="shared" si="141"/>
        <v>2</v>
      </c>
      <c r="G3700" s="22">
        <f t="shared" si="142"/>
        <v>2008</v>
      </c>
    </row>
    <row r="3701" spans="1:7" x14ac:dyDescent="0.35">
      <c r="A3701" s="24">
        <v>39504</v>
      </c>
      <c r="B3701" s="23">
        <v>3.6267845063617327E-2</v>
      </c>
      <c r="C3701" s="23">
        <v>3.8516091954022988E-2</v>
      </c>
      <c r="D3701" s="23">
        <v>4.1825827814569533E-2</v>
      </c>
      <c r="E3701" s="23">
        <v>4.659339583227784E-2</v>
      </c>
      <c r="F3701" s="22">
        <f t="shared" si="141"/>
        <v>2</v>
      </c>
      <c r="G3701" s="22">
        <f t="shared" si="142"/>
        <v>2008</v>
      </c>
    </row>
    <row r="3702" spans="1:7" x14ac:dyDescent="0.35">
      <c r="A3702" s="24">
        <v>39503</v>
      </c>
      <c r="B3702" s="23">
        <v>3.6267845063617327E-2</v>
      </c>
      <c r="C3702" s="23">
        <v>3.9179658119658123E-2</v>
      </c>
      <c r="D3702" s="23">
        <v>4.2332217920353979E-2</v>
      </c>
      <c r="E3702" s="23">
        <v>4.659339583227784E-2</v>
      </c>
      <c r="F3702" s="22">
        <f t="shared" si="141"/>
        <v>2</v>
      </c>
      <c r="G3702" s="22">
        <f t="shared" si="142"/>
        <v>2008</v>
      </c>
    </row>
    <row r="3703" spans="1:7" x14ac:dyDescent="0.35">
      <c r="A3703" s="24">
        <v>39500</v>
      </c>
      <c r="B3703" s="23">
        <v>3.6204698614751021E-2</v>
      </c>
      <c r="C3703" s="23">
        <v>3.8844142857142855E-2</v>
      </c>
      <c r="D3703" s="23">
        <v>4.2332217920353979E-2</v>
      </c>
      <c r="E3703" s="23">
        <v>4.659339583227784E-2</v>
      </c>
      <c r="F3703" s="22">
        <f t="shared" si="141"/>
        <v>2</v>
      </c>
      <c r="G3703" s="22">
        <f t="shared" si="142"/>
        <v>2008</v>
      </c>
    </row>
    <row r="3704" spans="1:7" x14ac:dyDescent="0.35">
      <c r="A3704" s="24">
        <v>39499</v>
      </c>
      <c r="B3704" s="23">
        <v>3.6204698614751021E-2</v>
      </c>
      <c r="C3704" s="23">
        <v>3.8844142857142855E-2</v>
      </c>
      <c r="D3704" s="23">
        <v>4.2331101272827881E-2</v>
      </c>
      <c r="E3704" s="23">
        <v>4.659339583227784E-2</v>
      </c>
      <c r="F3704" s="22">
        <f t="shared" si="141"/>
        <v>2</v>
      </c>
      <c r="G3704" s="22">
        <f t="shared" si="142"/>
        <v>2008</v>
      </c>
    </row>
    <row r="3705" spans="1:7" x14ac:dyDescent="0.35">
      <c r="A3705" s="24">
        <v>39498</v>
      </c>
      <c r="B3705" s="23">
        <v>3.6267845063617327E-2</v>
      </c>
      <c r="C3705" s="23">
        <v>3.9137215713301171E-2</v>
      </c>
      <c r="D3705" s="23">
        <v>4.2720121951219513E-2</v>
      </c>
      <c r="E3705" s="23">
        <v>4.7282406135215088E-2</v>
      </c>
      <c r="F3705" s="22">
        <f t="shared" si="141"/>
        <v>2</v>
      </c>
      <c r="G3705" s="22">
        <f t="shared" si="142"/>
        <v>2008</v>
      </c>
    </row>
    <row r="3706" spans="1:7" x14ac:dyDescent="0.35">
      <c r="A3706" s="24">
        <v>39497</v>
      </c>
      <c r="B3706" s="23">
        <v>3.6267845063617327E-2</v>
      </c>
      <c r="C3706" s="23">
        <v>3.9137215713301171E-2</v>
      </c>
      <c r="D3706" s="23">
        <v>4.2720121951219513E-2</v>
      </c>
      <c r="E3706" s="23">
        <v>4.728240613521506E-2</v>
      </c>
      <c r="F3706" s="22">
        <f t="shared" si="141"/>
        <v>2</v>
      </c>
      <c r="G3706" s="22">
        <f t="shared" si="142"/>
        <v>2008</v>
      </c>
    </row>
    <row r="3707" spans="1:7" x14ac:dyDescent="0.35">
      <c r="A3707" s="24">
        <v>39496</v>
      </c>
      <c r="B3707" s="23">
        <v>3.6283154351658922E-2</v>
      </c>
      <c r="C3707" s="23">
        <v>3.9137215713301171E-2</v>
      </c>
      <c r="D3707" s="23">
        <v>4.2720121951219513E-2</v>
      </c>
      <c r="E3707" s="23">
        <v>4.728240613521506E-2</v>
      </c>
      <c r="F3707" s="22">
        <f t="shared" si="141"/>
        <v>2</v>
      </c>
      <c r="G3707" s="22">
        <f t="shared" si="142"/>
        <v>2008</v>
      </c>
    </row>
    <row r="3708" spans="1:7" x14ac:dyDescent="0.35">
      <c r="A3708" s="24">
        <v>39493</v>
      </c>
      <c r="B3708" s="23">
        <v>3.6143348080265446E-2</v>
      </c>
      <c r="C3708" s="23">
        <v>3.8988970380818049E-2</v>
      </c>
      <c r="D3708" s="23">
        <v>4.2334431137724546E-2</v>
      </c>
      <c r="E3708" s="23">
        <v>4.7275385532860759E-2</v>
      </c>
      <c r="F3708" s="22">
        <f t="shared" si="141"/>
        <v>2</v>
      </c>
      <c r="G3708" s="22">
        <f t="shared" si="142"/>
        <v>2008</v>
      </c>
    </row>
    <row r="3709" spans="1:7" x14ac:dyDescent="0.35">
      <c r="A3709" s="24">
        <v>39492</v>
      </c>
      <c r="B3709" s="23">
        <v>3.6097625412800753E-2</v>
      </c>
      <c r="C3709" s="23">
        <v>3.9135134020618551E-2</v>
      </c>
      <c r="D3709" s="23">
        <v>4.2716499999999991E-2</v>
      </c>
      <c r="E3709" s="23">
        <v>4.7275385532860759E-2</v>
      </c>
      <c r="F3709" s="22">
        <f t="shared" si="141"/>
        <v>2</v>
      </c>
      <c r="G3709" s="22">
        <f t="shared" si="142"/>
        <v>2008</v>
      </c>
    </row>
    <row r="3710" spans="1:7" x14ac:dyDescent="0.35">
      <c r="A3710" s="24">
        <v>39491</v>
      </c>
      <c r="B3710" s="23">
        <v>3.6354471312061813E-2</v>
      </c>
      <c r="C3710" s="23">
        <v>3.8995211267605634E-2</v>
      </c>
      <c r="D3710" s="23">
        <v>4.2350038147138974E-2</v>
      </c>
      <c r="E3710" s="23">
        <v>4.7275385532860759E-2</v>
      </c>
      <c r="F3710" s="22">
        <f t="shared" si="141"/>
        <v>2</v>
      </c>
      <c r="G3710" s="22">
        <f t="shared" si="142"/>
        <v>2008</v>
      </c>
    </row>
    <row r="3711" spans="1:7" x14ac:dyDescent="0.35">
      <c r="A3711" s="24">
        <v>39490</v>
      </c>
      <c r="B3711" s="23">
        <v>3.6350819205014956E-2</v>
      </c>
      <c r="C3711" s="23">
        <v>3.9515100478468908E-2</v>
      </c>
      <c r="D3711" s="23">
        <v>4.2822854757929872E-2</v>
      </c>
      <c r="E3711" s="23">
        <v>4.7271872687239889E-2</v>
      </c>
      <c r="F3711" s="22">
        <f t="shared" si="141"/>
        <v>2</v>
      </c>
      <c r="G3711" s="22">
        <f t="shared" si="142"/>
        <v>2008</v>
      </c>
    </row>
    <row r="3712" spans="1:7" x14ac:dyDescent="0.35">
      <c r="A3712" s="24">
        <v>39489</v>
      </c>
      <c r="B3712" s="23">
        <v>3.6457024823120271E-2</v>
      </c>
      <c r="C3712" s="23">
        <v>3.9515100478468908E-2</v>
      </c>
      <c r="D3712" s="23">
        <v>4.2822854757929872E-2</v>
      </c>
      <c r="E3712" s="23">
        <v>4.7276204658368515E-2</v>
      </c>
      <c r="F3712" s="22">
        <f t="shared" si="141"/>
        <v>2</v>
      </c>
      <c r="G3712" s="22">
        <f t="shared" si="142"/>
        <v>2008</v>
      </c>
    </row>
    <row r="3713" spans="1:7" x14ac:dyDescent="0.35">
      <c r="A3713" s="24">
        <v>39486</v>
      </c>
      <c r="B3713" s="23">
        <v>3.6457024823120271E-2</v>
      </c>
      <c r="C3713" s="23">
        <v>4.0127837014470667E-2</v>
      </c>
      <c r="D3713" s="23">
        <v>4.2732426873857407E-2</v>
      </c>
      <c r="E3713" s="23">
        <v>4.7276204658368515E-2</v>
      </c>
      <c r="F3713" s="22">
        <f t="shared" si="141"/>
        <v>2</v>
      </c>
      <c r="G3713" s="22">
        <f t="shared" si="142"/>
        <v>2008</v>
      </c>
    </row>
    <row r="3714" spans="1:7" x14ac:dyDescent="0.35">
      <c r="A3714" s="24">
        <v>39485</v>
      </c>
      <c r="B3714" s="23">
        <v>3.6457024823120271E-2</v>
      </c>
      <c r="C3714" s="23">
        <v>3.950334210526317E-2</v>
      </c>
      <c r="D3714" s="23">
        <v>4.3140570255474457E-2</v>
      </c>
      <c r="E3714" s="23">
        <v>4.7276204658368515E-2</v>
      </c>
      <c r="F3714" s="22">
        <f t="shared" si="141"/>
        <v>2</v>
      </c>
      <c r="G3714" s="22">
        <f t="shared" si="142"/>
        <v>2008</v>
      </c>
    </row>
    <row r="3715" spans="1:7" x14ac:dyDescent="0.35">
      <c r="A3715" s="24">
        <v>39484</v>
      </c>
      <c r="B3715" s="23">
        <v>3.6457024823120271E-2</v>
      </c>
      <c r="C3715" s="23">
        <v>3.950334210526317E-2</v>
      </c>
      <c r="D3715" s="23">
        <v>4.3140570255474457E-2</v>
      </c>
      <c r="E3715" s="23">
        <v>4.7276204658368515E-2</v>
      </c>
      <c r="F3715" s="22">
        <f t="shared" si="141"/>
        <v>2</v>
      </c>
      <c r="G3715" s="22">
        <f t="shared" si="142"/>
        <v>2008</v>
      </c>
    </row>
    <row r="3716" spans="1:7" x14ac:dyDescent="0.35">
      <c r="A3716" s="24">
        <v>39483</v>
      </c>
      <c r="B3716" s="23">
        <v>3.6307639323731995E-2</v>
      </c>
      <c r="C3716" s="23">
        <v>3.950334210526317E-2</v>
      </c>
      <c r="D3716" s="23">
        <v>4.3140570255474457E-2</v>
      </c>
      <c r="E3716" s="23">
        <v>4.7276204658368515E-2</v>
      </c>
      <c r="F3716" s="22">
        <f t="shared" si="141"/>
        <v>2</v>
      </c>
      <c r="G3716" s="22">
        <f t="shared" si="142"/>
        <v>2008</v>
      </c>
    </row>
    <row r="3717" spans="1:7" x14ac:dyDescent="0.35">
      <c r="A3717" s="24">
        <v>39482</v>
      </c>
      <c r="B3717" s="23">
        <v>3.6710951893551697E-2</v>
      </c>
      <c r="C3717" s="23">
        <v>3.950334210526317E-2</v>
      </c>
      <c r="D3717" s="23">
        <v>4.3140570255474457E-2</v>
      </c>
      <c r="E3717" s="23">
        <v>4.7276204658368515E-2</v>
      </c>
      <c r="F3717" s="22">
        <f t="shared" si="141"/>
        <v>2</v>
      </c>
      <c r="G3717" s="22">
        <f t="shared" si="142"/>
        <v>2008</v>
      </c>
    </row>
    <row r="3718" spans="1:7" x14ac:dyDescent="0.35">
      <c r="A3718" s="24">
        <v>39479</v>
      </c>
      <c r="B3718" s="23">
        <v>3.689930774071741E-2</v>
      </c>
      <c r="C3718" s="23">
        <v>4.0048663324979111E-2</v>
      </c>
      <c r="D3718" s="23">
        <v>4.3660776699029125E-2</v>
      </c>
      <c r="E3718" s="23">
        <v>4.7276204658368515E-2</v>
      </c>
      <c r="F3718" s="22">
        <f t="shared" si="141"/>
        <v>2</v>
      </c>
      <c r="G3718" s="22">
        <f t="shared" si="142"/>
        <v>2008</v>
      </c>
    </row>
    <row r="3719" spans="1:7" x14ac:dyDescent="0.35">
      <c r="A3719" s="24">
        <v>39478</v>
      </c>
      <c r="B3719" s="23">
        <v>3.689930774071741E-2</v>
      </c>
      <c r="C3719" s="23">
        <v>4.0048663324979111E-2</v>
      </c>
      <c r="D3719" s="23">
        <v>4.3698126436781601E-2</v>
      </c>
      <c r="E3719" s="23">
        <v>4.7276204658368515E-2</v>
      </c>
      <c r="F3719" s="22">
        <f t="shared" si="141"/>
        <v>2</v>
      </c>
      <c r="G3719" s="22">
        <f t="shared" si="142"/>
        <v>2008</v>
      </c>
    </row>
    <row r="3720" spans="1:7" x14ac:dyDescent="0.35">
      <c r="A3720" s="24">
        <v>39477</v>
      </c>
      <c r="B3720" s="23">
        <v>3.689930774071741E-2</v>
      </c>
      <c r="C3720" s="23">
        <v>4.0048663324979111E-2</v>
      </c>
      <c r="D3720" s="23">
        <v>4.3828159624413138E-2</v>
      </c>
      <c r="E3720" s="23">
        <v>4.7276204658368515E-2</v>
      </c>
      <c r="F3720" s="22">
        <f t="shared" si="141"/>
        <v>1</v>
      </c>
      <c r="G3720" s="22">
        <f t="shared" si="142"/>
        <v>2008</v>
      </c>
    </row>
    <row r="3721" spans="1:7" x14ac:dyDescent="0.35">
      <c r="A3721" s="24">
        <v>39476</v>
      </c>
      <c r="B3721" s="23">
        <v>3.7030370370370366E-2</v>
      </c>
      <c r="C3721" s="23">
        <v>4.0048663324979111E-2</v>
      </c>
      <c r="D3721" s="23">
        <v>4.3828159624413152E-2</v>
      </c>
      <c r="E3721" s="23">
        <v>4.7276204658368515E-2</v>
      </c>
      <c r="F3721" s="22">
        <f t="shared" si="141"/>
        <v>1</v>
      </c>
      <c r="G3721" s="22">
        <f t="shared" si="142"/>
        <v>2008</v>
      </c>
    </row>
    <row r="3722" spans="1:7" x14ac:dyDescent="0.35">
      <c r="A3722" s="24">
        <v>39475</v>
      </c>
      <c r="B3722" s="23">
        <v>3.7030370370370366E-2</v>
      </c>
      <c r="C3722" s="23">
        <v>3.9863384968445201E-2</v>
      </c>
      <c r="D3722" s="23">
        <v>4.4024154135338334E-2</v>
      </c>
      <c r="E3722" s="23">
        <v>4.7276204658368515E-2</v>
      </c>
      <c r="F3722" s="22">
        <f t="shared" si="141"/>
        <v>1</v>
      </c>
      <c r="G3722" s="22">
        <f t="shared" si="142"/>
        <v>2008</v>
      </c>
    </row>
    <row r="3723" spans="1:7" x14ac:dyDescent="0.35">
      <c r="A3723" s="24">
        <v>39472</v>
      </c>
      <c r="B3723" s="23">
        <v>3.7030370370370366E-2</v>
      </c>
      <c r="C3723" s="23">
        <v>3.9880115130574927E-2</v>
      </c>
      <c r="D3723" s="23">
        <v>4.4000367577756848E-2</v>
      </c>
      <c r="E3723" s="23">
        <v>4.7545273658814273E-2</v>
      </c>
      <c r="F3723" s="22">
        <f t="shared" si="141"/>
        <v>1</v>
      </c>
      <c r="G3723" s="22">
        <f t="shared" si="142"/>
        <v>2008</v>
      </c>
    </row>
    <row r="3724" spans="1:7" x14ac:dyDescent="0.35">
      <c r="A3724" s="24">
        <v>39471</v>
      </c>
      <c r="B3724" s="23">
        <v>3.7030370370370366E-2</v>
      </c>
      <c r="C3724" s="23">
        <v>4.0380342857142856E-2</v>
      </c>
      <c r="D3724" s="23">
        <v>4.3971320754716978E-2</v>
      </c>
      <c r="E3724" s="23">
        <v>4.7545273658814273E-2</v>
      </c>
      <c r="F3724" s="22">
        <f t="shared" si="141"/>
        <v>1</v>
      </c>
      <c r="G3724" s="22">
        <f t="shared" si="142"/>
        <v>2008</v>
      </c>
    </row>
    <row r="3725" spans="1:7" x14ac:dyDescent="0.35">
      <c r="A3725" s="24">
        <v>39470</v>
      </c>
      <c r="B3725" s="23">
        <v>3.7046483516483514E-2</v>
      </c>
      <c r="C3725" s="23">
        <v>4.0213501085706982E-2</v>
      </c>
      <c r="D3725" s="23">
        <v>4.4527001003009027E-2</v>
      </c>
      <c r="E3725" s="23">
        <v>4.7545273658814273E-2</v>
      </c>
      <c r="F3725" s="22">
        <f t="shared" si="141"/>
        <v>1</v>
      </c>
      <c r="G3725" s="22">
        <f t="shared" si="142"/>
        <v>2008</v>
      </c>
    </row>
    <row r="3726" spans="1:7" x14ac:dyDescent="0.35">
      <c r="A3726" s="24">
        <v>39469</v>
      </c>
      <c r="B3726" s="23">
        <v>3.7046483516483514E-2</v>
      </c>
      <c r="C3726" s="23">
        <v>4.0213501085706982E-2</v>
      </c>
      <c r="D3726" s="23">
        <v>4.3592336448598119E-2</v>
      </c>
      <c r="E3726" s="23">
        <v>4.7545273658814273E-2</v>
      </c>
      <c r="F3726" s="22">
        <f t="shared" ref="F3726:F3789" si="143">MONTH(A3725)</f>
        <v>1</v>
      </c>
      <c r="G3726" s="22">
        <f t="shared" ref="G3726:G3789" si="144">YEAR(A3725)</f>
        <v>2008</v>
      </c>
    </row>
    <row r="3727" spans="1:7" x14ac:dyDescent="0.35">
      <c r="A3727" s="24">
        <v>39468</v>
      </c>
      <c r="B3727" s="23">
        <v>3.7055274725274721E-2</v>
      </c>
      <c r="C3727" s="23">
        <v>4.0213501085706982E-2</v>
      </c>
      <c r="D3727" s="23">
        <v>4.3592336448598119E-2</v>
      </c>
      <c r="E3727" s="23">
        <v>4.7539073415651847E-2</v>
      </c>
      <c r="F3727" s="22">
        <f t="shared" si="143"/>
        <v>1</v>
      </c>
      <c r="G3727" s="22">
        <f t="shared" si="144"/>
        <v>2008</v>
      </c>
    </row>
    <row r="3728" spans="1:7" x14ac:dyDescent="0.35">
      <c r="A3728" s="24">
        <v>39465</v>
      </c>
      <c r="B3728" s="23">
        <v>3.6907247885491219E-2</v>
      </c>
      <c r="C3728" s="23">
        <v>4.0213501085706982E-2</v>
      </c>
      <c r="D3728" s="23">
        <v>4.3592336448598119E-2</v>
      </c>
      <c r="E3728" s="23">
        <v>4.7539073415651847E-2</v>
      </c>
      <c r="F3728" s="22">
        <f t="shared" si="143"/>
        <v>1</v>
      </c>
      <c r="G3728" s="22">
        <f t="shared" si="144"/>
        <v>2008</v>
      </c>
    </row>
    <row r="3729" spans="1:7" x14ac:dyDescent="0.35">
      <c r="A3729" s="24">
        <v>39464</v>
      </c>
      <c r="B3729" s="23">
        <v>3.6907247885491219E-2</v>
      </c>
      <c r="C3729" s="23">
        <v>4.207691935370729E-2</v>
      </c>
      <c r="D3729" s="23">
        <v>4.363200791295746E-2</v>
      </c>
      <c r="E3729" s="23">
        <v>4.7539073415651847E-2</v>
      </c>
      <c r="F3729" s="22">
        <f t="shared" si="143"/>
        <v>1</v>
      </c>
      <c r="G3729" s="22">
        <f t="shared" si="144"/>
        <v>2008</v>
      </c>
    </row>
    <row r="3730" spans="1:7" x14ac:dyDescent="0.35">
      <c r="A3730" s="24">
        <v>39463</v>
      </c>
      <c r="B3730" s="23">
        <v>3.6907247885491219E-2</v>
      </c>
      <c r="C3730" s="23">
        <v>4.207691935370729E-2</v>
      </c>
      <c r="D3730" s="23">
        <v>4.363200791295746E-2</v>
      </c>
      <c r="E3730" s="23">
        <v>4.7539073415651847E-2</v>
      </c>
      <c r="F3730" s="22">
        <f t="shared" si="143"/>
        <v>1</v>
      </c>
      <c r="G3730" s="22">
        <f t="shared" si="144"/>
        <v>2008</v>
      </c>
    </row>
    <row r="3731" spans="1:7" x14ac:dyDescent="0.35">
      <c r="A3731" s="24">
        <v>39462</v>
      </c>
      <c r="B3731" s="23">
        <v>3.7030917371502929E-2</v>
      </c>
      <c r="C3731" s="23">
        <v>4.1784384787472033E-2</v>
      </c>
      <c r="D3731" s="23">
        <v>4.3127012048192775E-2</v>
      </c>
      <c r="E3731" s="23">
        <v>4.7534808444096965E-2</v>
      </c>
      <c r="F3731" s="22">
        <f t="shared" si="143"/>
        <v>1</v>
      </c>
      <c r="G3731" s="22">
        <f t="shared" si="144"/>
        <v>2008</v>
      </c>
    </row>
    <row r="3732" spans="1:7" x14ac:dyDescent="0.35">
      <c r="A3732" s="24">
        <v>39461</v>
      </c>
      <c r="B3732" s="23">
        <v>3.7030917371502929E-2</v>
      </c>
      <c r="C3732" s="23">
        <v>4.1784384787472033E-2</v>
      </c>
      <c r="D3732" s="23">
        <v>4.3127012048192775E-2</v>
      </c>
      <c r="E3732" s="23">
        <v>4.7534808444096965E-2</v>
      </c>
      <c r="F3732" s="22">
        <f t="shared" si="143"/>
        <v>1</v>
      </c>
      <c r="G3732" s="22">
        <f t="shared" si="144"/>
        <v>2008</v>
      </c>
    </row>
    <row r="3733" spans="1:7" x14ac:dyDescent="0.35">
      <c r="A3733" s="24">
        <v>39456</v>
      </c>
      <c r="B3733" s="23">
        <v>3.7462078074170464E-2</v>
      </c>
      <c r="C3733" s="23">
        <v>4.1784384787472033E-2</v>
      </c>
      <c r="D3733" s="23">
        <v>4.3127012048192775E-2</v>
      </c>
      <c r="E3733" s="23">
        <v>4.7152809622575981E-2</v>
      </c>
      <c r="F3733" s="22">
        <f t="shared" si="143"/>
        <v>1</v>
      </c>
      <c r="G3733" s="22">
        <f t="shared" si="144"/>
        <v>2008</v>
      </c>
    </row>
    <row r="3734" spans="1:7" x14ac:dyDescent="0.35">
      <c r="A3734" s="24">
        <v>39455</v>
      </c>
      <c r="B3734" s="23">
        <v>3.7074385788081143E-2</v>
      </c>
      <c r="C3734" s="23">
        <v>4.1784384787472033E-2</v>
      </c>
      <c r="D3734" s="23">
        <v>4.3127012048192775E-2</v>
      </c>
      <c r="E3734" s="23">
        <v>4.765506844902561E-2</v>
      </c>
      <c r="F3734" s="22">
        <f t="shared" si="143"/>
        <v>1</v>
      </c>
      <c r="G3734" s="22">
        <f t="shared" si="144"/>
        <v>2008</v>
      </c>
    </row>
    <row r="3735" spans="1:7" x14ac:dyDescent="0.35">
      <c r="A3735" s="24">
        <v>39454</v>
      </c>
      <c r="B3735" s="23">
        <v>3.7074385788081143E-2</v>
      </c>
      <c r="C3735" s="23">
        <v>4.1784384787472033E-2</v>
      </c>
      <c r="D3735" s="23">
        <v>4.3127012048192775E-2</v>
      </c>
      <c r="E3735" s="23">
        <v>4.6766339196813798E-2</v>
      </c>
      <c r="F3735" s="22">
        <f t="shared" si="143"/>
        <v>1</v>
      </c>
      <c r="G3735" s="22">
        <f t="shared" si="144"/>
        <v>2008</v>
      </c>
    </row>
    <row r="3736" spans="1:7" x14ac:dyDescent="0.35">
      <c r="A3736" s="24">
        <v>39451</v>
      </c>
      <c r="B3736" s="23">
        <v>3.6946871613959938E-2</v>
      </c>
      <c r="C3736" s="23">
        <v>4.179999999999999E-2</v>
      </c>
      <c r="D3736" s="23">
        <v>4.3127012048192775E-2</v>
      </c>
      <c r="E3736" s="23">
        <v>4.4541301089376872E-2</v>
      </c>
      <c r="F3736" s="22">
        <f t="shared" si="143"/>
        <v>1</v>
      </c>
      <c r="G3736" s="22">
        <f t="shared" si="144"/>
        <v>2008</v>
      </c>
    </row>
    <row r="3737" spans="1:7" x14ac:dyDescent="0.35">
      <c r="A3737" s="24">
        <v>39450</v>
      </c>
      <c r="B3737" s="23">
        <v>3.6946871613959938E-2</v>
      </c>
      <c r="C3737" s="23">
        <v>4.2140729324982334E-2</v>
      </c>
      <c r="D3737" s="23">
        <v>4.3721777777777755E-2</v>
      </c>
      <c r="E3737" s="23">
        <v>4.4514374174799337E-2</v>
      </c>
      <c r="F3737" s="22">
        <f t="shared" si="143"/>
        <v>1</v>
      </c>
      <c r="G3737" s="22">
        <f t="shared" si="144"/>
        <v>2008</v>
      </c>
    </row>
    <row r="3738" spans="1:7" x14ac:dyDescent="0.35">
      <c r="A3738" s="24">
        <v>39449</v>
      </c>
      <c r="B3738" s="23">
        <v>3.7644633044327754E-2</v>
      </c>
      <c r="C3738" s="23">
        <v>4.2140729324982334E-2</v>
      </c>
      <c r="D3738" s="23">
        <v>4.3721777777777755E-2</v>
      </c>
      <c r="E3738" s="23">
        <v>4.4514374174799337E-2</v>
      </c>
      <c r="F3738" s="22">
        <f t="shared" si="143"/>
        <v>1</v>
      </c>
      <c r="G3738" s="22">
        <f t="shared" si="144"/>
        <v>2008</v>
      </c>
    </row>
    <row r="3739" spans="1:7" x14ac:dyDescent="0.35">
      <c r="A3739" s="24">
        <v>39447</v>
      </c>
      <c r="B3739" s="23">
        <v>3.7644633044327754E-2</v>
      </c>
      <c r="C3739" s="23">
        <v>4.2140729324982334E-2</v>
      </c>
      <c r="D3739" s="23">
        <v>4.3721777777777755E-2</v>
      </c>
      <c r="E3739" s="23">
        <v>4.4514374174799337E-2</v>
      </c>
      <c r="F3739" s="22">
        <f t="shared" si="143"/>
        <v>1</v>
      </c>
      <c r="G3739" s="22">
        <f t="shared" si="144"/>
        <v>2008</v>
      </c>
    </row>
    <row r="3740" spans="1:7" x14ac:dyDescent="0.35">
      <c r="A3740" s="24">
        <v>39444</v>
      </c>
      <c r="B3740" s="23">
        <v>3.7743749562294281E-2</v>
      </c>
      <c r="C3740" s="23">
        <v>4.0648086148439573E-2</v>
      </c>
      <c r="D3740" s="23">
        <v>4.3673990208078328E-2</v>
      </c>
      <c r="E3740" s="23">
        <v>4.4518858184345908E-2</v>
      </c>
      <c r="F3740" s="22">
        <f t="shared" si="143"/>
        <v>12</v>
      </c>
      <c r="G3740" s="22">
        <f t="shared" si="144"/>
        <v>2007</v>
      </c>
    </row>
    <row r="3741" spans="1:7" x14ac:dyDescent="0.35">
      <c r="A3741" s="24">
        <v>39443</v>
      </c>
      <c r="B3741" s="23">
        <v>3.5494764505119458E-2</v>
      </c>
      <c r="C3741" s="23">
        <v>4.2107484634822057E-2</v>
      </c>
      <c r="D3741" s="23">
        <v>4.3746485013623999E-2</v>
      </c>
      <c r="E3741" s="23">
        <v>4.4518858184345908E-2</v>
      </c>
      <c r="F3741" s="22">
        <f t="shared" si="143"/>
        <v>12</v>
      </c>
      <c r="G3741" s="22">
        <f t="shared" si="144"/>
        <v>2007</v>
      </c>
    </row>
    <row r="3742" spans="1:7" x14ac:dyDescent="0.35">
      <c r="A3742" s="24">
        <v>39442</v>
      </c>
      <c r="B3742" s="23">
        <v>3.8326941018439364E-2</v>
      </c>
      <c r="C3742" s="23">
        <v>4.2681885474860341E-2</v>
      </c>
      <c r="D3742" s="23">
        <v>4.374448979591837E-2</v>
      </c>
      <c r="E3742" s="23">
        <v>4.4511563907752322E-2</v>
      </c>
      <c r="F3742" s="22">
        <f t="shared" si="143"/>
        <v>12</v>
      </c>
      <c r="G3742" s="22">
        <f t="shared" si="144"/>
        <v>2007</v>
      </c>
    </row>
    <row r="3743" spans="1:7" x14ac:dyDescent="0.35">
      <c r="A3743" s="24">
        <v>39441</v>
      </c>
      <c r="B3743" s="23">
        <v>3.8148020819251054E-2</v>
      </c>
      <c r="C3743" s="23">
        <v>4.267845254470426E-2</v>
      </c>
      <c r="D3743" s="23">
        <v>4.3747999999999981E-2</v>
      </c>
      <c r="E3743" s="23">
        <v>4.4517579298831392E-2</v>
      </c>
      <c r="F3743" s="22">
        <f t="shared" si="143"/>
        <v>12</v>
      </c>
      <c r="G3743" s="22">
        <f t="shared" si="144"/>
        <v>2007</v>
      </c>
    </row>
    <row r="3744" spans="1:7" x14ac:dyDescent="0.35">
      <c r="A3744" s="24">
        <v>39440</v>
      </c>
      <c r="B3744" s="23">
        <v>3.8148020819251054E-2</v>
      </c>
      <c r="C3744" s="23">
        <v>4.267845254470426E-2</v>
      </c>
      <c r="D3744" s="23">
        <v>4.3754023801321221E-2</v>
      </c>
      <c r="E3744" s="23">
        <v>4.453128007374145E-2</v>
      </c>
      <c r="F3744" s="22">
        <f t="shared" si="143"/>
        <v>12</v>
      </c>
      <c r="G3744" s="22">
        <f t="shared" si="144"/>
        <v>2007</v>
      </c>
    </row>
    <row r="3745" spans="1:7" x14ac:dyDescent="0.35">
      <c r="A3745" s="24">
        <v>39436</v>
      </c>
      <c r="B3745" s="23">
        <v>3.8220445564248771E-2</v>
      </c>
      <c r="C3745" s="23">
        <v>4.2592945205479453E-2</v>
      </c>
      <c r="D3745" s="23">
        <v>4.3754023801321214E-2</v>
      </c>
      <c r="E3745" s="23">
        <v>4.453128007374145E-2</v>
      </c>
      <c r="F3745" s="22">
        <f t="shared" si="143"/>
        <v>12</v>
      </c>
      <c r="G3745" s="22">
        <f t="shared" si="144"/>
        <v>2007</v>
      </c>
    </row>
    <row r="3746" spans="1:7" x14ac:dyDescent="0.35">
      <c r="A3746" s="24">
        <v>39435</v>
      </c>
      <c r="B3746" s="23">
        <v>3.8662121786518178E-2</v>
      </c>
      <c r="C3746" s="23">
        <v>4.2592945205479453E-2</v>
      </c>
      <c r="D3746" s="23">
        <v>4.3753655627591363E-2</v>
      </c>
      <c r="E3746" s="23">
        <v>4.4531109736839512E-2</v>
      </c>
      <c r="F3746" s="22">
        <f t="shared" si="143"/>
        <v>12</v>
      </c>
      <c r="G3746" s="22">
        <f t="shared" si="144"/>
        <v>2007</v>
      </c>
    </row>
    <row r="3747" spans="1:7" x14ac:dyDescent="0.35">
      <c r="A3747" s="24">
        <v>39434</v>
      </c>
      <c r="B3747" s="23">
        <v>3.8429523184027328E-2</v>
      </c>
      <c r="C3747" s="23">
        <v>4.2592945205479453E-2</v>
      </c>
      <c r="D3747" s="23">
        <v>4.4496785559323106E-2</v>
      </c>
      <c r="E3747" s="23">
        <v>4.4710592822127956E-2</v>
      </c>
      <c r="F3747" s="22">
        <f t="shared" si="143"/>
        <v>12</v>
      </c>
      <c r="G3747" s="22">
        <f t="shared" si="144"/>
        <v>2007</v>
      </c>
    </row>
    <row r="3748" spans="1:7" x14ac:dyDescent="0.35">
      <c r="A3748" s="24">
        <v>39433</v>
      </c>
      <c r="B3748" s="23">
        <v>3.8349952092620938E-2</v>
      </c>
      <c r="C3748" s="23">
        <v>4.2663747224032315E-2</v>
      </c>
      <c r="D3748" s="23">
        <v>4.4496785559323106E-2</v>
      </c>
      <c r="E3748" s="23">
        <v>4.4710592822127956E-2</v>
      </c>
      <c r="F3748" s="22">
        <f t="shared" si="143"/>
        <v>12</v>
      </c>
      <c r="G3748" s="22">
        <f t="shared" si="144"/>
        <v>2007</v>
      </c>
    </row>
    <row r="3749" spans="1:7" x14ac:dyDescent="0.35">
      <c r="A3749" s="24">
        <v>39430</v>
      </c>
      <c r="B3749" s="23">
        <v>3.7942938443670145E-2</v>
      </c>
      <c r="C3749" s="23">
        <v>4.2703797468354426E-2</v>
      </c>
      <c r="D3749" s="23">
        <v>4.4652924791086339E-2</v>
      </c>
      <c r="E3749" s="23">
        <v>4.4710592822127956E-2</v>
      </c>
      <c r="F3749" s="22">
        <f t="shared" si="143"/>
        <v>12</v>
      </c>
      <c r="G3749" s="22">
        <f t="shared" si="144"/>
        <v>2007</v>
      </c>
    </row>
    <row r="3750" spans="1:7" x14ac:dyDescent="0.35">
      <c r="A3750" s="24">
        <v>39429</v>
      </c>
      <c r="B3750" s="23">
        <v>3.7942938443670145E-2</v>
      </c>
      <c r="C3750" s="23">
        <v>4.2703797468354426E-2</v>
      </c>
      <c r="D3750" s="23">
        <v>4.4652924791086339E-2</v>
      </c>
      <c r="E3750" s="23">
        <v>4.4710592822127956E-2</v>
      </c>
      <c r="F3750" s="22">
        <f t="shared" si="143"/>
        <v>12</v>
      </c>
      <c r="G3750" s="22">
        <f t="shared" si="144"/>
        <v>2007</v>
      </c>
    </row>
    <row r="3751" spans="1:7" x14ac:dyDescent="0.35">
      <c r="A3751" s="24">
        <v>39428</v>
      </c>
      <c r="B3751" s="23">
        <v>3.7942938443670145E-2</v>
      </c>
      <c r="C3751" s="23">
        <v>4.2703797468354426E-2</v>
      </c>
      <c r="D3751" s="23">
        <v>4.4652887961029925E-2</v>
      </c>
      <c r="E3751" s="23">
        <v>4.4710592822127956E-2</v>
      </c>
      <c r="F3751" s="22">
        <f t="shared" si="143"/>
        <v>12</v>
      </c>
      <c r="G3751" s="22">
        <f t="shared" si="144"/>
        <v>2007</v>
      </c>
    </row>
    <row r="3752" spans="1:7" x14ac:dyDescent="0.35">
      <c r="A3752" s="24">
        <v>39427</v>
      </c>
      <c r="B3752" s="23">
        <v>3.5251941579612756E-2</v>
      </c>
      <c r="C3752" s="23">
        <v>4.2291992986557565E-2</v>
      </c>
      <c r="D3752" s="23">
        <v>4.6263796909492276E-2</v>
      </c>
      <c r="E3752" s="23">
        <v>4.4710592822127956E-2</v>
      </c>
      <c r="F3752" s="22">
        <f t="shared" si="143"/>
        <v>12</v>
      </c>
      <c r="G3752" s="22">
        <f t="shared" si="144"/>
        <v>2007</v>
      </c>
    </row>
    <row r="3753" spans="1:7" x14ac:dyDescent="0.35">
      <c r="A3753" s="24">
        <v>39426</v>
      </c>
      <c r="B3753" s="23">
        <v>3.5251941579612756E-2</v>
      </c>
      <c r="C3753" s="23">
        <v>4.2291992986557565E-2</v>
      </c>
      <c r="D3753" s="23">
        <v>4.6263796909492276E-2</v>
      </c>
      <c r="E3753" s="23">
        <v>4.4710592822127956E-2</v>
      </c>
      <c r="F3753" s="22">
        <f t="shared" si="143"/>
        <v>12</v>
      </c>
      <c r="G3753" s="22">
        <f t="shared" si="144"/>
        <v>2007</v>
      </c>
    </row>
    <row r="3754" spans="1:7" x14ac:dyDescent="0.35">
      <c r="A3754" s="24">
        <v>39423</v>
      </c>
      <c r="B3754" s="23">
        <v>3.5251941579612756E-2</v>
      </c>
      <c r="C3754" s="23">
        <v>4.2291992986557565E-2</v>
      </c>
      <c r="D3754" s="23">
        <v>4.6263796909492276E-2</v>
      </c>
      <c r="E3754" s="23">
        <v>4.4710592822127956E-2</v>
      </c>
      <c r="F3754" s="22">
        <f t="shared" si="143"/>
        <v>12</v>
      </c>
      <c r="G3754" s="22">
        <f t="shared" si="144"/>
        <v>2007</v>
      </c>
    </row>
    <row r="3755" spans="1:7" x14ac:dyDescent="0.35">
      <c r="A3755" s="24">
        <v>39422</v>
      </c>
      <c r="B3755" s="23">
        <v>3.5251941579612756E-2</v>
      </c>
      <c r="C3755" s="23">
        <v>3.9533155378917662E-2</v>
      </c>
      <c r="D3755" s="23">
        <v>4.4417896878930566E-2</v>
      </c>
      <c r="E3755" s="23">
        <v>4.5138580757983875E-2</v>
      </c>
      <c r="F3755" s="22">
        <f t="shared" si="143"/>
        <v>12</v>
      </c>
      <c r="G3755" s="22">
        <f t="shared" si="144"/>
        <v>2007</v>
      </c>
    </row>
    <row r="3756" spans="1:7" x14ac:dyDescent="0.35">
      <c r="A3756" s="24">
        <v>39421</v>
      </c>
      <c r="B3756" s="23">
        <v>3.5251941579612756E-2</v>
      </c>
      <c r="C3756" s="23">
        <v>3.9533155378917662E-2</v>
      </c>
      <c r="D3756" s="23">
        <v>4.4417896878930566E-2</v>
      </c>
      <c r="E3756" s="23">
        <v>4.5138580757983875E-2</v>
      </c>
      <c r="F3756" s="22">
        <f t="shared" si="143"/>
        <v>12</v>
      </c>
      <c r="G3756" s="22">
        <f t="shared" si="144"/>
        <v>2007</v>
      </c>
    </row>
    <row r="3757" spans="1:7" x14ac:dyDescent="0.35">
      <c r="A3757" s="24">
        <v>39420</v>
      </c>
      <c r="B3757" s="23">
        <v>3.5251941579612756E-2</v>
      </c>
      <c r="C3757" s="23">
        <v>3.9533155378917662E-2</v>
      </c>
      <c r="D3757" s="23">
        <v>4.4417896878930566E-2</v>
      </c>
      <c r="E3757" s="23">
        <v>4.5138580757983875E-2</v>
      </c>
      <c r="F3757" s="22">
        <f t="shared" si="143"/>
        <v>12</v>
      </c>
      <c r="G3757" s="22">
        <f t="shared" si="144"/>
        <v>2007</v>
      </c>
    </row>
    <row r="3758" spans="1:7" x14ac:dyDescent="0.35">
      <c r="A3758" s="24">
        <v>39419</v>
      </c>
      <c r="B3758" s="23">
        <v>3.5251941579612756E-2</v>
      </c>
      <c r="C3758" s="23">
        <v>3.9533155378917662E-2</v>
      </c>
      <c r="D3758" s="23">
        <v>4.3573678431372567E-2</v>
      </c>
      <c r="E3758" s="23">
        <v>4.5138580757983875E-2</v>
      </c>
      <c r="F3758" s="22">
        <f t="shared" si="143"/>
        <v>12</v>
      </c>
      <c r="G3758" s="22">
        <f t="shared" si="144"/>
        <v>2007</v>
      </c>
    </row>
    <row r="3759" spans="1:7" x14ac:dyDescent="0.35">
      <c r="A3759" s="24">
        <v>39416</v>
      </c>
      <c r="B3759" s="23">
        <v>3.5073453382300682E-2</v>
      </c>
      <c r="C3759" s="23">
        <v>3.9533155378917662E-2</v>
      </c>
      <c r="D3759" s="23">
        <v>4.3573678431372567E-2</v>
      </c>
      <c r="E3759" s="23">
        <v>4.5138580757983875E-2</v>
      </c>
      <c r="F3759" s="22">
        <f t="shared" si="143"/>
        <v>12</v>
      </c>
      <c r="G3759" s="22">
        <f t="shared" si="144"/>
        <v>2007</v>
      </c>
    </row>
    <row r="3760" spans="1:7" x14ac:dyDescent="0.35">
      <c r="A3760" s="24">
        <v>39415</v>
      </c>
      <c r="B3760" s="23">
        <v>3.5073453382300682E-2</v>
      </c>
      <c r="C3760" s="23">
        <v>3.9533155378917662E-2</v>
      </c>
      <c r="D3760" s="23">
        <v>4.3573678431372567E-2</v>
      </c>
      <c r="E3760" s="23">
        <v>4.5138580757983875E-2</v>
      </c>
      <c r="F3760" s="22">
        <f t="shared" si="143"/>
        <v>11</v>
      </c>
      <c r="G3760" s="22">
        <f t="shared" si="144"/>
        <v>2007</v>
      </c>
    </row>
    <row r="3761" spans="1:7" x14ac:dyDescent="0.35">
      <c r="A3761" s="24">
        <v>39414</v>
      </c>
      <c r="B3761" s="23">
        <v>3.5073453382300682E-2</v>
      </c>
      <c r="C3761" s="23">
        <v>3.9533155378917662E-2</v>
      </c>
      <c r="D3761" s="23">
        <v>4.3573678431372567E-2</v>
      </c>
      <c r="E3761" s="23">
        <v>4.5138580757983875E-2</v>
      </c>
      <c r="F3761" s="22">
        <f t="shared" si="143"/>
        <v>11</v>
      </c>
      <c r="G3761" s="22">
        <f t="shared" si="144"/>
        <v>2007</v>
      </c>
    </row>
    <row r="3762" spans="1:7" x14ac:dyDescent="0.35">
      <c r="A3762" s="24">
        <v>39413</v>
      </c>
      <c r="B3762" s="23">
        <v>3.5073453382300682E-2</v>
      </c>
      <c r="C3762" s="23">
        <v>3.9533155378917662E-2</v>
      </c>
      <c r="D3762" s="23">
        <v>4.3573678431372567E-2</v>
      </c>
      <c r="E3762" s="23">
        <v>4.5138580757983875E-2</v>
      </c>
      <c r="F3762" s="22">
        <f t="shared" si="143"/>
        <v>11</v>
      </c>
      <c r="G3762" s="22">
        <f t="shared" si="144"/>
        <v>2007</v>
      </c>
    </row>
    <row r="3763" spans="1:7" x14ac:dyDescent="0.35">
      <c r="A3763" s="24">
        <v>39412</v>
      </c>
      <c r="B3763" s="23">
        <v>3.5073453382300682E-2</v>
      </c>
      <c r="C3763" s="23">
        <v>3.9533155378917662E-2</v>
      </c>
      <c r="D3763" s="23">
        <v>4.3573678431372567E-2</v>
      </c>
      <c r="E3763" s="23">
        <v>4.5138580757983875E-2</v>
      </c>
      <c r="F3763" s="22">
        <f t="shared" si="143"/>
        <v>11</v>
      </c>
      <c r="G3763" s="22">
        <f t="shared" si="144"/>
        <v>2007</v>
      </c>
    </row>
    <row r="3764" spans="1:7" x14ac:dyDescent="0.35">
      <c r="A3764" s="24">
        <v>39409</v>
      </c>
      <c r="B3764" s="23">
        <v>3.44792857913475E-2</v>
      </c>
      <c r="C3764" s="23">
        <v>3.9533155378917662E-2</v>
      </c>
      <c r="D3764" s="23">
        <v>4.3573678431372567E-2</v>
      </c>
      <c r="E3764" s="23">
        <v>4.5138580757983875E-2</v>
      </c>
      <c r="F3764" s="22">
        <f t="shared" si="143"/>
        <v>11</v>
      </c>
      <c r="G3764" s="22">
        <f t="shared" si="144"/>
        <v>2007</v>
      </c>
    </row>
    <row r="3765" spans="1:7" x14ac:dyDescent="0.35">
      <c r="A3765" s="24">
        <v>39408</v>
      </c>
      <c r="B3765" s="23">
        <v>3.44792857913475E-2</v>
      </c>
      <c r="C3765" s="23">
        <v>3.9533155378917662E-2</v>
      </c>
      <c r="D3765" s="23">
        <v>4.3573678431372567E-2</v>
      </c>
      <c r="E3765" s="23">
        <v>4.5138580757983875E-2</v>
      </c>
      <c r="F3765" s="22">
        <f t="shared" si="143"/>
        <v>11</v>
      </c>
      <c r="G3765" s="22">
        <f t="shared" si="144"/>
        <v>2007</v>
      </c>
    </row>
    <row r="3766" spans="1:7" x14ac:dyDescent="0.35">
      <c r="A3766" s="24">
        <v>39407</v>
      </c>
      <c r="B3766" s="23">
        <v>3.44792857913475E-2</v>
      </c>
      <c r="C3766" s="23">
        <v>3.9422504307869047E-2</v>
      </c>
      <c r="D3766" s="23">
        <v>4.3910733624454135E-2</v>
      </c>
      <c r="E3766" s="23">
        <v>4.6007709932528326E-2</v>
      </c>
      <c r="F3766" s="22">
        <f t="shared" si="143"/>
        <v>11</v>
      </c>
      <c r="G3766" s="22">
        <f t="shared" si="144"/>
        <v>2007</v>
      </c>
    </row>
    <row r="3767" spans="1:7" x14ac:dyDescent="0.35">
      <c r="A3767" s="24">
        <v>39406</v>
      </c>
      <c r="B3767" s="23">
        <v>3.44792857913475E-2</v>
      </c>
      <c r="C3767" s="23">
        <v>3.9422504307869047E-2</v>
      </c>
      <c r="D3767" s="23">
        <v>4.3910733624454135E-2</v>
      </c>
      <c r="E3767" s="23">
        <v>4.6007709932528326E-2</v>
      </c>
      <c r="F3767" s="22">
        <f t="shared" si="143"/>
        <v>11</v>
      </c>
      <c r="G3767" s="22">
        <f t="shared" si="144"/>
        <v>2007</v>
      </c>
    </row>
    <row r="3768" spans="1:7" x14ac:dyDescent="0.35">
      <c r="A3768" s="24">
        <v>39405</v>
      </c>
      <c r="B3768" s="23">
        <v>3.44792857913475E-2</v>
      </c>
      <c r="C3768" s="23">
        <v>4.0053997243280508E-2</v>
      </c>
      <c r="D3768" s="23">
        <v>4.3910733624454135E-2</v>
      </c>
      <c r="E3768" s="23">
        <v>4.6007709932528326E-2</v>
      </c>
      <c r="F3768" s="22">
        <f t="shared" si="143"/>
        <v>11</v>
      </c>
      <c r="G3768" s="22">
        <f t="shared" si="144"/>
        <v>2007</v>
      </c>
    </row>
    <row r="3769" spans="1:7" x14ac:dyDescent="0.35">
      <c r="A3769" s="24">
        <v>39402</v>
      </c>
      <c r="B3769" s="23">
        <v>3.44792857913475E-2</v>
      </c>
      <c r="C3769" s="23">
        <v>3.9773539518900343E-2</v>
      </c>
      <c r="D3769" s="23">
        <v>4.3159772129710783E-2</v>
      </c>
      <c r="E3769" s="23">
        <v>4.5595399928729338E-2</v>
      </c>
      <c r="F3769" s="22">
        <f t="shared" si="143"/>
        <v>11</v>
      </c>
      <c r="G3769" s="22">
        <f t="shared" si="144"/>
        <v>2007</v>
      </c>
    </row>
    <row r="3770" spans="1:7" x14ac:dyDescent="0.35">
      <c r="A3770" s="24">
        <v>39401</v>
      </c>
      <c r="B3770" s="23">
        <v>3.44792857913475E-2</v>
      </c>
      <c r="C3770" s="23">
        <v>3.9773539518900343E-2</v>
      </c>
      <c r="D3770" s="23">
        <v>4.3159772129710783E-2</v>
      </c>
      <c r="E3770" s="23">
        <v>4.5595592132673377E-2</v>
      </c>
      <c r="F3770" s="22">
        <f t="shared" si="143"/>
        <v>11</v>
      </c>
      <c r="G3770" s="22">
        <f t="shared" si="144"/>
        <v>2007</v>
      </c>
    </row>
    <row r="3771" spans="1:7" x14ac:dyDescent="0.35">
      <c r="A3771" s="24">
        <v>39400</v>
      </c>
      <c r="B3771" s="23">
        <v>3.415808746443013E-2</v>
      </c>
      <c r="C3771" s="23">
        <v>3.9773076923076918E-2</v>
      </c>
      <c r="D3771" s="23">
        <v>4.3159728070175436E-2</v>
      </c>
      <c r="E3771" s="23">
        <v>4.6338940325909968E-2</v>
      </c>
      <c r="F3771" s="22">
        <f t="shared" si="143"/>
        <v>11</v>
      </c>
      <c r="G3771" s="22">
        <f t="shared" si="144"/>
        <v>2007</v>
      </c>
    </row>
    <row r="3772" spans="1:7" x14ac:dyDescent="0.35">
      <c r="A3772" s="24">
        <v>39399</v>
      </c>
      <c r="B3772" s="23">
        <v>3.4143297087957096E-2</v>
      </c>
      <c r="C3772" s="23">
        <v>3.9373933461345795E-2</v>
      </c>
      <c r="D3772" s="23">
        <v>4.4867294332723989E-2</v>
      </c>
      <c r="E3772" s="23">
        <v>4.5502312528727863E-2</v>
      </c>
      <c r="F3772" s="22">
        <f t="shared" si="143"/>
        <v>11</v>
      </c>
      <c r="G3772" s="22">
        <f t="shared" si="144"/>
        <v>2007</v>
      </c>
    </row>
    <row r="3773" spans="1:7" x14ac:dyDescent="0.35">
      <c r="A3773" s="24">
        <v>39398</v>
      </c>
      <c r="B3773" s="23">
        <v>3.4143297087957096E-2</v>
      </c>
      <c r="C3773" s="23">
        <v>3.9371281700032679E-2</v>
      </c>
      <c r="D3773" s="23">
        <v>4.4867294332723989E-2</v>
      </c>
      <c r="E3773" s="23">
        <v>4.5502312528727863E-2</v>
      </c>
      <c r="F3773" s="22">
        <f t="shared" si="143"/>
        <v>11</v>
      </c>
      <c r="G3773" s="22">
        <f t="shared" si="144"/>
        <v>2007</v>
      </c>
    </row>
    <row r="3774" spans="1:7" x14ac:dyDescent="0.35">
      <c r="A3774" s="24">
        <v>39395</v>
      </c>
      <c r="B3774" s="23">
        <v>3.418222462203023E-2</v>
      </c>
      <c r="C3774" s="23">
        <v>3.9918142860522636E-2</v>
      </c>
      <c r="D3774" s="23">
        <v>4.4867294332723962E-2</v>
      </c>
      <c r="E3774" s="23">
        <v>4.5502312528727863E-2</v>
      </c>
      <c r="F3774" s="22">
        <f t="shared" si="143"/>
        <v>11</v>
      </c>
      <c r="G3774" s="22">
        <f t="shared" si="144"/>
        <v>2007</v>
      </c>
    </row>
    <row r="3775" spans="1:7" x14ac:dyDescent="0.35">
      <c r="A3775" s="24">
        <v>39394</v>
      </c>
      <c r="B3775" s="23">
        <v>3.418222462203023E-2</v>
      </c>
      <c r="C3775" s="23">
        <v>3.9600401384083057E-2</v>
      </c>
      <c r="D3775" s="23">
        <v>4.2883512797881745E-2</v>
      </c>
      <c r="E3775" s="23">
        <v>4.5240426016749671E-2</v>
      </c>
      <c r="F3775" s="22">
        <f t="shared" si="143"/>
        <v>11</v>
      </c>
      <c r="G3775" s="22">
        <f t="shared" si="144"/>
        <v>2007</v>
      </c>
    </row>
    <row r="3776" spans="1:7" x14ac:dyDescent="0.35">
      <c r="A3776" s="24">
        <v>39393</v>
      </c>
      <c r="B3776" s="23">
        <v>3.4621069380553281E-2</v>
      </c>
      <c r="C3776" s="23">
        <v>3.9600401384083057E-2</v>
      </c>
      <c r="D3776" s="23">
        <v>4.2883512797881745E-2</v>
      </c>
      <c r="E3776" s="23">
        <v>4.5288365972598485E-2</v>
      </c>
      <c r="F3776" s="22">
        <f t="shared" si="143"/>
        <v>11</v>
      </c>
      <c r="G3776" s="22">
        <f t="shared" si="144"/>
        <v>2007</v>
      </c>
    </row>
    <row r="3777" spans="1:7" x14ac:dyDescent="0.35">
      <c r="A3777" s="24">
        <v>39391</v>
      </c>
      <c r="B3777" s="23">
        <v>3.4621069380553281E-2</v>
      </c>
      <c r="C3777" s="23">
        <v>3.9490116919400749E-2</v>
      </c>
      <c r="D3777" s="23">
        <v>4.2650629991126891E-2</v>
      </c>
      <c r="E3777" s="23">
        <v>4.5278449233969557E-2</v>
      </c>
      <c r="F3777" s="22">
        <f t="shared" si="143"/>
        <v>11</v>
      </c>
      <c r="G3777" s="22">
        <f t="shared" si="144"/>
        <v>2007</v>
      </c>
    </row>
    <row r="3778" spans="1:7" x14ac:dyDescent="0.35">
      <c r="A3778" s="24">
        <v>39388</v>
      </c>
      <c r="B3778" s="23">
        <v>3.3893257457938634E-2</v>
      </c>
      <c r="C3778" s="23">
        <v>3.9490116919400749E-2</v>
      </c>
      <c r="D3778" s="23">
        <v>4.2650629991126891E-2</v>
      </c>
      <c r="E3778" s="23">
        <v>4.5278449233969557E-2</v>
      </c>
      <c r="F3778" s="22">
        <f t="shared" si="143"/>
        <v>11</v>
      </c>
      <c r="G3778" s="22">
        <f t="shared" si="144"/>
        <v>2007</v>
      </c>
    </row>
    <row r="3779" spans="1:7" x14ac:dyDescent="0.35">
      <c r="A3779" s="24">
        <v>39387</v>
      </c>
      <c r="B3779" s="23">
        <v>3.3893257457938634E-2</v>
      </c>
      <c r="C3779" s="23">
        <v>3.9490116919400749E-2</v>
      </c>
      <c r="D3779" s="23">
        <v>4.2899380952380953E-2</v>
      </c>
      <c r="E3779" s="23">
        <v>4.5077496171034161E-2</v>
      </c>
      <c r="F3779" s="22">
        <f t="shared" si="143"/>
        <v>11</v>
      </c>
      <c r="G3779" s="22">
        <f t="shared" si="144"/>
        <v>2007</v>
      </c>
    </row>
    <row r="3780" spans="1:7" x14ac:dyDescent="0.35">
      <c r="A3780" s="24">
        <v>39386</v>
      </c>
      <c r="B3780" s="23">
        <v>3.4145660268437003E-2</v>
      </c>
      <c r="C3780" s="23">
        <v>3.8992989741084526E-2</v>
      </c>
      <c r="D3780" s="23">
        <v>4.2918802020072873E-2</v>
      </c>
      <c r="E3780" s="23">
        <v>4.470347893094765E-2</v>
      </c>
      <c r="F3780" s="22">
        <f t="shared" si="143"/>
        <v>11</v>
      </c>
      <c r="G3780" s="22">
        <f t="shared" si="144"/>
        <v>2007</v>
      </c>
    </row>
    <row r="3781" spans="1:7" x14ac:dyDescent="0.35">
      <c r="A3781" s="24">
        <v>39385</v>
      </c>
      <c r="B3781" s="23">
        <v>3.4145660268437003E-2</v>
      </c>
      <c r="C3781" s="23">
        <v>3.8992989741084526E-2</v>
      </c>
      <c r="D3781" s="23">
        <v>4.2918802020072873E-2</v>
      </c>
      <c r="E3781" s="23">
        <v>4.470347893094765E-2</v>
      </c>
      <c r="F3781" s="22">
        <f t="shared" si="143"/>
        <v>10</v>
      </c>
      <c r="G3781" s="22">
        <f t="shared" si="144"/>
        <v>2007</v>
      </c>
    </row>
    <row r="3782" spans="1:7" x14ac:dyDescent="0.35">
      <c r="A3782" s="24">
        <v>39384</v>
      </c>
      <c r="B3782" s="23">
        <v>3.409285475560507E-2</v>
      </c>
      <c r="C3782" s="23">
        <v>3.8992989741084526E-2</v>
      </c>
      <c r="D3782" s="23">
        <v>4.2918802020072873E-2</v>
      </c>
      <c r="E3782" s="23">
        <v>4.4624753918648466E-2</v>
      </c>
      <c r="F3782" s="22">
        <f t="shared" si="143"/>
        <v>10</v>
      </c>
      <c r="G3782" s="22">
        <f t="shared" si="144"/>
        <v>2007</v>
      </c>
    </row>
    <row r="3783" spans="1:7" x14ac:dyDescent="0.35">
      <c r="A3783" s="24">
        <v>39381</v>
      </c>
      <c r="B3783" s="23">
        <v>3.409285475560507E-2</v>
      </c>
      <c r="C3783" s="23">
        <v>3.8992989741084526E-2</v>
      </c>
      <c r="D3783" s="23">
        <v>4.2918802020072873E-2</v>
      </c>
      <c r="E3783" s="23">
        <v>4.4624753918648466E-2</v>
      </c>
      <c r="F3783" s="22">
        <f t="shared" si="143"/>
        <v>10</v>
      </c>
      <c r="G3783" s="22">
        <f t="shared" si="144"/>
        <v>2007</v>
      </c>
    </row>
    <row r="3784" spans="1:7" x14ac:dyDescent="0.35">
      <c r="A3784" s="24">
        <v>39380</v>
      </c>
      <c r="B3784" s="23">
        <v>3.409285475560507E-2</v>
      </c>
      <c r="C3784" s="23">
        <v>3.8992989741084526E-2</v>
      </c>
      <c r="D3784" s="23">
        <v>4.2918802020072873E-2</v>
      </c>
      <c r="E3784" s="23">
        <v>4.4624753918648466E-2</v>
      </c>
      <c r="F3784" s="22">
        <f t="shared" si="143"/>
        <v>10</v>
      </c>
      <c r="G3784" s="22">
        <f t="shared" si="144"/>
        <v>2007</v>
      </c>
    </row>
    <row r="3785" spans="1:7" x14ac:dyDescent="0.35">
      <c r="A3785" s="24">
        <v>39379</v>
      </c>
      <c r="B3785" s="23">
        <v>3.409285475560507E-2</v>
      </c>
      <c r="C3785" s="23">
        <v>3.8992989741084547E-2</v>
      </c>
      <c r="D3785" s="23">
        <v>4.291880202007288E-2</v>
      </c>
      <c r="E3785" s="23">
        <v>4.4626583386935502E-2</v>
      </c>
      <c r="F3785" s="22">
        <f t="shared" si="143"/>
        <v>10</v>
      </c>
      <c r="G3785" s="22">
        <f t="shared" si="144"/>
        <v>2007</v>
      </c>
    </row>
    <row r="3786" spans="1:7" x14ac:dyDescent="0.35">
      <c r="A3786" s="24">
        <v>39378</v>
      </c>
      <c r="B3786" s="23">
        <v>3.4585871180308807E-2</v>
      </c>
      <c r="C3786" s="23">
        <v>3.8992989741084526E-2</v>
      </c>
      <c r="D3786" s="23">
        <v>4.2918802020072873E-2</v>
      </c>
      <c r="E3786" s="23">
        <v>4.4981963158701267E-2</v>
      </c>
      <c r="F3786" s="22">
        <f t="shared" si="143"/>
        <v>10</v>
      </c>
      <c r="G3786" s="22">
        <f t="shared" si="144"/>
        <v>2007</v>
      </c>
    </row>
    <row r="3787" spans="1:7" x14ac:dyDescent="0.35">
      <c r="A3787" s="24">
        <v>39377</v>
      </c>
      <c r="B3787" s="23">
        <v>3.4585871180308807E-2</v>
      </c>
      <c r="C3787" s="23">
        <v>3.89589125946318E-2</v>
      </c>
      <c r="D3787" s="23">
        <v>4.2918802020072873E-2</v>
      </c>
      <c r="E3787" s="23">
        <v>4.4859698371004363E-2</v>
      </c>
      <c r="F3787" s="22">
        <f t="shared" si="143"/>
        <v>10</v>
      </c>
      <c r="G3787" s="22">
        <f t="shared" si="144"/>
        <v>2007</v>
      </c>
    </row>
    <row r="3788" spans="1:7" x14ac:dyDescent="0.35">
      <c r="A3788" s="24">
        <v>39374</v>
      </c>
      <c r="B3788" s="23">
        <v>3.4585871180308807E-2</v>
      </c>
      <c r="C3788" s="23">
        <v>3.89589125946318E-2</v>
      </c>
      <c r="D3788" s="23">
        <v>4.2947162574328471E-2</v>
      </c>
      <c r="E3788" s="23">
        <v>4.4859698371004363E-2</v>
      </c>
      <c r="F3788" s="22">
        <f t="shared" si="143"/>
        <v>10</v>
      </c>
      <c r="G3788" s="22">
        <f t="shared" si="144"/>
        <v>2007</v>
      </c>
    </row>
    <row r="3789" spans="1:7" x14ac:dyDescent="0.35">
      <c r="A3789" s="24">
        <v>39373</v>
      </c>
      <c r="B3789" s="23">
        <v>3.4585871180308807E-2</v>
      </c>
      <c r="C3789" s="23">
        <v>3.89589125946318E-2</v>
      </c>
      <c r="D3789" s="23">
        <v>4.2796163096178903E-2</v>
      </c>
      <c r="E3789" s="23">
        <v>4.4627617257576808E-2</v>
      </c>
      <c r="F3789" s="22">
        <f t="shared" si="143"/>
        <v>10</v>
      </c>
      <c r="G3789" s="22">
        <f t="shared" si="144"/>
        <v>2007</v>
      </c>
    </row>
    <row r="3790" spans="1:7" x14ac:dyDescent="0.35">
      <c r="A3790" s="24">
        <v>39372</v>
      </c>
      <c r="B3790" s="23">
        <v>3.4585871180308807E-2</v>
      </c>
      <c r="C3790" s="23">
        <v>3.89589125946318E-2</v>
      </c>
      <c r="D3790" s="23">
        <v>4.2796163096178903E-2</v>
      </c>
      <c r="E3790" s="23">
        <v>4.4627788639789868E-2</v>
      </c>
      <c r="F3790" s="22">
        <f t="shared" ref="F3790:F3853" si="145">MONTH(A3789)</f>
        <v>10</v>
      </c>
      <c r="G3790" s="22">
        <f t="shared" ref="G3790:G3853" si="146">YEAR(A3789)</f>
        <v>2007</v>
      </c>
    </row>
    <row r="3791" spans="1:7" x14ac:dyDescent="0.35">
      <c r="A3791" s="24">
        <v>39371</v>
      </c>
      <c r="B3791" s="23">
        <v>3.4585871180308807E-2</v>
      </c>
      <c r="C3791" s="23">
        <v>3.89589125946318E-2</v>
      </c>
      <c r="D3791" s="23">
        <v>4.2815804785068502E-2</v>
      </c>
      <c r="E3791" s="23">
        <v>4.5022167641546942E-2</v>
      </c>
      <c r="F3791" s="22">
        <f t="shared" si="145"/>
        <v>10</v>
      </c>
      <c r="G3791" s="22">
        <f t="shared" si="146"/>
        <v>2007</v>
      </c>
    </row>
    <row r="3792" spans="1:7" x14ac:dyDescent="0.35">
      <c r="A3792" s="24">
        <v>39370</v>
      </c>
      <c r="B3792" s="23">
        <v>3.4585871180308807E-2</v>
      </c>
      <c r="C3792" s="23">
        <v>3.89589125946318E-2</v>
      </c>
      <c r="D3792" s="23">
        <v>4.2815804785068502E-2</v>
      </c>
      <c r="E3792" s="23">
        <v>4.5022167641546942E-2</v>
      </c>
      <c r="F3792" s="22">
        <f t="shared" si="145"/>
        <v>10</v>
      </c>
      <c r="G3792" s="22">
        <f t="shared" si="146"/>
        <v>2007</v>
      </c>
    </row>
    <row r="3793" spans="1:7" x14ac:dyDescent="0.35">
      <c r="A3793" s="24">
        <v>39367</v>
      </c>
      <c r="B3793" s="23">
        <v>3.4585871180308807E-2</v>
      </c>
      <c r="C3793" s="23">
        <v>3.89589125946318E-2</v>
      </c>
      <c r="D3793" s="23">
        <v>4.2815804785068502E-2</v>
      </c>
      <c r="E3793" s="23">
        <v>4.5022167641546942E-2</v>
      </c>
      <c r="F3793" s="22">
        <f t="shared" si="145"/>
        <v>10</v>
      </c>
      <c r="G3793" s="22">
        <f t="shared" si="146"/>
        <v>2007</v>
      </c>
    </row>
    <row r="3794" spans="1:7" x14ac:dyDescent="0.35">
      <c r="A3794" s="24">
        <v>39366</v>
      </c>
      <c r="B3794" s="23">
        <v>3.4585871180308807E-2</v>
      </c>
      <c r="C3794" s="23">
        <v>3.89589125946318E-2</v>
      </c>
      <c r="D3794" s="23">
        <v>4.2815804785068502E-2</v>
      </c>
      <c r="E3794" s="23">
        <v>4.4437114634474396E-2</v>
      </c>
      <c r="F3794" s="22">
        <f t="shared" si="145"/>
        <v>10</v>
      </c>
      <c r="G3794" s="22">
        <f t="shared" si="146"/>
        <v>2007</v>
      </c>
    </row>
    <row r="3795" spans="1:7" x14ac:dyDescent="0.35">
      <c r="A3795" s="24">
        <v>39365</v>
      </c>
      <c r="B3795" s="23">
        <v>3.4585871180308807E-2</v>
      </c>
      <c r="C3795" s="23">
        <v>3.89589125946318E-2</v>
      </c>
      <c r="D3795" s="23">
        <v>4.2815804785068502E-2</v>
      </c>
      <c r="E3795" s="23">
        <v>4.4664285159689635E-2</v>
      </c>
      <c r="F3795" s="22">
        <f t="shared" si="145"/>
        <v>10</v>
      </c>
      <c r="G3795" s="22">
        <f t="shared" si="146"/>
        <v>2007</v>
      </c>
    </row>
    <row r="3796" spans="1:7" x14ac:dyDescent="0.35">
      <c r="A3796" s="24">
        <v>39364</v>
      </c>
      <c r="B3796" s="23">
        <v>3.6010026775648248E-2</v>
      </c>
      <c r="C3796" s="23">
        <v>3.8993425605536335E-2</v>
      </c>
      <c r="D3796" s="23">
        <v>4.2815804785068502E-2</v>
      </c>
      <c r="E3796" s="23">
        <v>4.4664285159689635E-2</v>
      </c>
      <c r="F3796" s="22">
        <f t="shared" si="145"/>
        <v>10</v>
      </c>
      <c r="G3796" s="22">
        <f t="shared" si="146"/>
        <v>2007</v>
      </c>
    </row>
    <row r="3797" spans="1:7" x14ac:dyDescent="0.35">
      <c r="A3797" s="24">
        <v>39363</v>
      </c>
      <c r="B3797" s="23">
        <v>3.6010026775648248E-2</v>
      </c>
      <c r="C3797" s="23">
        <v>3.8993425605536335E-2</v>
      </c>
      <c r="D3797" s="23">
        <v>4.2815804785068502E-2</v>
      </c>
      <c r="E3797" s="23">
        <v>4.4664285159689635E-2</v>
      </c>
      <c r="F3797" s="22">
        <f t="shared" si="145"/>
        <v>10</v>
      </c>
      <c r="G3797" s="22">
        <f t="shared" si="146"/>
        <v>2007</v>
      </c>
    </row>
    <row r="3798" spans="1:7" x14ac:dyDescent="0.35">
      <c r="A3798" s="24">
        <v>39360</v>
      </c>
      <c r="B3798" s="23">
        <v>3.6010026775648248E-2</v>
      </c>
      <c r="C3798" s="23">
        <v>3.8993425605536335E-2</v>
      </c>
      <c r="D3798" s="23">
        <v>4.2815804785068502E-2</v>
      </c>
      <c r="E3798" s="23">
        <v>4.443737538650791E-2</v>
      </c>
      <c r="F3798" s="22">
        <f t="shared" si="145"/>
        <v>10</v>
      </c>
      <c r="G3798" s="22">
        <f t="shared" si="146"/>
        <v>2007</v>
      </c>
    </row>
    <row r="3799" spans="1:7" x14ac:dyDescent="0.35">
      <c r="A3799" s="24">
        <v>39359</v>
      </c>
      <c r="B3799" s="23">
        <v>3.6010026775648248E-2</v>
      </c>
      <c r="C3799" s="23">
        <v>3.8993425605536335E-2</v>
      </c>
      <c r="D3799" s="23">
        <v>4.2815804785068502E-2</v>
      </c>
      <c r="E3799" s="23">
        <v>4.4953323280518542E-2</v>
      </c>
      <c r="F3799" s="22">
        <f t="shared" si="145"/>
        <v>10</v>
      </c>
      <c r="G3799" s="22">
        <f t="shared" si="146"/>
        <v>2007</v>
      </c>
    </row>
    <row r="3800" spans="1:7" x14ac:dyDescent="0.35">
      <c r="A3800" s="24">
        <v>39358</v>
      </c>
      <c r="B3800" s="23">
        <v>3.6010026775648248E-2</v>
      </c>
      <c r="C3800" s="23">
        <v>3.8993425605536335E-2</v>
      </c>
      <c r="D3800" s="23">
        <v>4.2815804785068502E-2</v>
      </c>
      <c r="E3800" s="23">
        <v>4.4953323280518542E-2</v>
      </c>
      <c r="F3800" s="22">
        <f t="shared" si="145"/>
        <v>10</v>
      </c>
      <c r="G3800" s="22">
        <f t="shared" si="146"/>
        <v>2007</v>
      </c>
    </row>
    <row r="3801" spans="1:7" x14ac:dyDescent="0.35">
      <c r="A3801" s="24">
        <v>39357</v>
      </c>
      <c r="B3801" s="23">
        <v>3.5776175468483808E-2</v>
      </c>
      <c r="C3801" s="23">
        <v>3.8993425605536335E-2</v>
      </c>
      <c r="D3801" s="23">
        <v>4.2815804785068502E-2</v>
      </c>
      <c r="E3801" s="23">
        <v>4.4953323280518542E-2</v>
      </c>
      <c r="F3801" s="22">
        <f t="shared" si="145"/>
        <v>10</v>
      </c>
      <c r="G3801" s="22">
        <f t="shared" si="146"/>
        <v>2007</v>
      </c>
    </row>
    <row r="3802" spans="1:7" x14ac:dyDescent="0.35">
      <c r="A3802" s="24">
        <v>39356</v>
      </c>
      <c r="B3802" s="23">
        <v>3.5776175468483808E-2</v>
      </c>
      <c r="C3802" s="23">
        <v>3.9473587883759695E-2</v>
      </c>
      <c r="D3802" s="23">
        <v>4.2815804785068502E-2</v>
      </c>
      <c r="E3802" s="23">
        <v>4.4356336192822608E-2</v>
      </c>
      <c r="F3802" s="22">
        <f t="shared" si="145"/>
        <v>10</v>
      </c>
      <c r="G3802" s="22">
        <f t="shared" si="146"/>
        <v>2007</v>
      </c>
    </row>
    <row r="3803" spans="1:7" x14ac:dyDescent="0.35">
      <c r="A3803" s="24">
        <v>39353</v>
      </c>
      <c r="B3803" s="23">
        <v>3.5944966887417211E-2</v>
      </c>
      <c r="C3803" s="23">
        <v>3.9640872483221477E-2</v>
      </c>
      <c r="D3803" s="23">
        <v>4.2815804785068502E-2</v>
      </c>
      <c r="E3803" s="23">
        <v>4.4327210971470139E-2</v>
      </c>
      <c r="F3803" s="22">
        <f t="shared" si="145"/>
        <v>10</v>
      </c>
      <c r="G3803" s="22">
        <f t="shared" si="146"/>
        <v>2007</v>
      </c>
    </row>
    <row r="3804" spans="1:7" x14ac:dyDescent="0.35">
      <c r="A3804" s="24">
        <v>39352</v>
      </c>
      <c r="B3804" s="23">
        <v>3.5944966887417211E-2</v>
      </c>
      <c r="C3804" s="23">
        <v>3.9640872483221498E-2</v>
      </c>
      <c r="D3804" s="23">
        <v>4.2815804785068502E-2</v>
      </c>
      <c r="E3804" s="23">
        <v>4.4356336192822608E-2</v>
      </c>
      <c r="F3804" s="22">
        <f t="shared" si="145"/>
        <v>9</v>
      </c>
      <c r="G3804" s="22">
        <f t="shared" si="146"/>
        <v>2007</v>
      </c>
    </row>
    <row r="3805" spans="1:7" x14ac:dyDescent="0.35">
      <c r="A3805" s="24">
        <v>39351</v>
      </c>
      <c r="B3805" s="23">
        <v>3.5944966887417211E-2</v>
      </c>
      <c r="C3805" s="23">
        <v>3.9640872483221477E-2</v>
      </c>
      <c r="D3805" s="23">
        <v>4.2815804785068502E-2</v>
      </c>
      <c r="E3805" s="23">
        <v>4.4356336192822608E-2</v>
      </c>
      <c r="F3805" s="22">
        <f t="shared" si="145"/>
        <v>9</v>
      </c>
      <c r="G3805" s="22">
        <f t="shared" si="146"/>
        <v>2007</v>
      </c>
    </row>
    <row r="3806" spans="1:7" x14ac:dyDescent="0.35">
      <c r="A3806" s="24">
        <v>39350</v>
      </c>
      <c r="B3806" s="23">
        <v>3.5918086571569113E-2</v>
      </c>
      <c r="C3806" s="23">
        <v>3.9640872483221477E-2</v>
      </c>
      <c r="D3806" s="23">
        <v>4.2727495532445398E-2</v>
      </c>
      <c r="E3806" s="23">
        <v>4.4356336192822608E-2</v>
      </c>
      <c r="F3806" s="22">
        <f t="shared" si="145"/>
        <v>9</v>
      </c>
      <c r="G3806" s="22">
        <f t="shared" si="146"/>
        <v>2007</v>
      </c>
    </row>
    <row r="3807" spans="1:7" x14ac:dyDescent="0.35">
      <c r="A3807" s="24">
        <v>39349</v>
      </c>
      <c r="B3807" s="23">
        <v>3.5918086571569113E-2</v>
      </c>
      <c r="C3807" s="23">
        <v>3.9640872483221477E-2</v>
      </c>
      <c r="D3807" s="23">
        <v>4.2727495532445398E-2</v>
      </c>
      <c r="E3807" s="23">
        <v>4.4356336192822608E-2</v>
      </c>
      <c r="F3807" s="22">
        <f t="shared" si="145"/>
        <v>9</v>
      </c>
      <c r="G3807" s="22">
        <f t="shared" si="146"/>
        <v>2007</v>
      </c>
    </row>
    <row r="3808" spans="1:7" x14ac:dyDescent="0.35">
      <c r="A3808" s="24">
        <v>39346</v>
      </c>
      <c r="B3808" s="23">
        <v>3.5918086571569113E-2</v>
      </c>
      <c r="C3808" s="23">
        <v>3.9252155844155846E-2</v>
      </c>
      <c r="D3808" s="23">
        <v>4.2727495532445398E-2</v>
      </c>
      <c r="E3808" s="23">
        <v>4.4356336192822608E-2</v>
      </c>
      <c r="F3808" s="22">
        <f t="shared" si="145"/>
        <v>9</v>
      </c>
      <c r="G3808" s="22">
        <f t="shared" si="146"/>
        <v>2007</v>
      </c>
    </row>
    <row r="3809" spans="1:7" x14ac:dyDescent="0.35">
      <c r="A3809" s="24">
        <v>39345</v>
      </c>
      <c r="B3809" s="23">
        <v>3.4539631087063455E-2</v>
      </c>
      <c r="C3809" s="23">
        <v>3.9252155844155846E-2</v>
      </c>
      <c r="D3809" s="23">
        <v>4.0938608245583881E-2</v>
      </c>
      <c r="E3809" s="23">
        <v>4.4356336192822608E-2</v>
      </c>
      <c r="F3809" s="22">
        <f t="shared" si="145"/>
        <v>9</v>
      </c>
      <c r="G3809" s="22">
        <f t="shared" si="146"/>
        <v>2007</v>
      </c>
    </row>
    <row r="3810" spans="1:7" x14ac:dyDescent="0.35">
      <c r="A3810" s="24">
        <v>39344</v>
      </c>
      <c r="B3810" s="23">
        <v>3.4539631087063455E-2</v>
      </c>
      <c r="C3810" s="23">
        <v>3.9449629629629626E-2</v>
      </c>
      <c r="D3810" s="23">
        <v>4.0833854933233424E-2</v>
      </c>
      <c r="E3810" s="23">
        <v>4.4482294736842093E-2</v>
      </c>
      <c r="F3810" s="22">
        <f t="shared" si="145"/>
        <v>9</v>
      </c>
      <c r="G3810" s="22">
        <f t="shared" si="146"/>
        <v>2007</v>
      </c>
    </row>
    <row r="3811" spans="1:7" x14ac:dyDescent="0.35">
      <c r="A3811" s="24">
        <v>39343</v>
      </c>
      <c r="B3811" s="23">
        <v>3.4520332942947977E-2</v>
      </c>
      <c r="C3811" s="23">
        <v>3.9449629629629626E-2</v>
      </c>
      <c r="D3811" s="23">
        <v>4.0833854933233424E-2</v>
      </c>
      <c r="E3811" s="23">
        <v>4.4482294736842093E-2</v>
      </c>
      <c r="F3811" s="22">
        <f t="shared" si="145"/>
        <v>9</v>
      </c>
      <c r="G3811" s="22">
        <f t="shared" si="146"/>
        <v>2007</v>
      </c>
    </row>
    <row r="3812" spans="1:7" x14ac:dyDescent="0.35">
      <c r="A3812" s="24">
        <v>39342</v>
      </c>
      <c r="B3812" s="23">
        <v>3.4520332942947977E-2</v>
      </c>
      <c r="C3812" s="23">
        <v>3.9581426821638482E-2</v>
      </c>
      <c r="D3812" s="23">
        <v>4.0833854933233424E-2</v>
      </c>
      <c r="E3812" s="23">
        <v>4.4482294736842093E-2</v>
      </c>
      <c r="F3812" s="22">
        <f t="shared" si="145"/>
        <v>9</v>
      </c>
      <c r="G3812" s="22">
        <f t="shared" si="146"/>
        <v>2007</v>
      </c>
    </row>
    <row r="3813" spans="1:7" x14ac:dyDescent="0.35">
      <c r="A3813" s="24">
        <v>39339</v>
      </c>
      <c r="B3813" s="23">
        <v>3.4520332942947977E-2</v>
      </c>
      <c r="C3813" s="23">
        <v>3.9581426821638489E-2</v>
      </c>
      <c r="D3813" s="23">
        <v>4.0833854933233424E-2</v>
      </c>
      <c r="E3813" s="23">
        <v>4.4482294736842093E-2</v>
      </c>
      <c r="F3813" s="22">
        <f t="shared" si="145"/>
        <v>9</v>
      </c>
      <c r="G3813" s="22">
        <f t="shared" si="146"/>
        <v>2007</v>
      </c>
    </row>
    <row r="3814" spans="1:7" x14ac:dyDescent="0.35">
      <c r="A3814" s="24">
        <v>39338</v>
      </c>
      <c r="B3814" s="23">
        <v>3.4520332942947977E-2</v>
      </c>
      <c r="C3814" s="23">
        <v>3.9879994480510959E-2</v>
      </c>
      <c r="D3814" s="23">
        <v>4.0833854933233424E-2</v>
      </c>
      <c r="E3814" s="23">
        <v>4.4482294736842093E-2</v>
      </c>
      <c r="F3814" s="22">
        <f t="shared" si="145"/>
        <v>9</v>
      </c>
      <c r="G3814" s="22">
        <f t="shared" si="146"/>
        <v>2007</v>
      </c>
    </row>
    <row r="3815" spans="1:7" x14ac:dyDescent="0.35">
      <c r="A3815" s="24">
        <v>39337</v>
      </c>
      <c r="B3815" s="23">
        <v>3.396984660142819E-2</v>
      </c>
      <c r="C3815" s="23">
        <v>3.9822603430347971E-2</v>
      </c>
      <c r="D3815" s="23">
        <v>4.2309991223288781E-2</v>
      </c>
      <c r="E3815" s="23">
        <v>4.4482294736842093E-2</v>
      </c>
      <c r="F3815" s="22">
        <f t="shared" si="145"/>
        <v>9</v>
      </c>
      <c r="G3815" s="22">
        <f t="shared" si="146"/>
        <v>2007</v>
      </c>
    </row>
    <row r="3816" spans="1:7" x14ac:dyDescent="0.35">
      <c r="A3816" s="24">
        <v>39336</v>
      </c>
      <c r="B3816" s="23">
        <v>3.3978048780487796E-2</v>
      </c>
      <c r="C3816" s="23">
        <v>3.9808022130013831E-2</v>
      </c>
      <c r="D3816" s="23">
        <v>4.2307446698060747E-2</v>
      </c>
      <c r="E3816" s="23">
        <v>4.4482294736842093E-2</v>
      </c>
      <c r="F3816" s="22">
        <f t="shared" si="145"/>
        <v>9</v>
      </c>
      <c r="G3816" s="22">
        <f t="shared" si="146"/>
        <v>2007</v>
      </c>
    </row>
    <row r="3817" spans="1:7" x14ac:dyDescent="0.35">
      <c r="A3817" s="24">
        <v>39335</v>
      </c>
      <c r="B3817" s="23">
        <v>3.3978048780487796E-2</v>
      </c>
      <c r="C3817" s="23">
        <v>3.9808022130013831E-2</v>
      </c>
      <c r="D3817" s="23">
        <v>4.2307446698060747E-2</v>
      </c>
      <c r="E3817" s="23">
        <v>4.4482294736842093E-2</v>
      </c>
      <c r="F3817" s="22">
        <f t="shared" si="145"/>
        <v>9</v>
      </c>
      <c r="G3817" s="22">
        <f t="shared" si="146"/>
        <v>2007</v>
      </c>
    </row>
    <row r="3818" spans="1:7" x14ac:dyDescent="0.35">
      <c r="A3818" s="24">
        <v>39332</v>
      </c>
      <c r="B3818" s="23">
        <v>3.3978048780487796E-2</v>
      </c>
      <c r="C3818" s="23">
        <v>3.9780246758029818E-2</v>
      </c>
      <c r="D3818" s="23">
        <v>4.2290852090032159E-2</v>
      </c>
      <c r="E3818" s="23">
        <v>4.4482294736842093E-2</v>
      </c>
      <c r="F3818" s="22">
        <f t="shared" si="145"/>
        <v>9</v>
      </c>
      <c r="G3818" s="22">
        <f t="shared" si="146"/>
        <v>2007</v>
      </c>
    </row>
    <row r="3819" spans="1:7" x14ac:dyDescent="0.35">
      <c r="A3819" s="24">
        <v>39331</v>
      </c>
      <c r="B3819" s="23">
        <v>3.3978048780487796E-2</v>
      </c>
      <c r="C3819" s="23">
        <v>3.9827709735261077E-2</v>
      </c>
      <c r="D3819" s="23">
        <v>4.2286694101508905E-2</v>
      </c>
      <c r="E3819" s="23">
        <v>4.4575244215673118E-2</v>
      </c>
      <c r="F3819" s="22">
        <f t="shared" si="145"/>
        <v>9</v>
      </c>
      <c r="G3819" s="22">
        <f t="shared" si="146"/>
        <v>2007</v>
      </c>
    </row>
    <row r="3820" spans="1:7" x14ac:dyDescent="0.35">
      <c r="A3820" s="24">
        <v>39330</v>
      </c>
      <c r="B3820" s="23">
        <v>3.3978048780487796E-2</v>
      </c>
      <c r="C3820" s="23">
        <v>3.9827709735261084E-2</v>
      </c>
      <c r="D3820" s="23">
        <v>4.2286694101508912E-2</v>
      </c>
      <c r="E3820" s="23">
        <v>3.9354475089195248E-2</v>
      </c>
      <c r="F3820" s="22">
        <f t="shared" si="145"/>
        <v>9</v>
      </c>
      <c r="G3820" s="22">
        <f t="shared" si="146"/>
        <v>2007</v>
      </c>
    </row>
    <row r="3821" spans="1:7" x14ac:dyDescent="0.35">
      <c r="A3821" s="24">
        <v>39329</v>
      </c>
      <c r="B3821" s="23">
        <v>3.3978048780487796E-2</v>
      </c>
      <c r="C3821" s="23">
        <v>4.0078368373685835E-2</v>
      </c>
      <c r="D3821" s="23">
        <v>4.2286694101508912E-2</v>
      </c>
      <c r="E3821" s="23">
        <v>3.9354475089195248E-2</v>
      </c>
      <c r="F3821" s="22">
        <f t="shared" si="145"/>
        <v>9</v>
      </c>
      <c r="G3821" s="22">
        <f t="shared" si="146"/>
        <v>2007</v>
      </c>
    </row>
    <row r="3822" spans="1:7" x14ac:dyDescent="0.35">
      <c r="A3822" s="24">
        <v>39328</v>
      </c>
      <c r="B3822" s="23">
        <v>3.4073218480814411E-2</v>
      </c>
      <c r="C3822" s="23">
        <v>3.8637819253438122E-2</v>
      </c>
      <c r="D3822" s="23">
        <v>4.2286694101508912E-2</v>
      </c>
      <c r="E3822" s="23">
        <v>3.9354475089195248E-2</v>
      </c>
      <c r="F3822" s="22">
        <f t="shared" si="145"/>
        <v>9</v>
      </c>
      <c r="G3822" s="22">
        <f t="shared" si="146"/>
        <v>2007</v>
      </c>
    </row>
    <row r="3823" spans="1:7" x14ac:dyDescent="0.35">
      <c r="A3823" s="24">
        <v>39325</v>
      </c>
      <c r="B3823" s="23">
        <v>3.4073218480814411E-2</v>
      </c>
      <c r="C3823" s="23">
        <v>3.8637819253438122E-2</v>
      </c>
      <c r="D3823" s="23">
        <v>4.2286694101508912E-2</v>
      </c>
      <c r="E3823" s="23">
        <v>3.9354475089195248E-2</v>
      </c>
      <c r="F3823" s="22">
        <f t="shared" si="145"/>
        <v>9</v>
      </c>
      <c r="G3823" s="22">
        <f t="shared" si="146"/>
        <v>2007</v>
      </c>
    </row>
    <row r="3824" spans="1:7" x14ac:dyDescent="0.35">
      <c r="A3824" s="24">
        <v>39324</v>
      </c>
      <c r="B3824" s="23">
        <v>3.4073218480814411E-2</v>
      </c>
      <c r="C3824" s="23">
        <v>4.074657703169856E-2</v>
      </c>
      <c r="D3824" s="23">
        <v>4.2286694101508912E-2</v>
      </c>
      <c r="E3824" s="23">
        <v>3.9354475089195248E-2</v>
      </c>
      <c r="F3824" s="22">
        <f t="shared" si="145"/>
        <v>8</v>
      </c>
      <c r="G3824" s="22">
        <f t="shared" si="146"/>
        <v>2007</v>
      </c>
    </row>
    <row r="3825" spans="1:7" x14ac:dyDescent="0.35">
      <c r="A3825" s="24">
        <v>39323</v>
      </c>
      <c r="B3825" s="23">
        <v>3.3899786185739515E-2</v>
      </c>
      <c r="C3825" s="23">
        <v>4.074657703169856E-2</v>
      </c>
      <c r="D3825" s="23">
        <v>4.2286694101508912E-2</v>
      </c>
      <c r="E3825" s="23">
        <v>3.9354475089195248E-2</v>
      </c>
      <c r="F3825" s="22">
        <f t="shared" si="145"/>
        <v>8</v>
      </c>
      <c r="G3825" s="22">
        <f t="shared" si="146"/>
        <v>2007</v>
      </c>
    </row>
    <row r="3826" spans="1:7" x14ac:dyDescent="0.35">
      <c r="A3826" s="24">
        <v>39322</v>
      </c>
      <c r="B3826" s="23">
        <v>3.3899786185739515E-2</v>
      </c>
      <c r="C3826" s="23">
        <v>4.0237910008410427E-2</v>
      </c>
      <c r="D3826" s="23">
        <v>4.2286694101508912E-2</v>
      </c>
      <c r="E3826" s="23">
        <v>3.9354475089195248E-2</v>
      </c>
      <c r="F3826" s="22">
        <f t="shared" si="145"/>
        <v>8</v>
      </c>
      <c r="G3826" s="22">
        <f t="shared" si="146"/>
        <v>2007</v>
      </c>
    </row>
    <row r="3827" spans="1:7" x14ac:dyDescent="0.35">
      <c r="A3827" s="24">
        <v>39321</v>
      </c>
      <c r="B3827" s="23">
        <v>3.399513804964209E-2</v>
      </c>
      <c r="C3827" s="23">
        <v>4.0231664584479847E-2</v>
      </c>
      <c r="D3827" s="23">
        <v>4.2350205620287872E-2</v>
      </c>
      <c r="E3827" s="23">
        <v>3.9480231376975185E-2</v>
      </c>
      <c r="F3827" s="22">
        <f t="shared" si="145"/>
        <v>8</v>
      </c>
      <c r="G3827" s="22">
        <f t="shared" si="146"/>
        <v>2007</v>
      </c>
    </row>
    <row r="3828" spans="1:7" x14ac:dyDescent="0.35">
      <c r="A3828" s="24">
        <v>39318</v>
      </c>
      <c r="B3828" s="23">
        <v>3.4471584385763497E-2</v>
      </c>
      <c r="C3828" s="23">
        <v>4.023166458447984E-2</v>
      </c>
      <c r="D3828" s="23">
        <v>3.9017485515643095E-2</v>
      </c>
      <c r="E3828" s="23">
        <v>3.939657464788731E-2</v>
      </c>
      <c r="F3828" s="22">
        <f t="shared" si="145"/>
        <v>8</v>
      </c>
      <c r="G3828" s="22">
        <f t="shared" si="146"/>
        <v>2007</v>
      </c>
    </row>
    <row r="3829" spans="1:7" x14ac:dyDescent="0.35">
      <c r="A3829" s="24">
        <v>39317</v>
      </c>
      <c r="B3829" s="23">
        <v>3.447158438576349E-2</v>
      </c>
      <c r="C3829" s="23">
        <v>4.0231664584479847E-2</v>
      </c>
      <c r="D3829" s="23">
        <v>3.9017485515643102E-2</v>
      </c>
      <c r="E3829" s="23">
        <v>3.8254755779350683E-2</v>
      </c>
      <c r="F3829" s="22">
        <f t="shared" si="145"/>
        <v>8</v>
      </c>
      <c r="G3829" s="22">
        <f t="shared" si="146"/>
        <v>2007</v>
      </c>
    </row>
    <row r="3830" spans="1:7" x14ac:dyDescent="0.35">
      <c r="A3830" s="24">
        <v>39316</v>
      </c>
      <c r="B3830" s="23">
        <v>3.447158438576349E-2</v>
      </c>
      <c r="C3830" s="23">
        <v>3.5739192428238087E-2</v>
      </c>
      <c r="D3830" s="23">
        <v>3.6000363608525994E-2</v>
      </c>
      <c r="E3830" s="23">
        <v>3.8254755779350683E-2</v>
      </c>
      <c r="F3830" s="22">
        <f t="shared" si="145"/>
        <v>8</v>
      </c>
      <c r="G3830" s="22">
        <f t="shared" si="146"/>
        <v>2007</v>
      </c>
    </row>
    <row r="3831" spans="1:7" x14ac:dyDescent="0.35">
      <c r="A3831" s="24">
        <v>39311</v>
      </c>
      <c r="B3831" s="23">
        <v>3.447158438576349E-2</v>
      </c>
      <c r="C3831" s="23">
        <v>3.5739192428238087E-2</v>
      </c>
      <c r="D3831" s="23">
        <v>3.6000363608525994E-2</v>
      </c>
      <c r="E3831" s="23">
        <v>3.8254755779350683E-2</v>
      </c>
      <c r="F3831" s="22">
        <f t="shared" si="145"/>
        <v>8</v>
      </c>
      <c r="G3831" s="22">
        <f t="shared" si="146"/>
        <v>2007</v>
      </c>
    </row>
    <row r="3832" spans="1:7" x14ac:dyDescent="0.35">
      <c r="A3832" s="24">
        <v>39310</v>
      </c>
      <c r="B3832" s="23">
        <v>3.4586347908147227E-2</v>
      </c>
      <c r="C3832" s="23">
        <v>3.5947684210526312E-2</v>
      </c>
      <c r="D3832" s="23">
        <v>3.6000497981157467E-2</v>
      </c>
      <c r="E3832" s="23">
        <v>3.8254755779350683E-2</v>
      </c>
      <c r="F3832" s="22">
        <f t="shared" si="145"/>
        <v>8</v>
      </c>
      <c r="G3832" s="22">
        <f t="shared" si="146"/>
        <v>2007</v>
      </c>
    </row>
    <row r="3833" spans="1:7" x14ac:dyDescent="0.35">
      <c r="A3833" s="24">
        <v>39309</v>
      </c>
      <c r="B3833" s="23">
        <v>3.4586347908147227E-2</v>
      </c>
      <c r="C3833" s="23">
        <v>3.5947684210526312E-2</v>
      </c>
      <c r="D3833" s="23">
        <v>3.6246181419166058E-2</v>
      </c>
      <c r="E3833" s="23">
        <v>3.8254755779350683E-2</v>
      </c>
      <c r="F3833" s="22">
        <f t="shared" si="145"/>
        <v>8</v>
      </c>
      <c r="G3833" s="22">
        <f t="shared" si="146"/>
        <v>2007</v>
      </c>
    </row>
    <row r="3834" spans="1:7" x14ac:dyDescent="0.35">
      <c r="A3834" s="24">
        <v>39307</v>
      </c>
      <c r="B3834" s="23">
        <v>3.4069295120682061E-2</v>
      </c>
      <c r="C3834" s="23">
        <v>3.5320720562390162E-2</v>
      </c>
      <c r="D3834" s="23">
        <v>3.6246181419166058E-2</v>
      </c>
      <c r="E3834" s="23">
        <v>3.8410102533554709E-2</v>
      </c>
      <c r="F3834" s="22">
        <f t="shared" si="145"/>
        <v>8</v>
      </c>
      <c r="G3834" s="22">
        <f t="shared" si="146"/>
        <v>2007</v>
      </c>
    </row>
    <row r="3835" spans="1:7" x14ac:dyDescent="0.35">
      <c r="A3835" s="24">
        <v>39304</v>
      </c>
      <c r="B3835" s="23">
        <v>3.4075273185197222E-2</v>
      </c>
      <c r="C3835" s="23">
        <v>3.4768571428571426E-2</v>
      </c>
      <c r="D3835" s="23">
        <v>3.5953084668823777E-2</v>
      </c>
      <c r="E3835" s="23">
        <v>3.8238192171288841E-2</v>
      </c>
      <c r="F3835" s="22">
        <f t="shared" si="145"/>
        <v>8</v>
      </c>
      <c r="G3835" s="22">
        <f t="shared" si="146"/>
        <v>2007</v>
      </c>
    </row>
    <row r="3836" spans="1:7" x14ac:dyDescent="0.35">
      <c r="A3836" s="24">
        <v>39303</v>
      </c>
      <c r="B3836" s="23">
        <v>3.4075273185197222E-2</v>
      </c>
      <c r="C3836" s="23">
        <v>3.4768571428571426E-2</v>
      </c>
      <c r="D3836" s="23">
        <v>3.5953084668823777E-2</v>
      </c>
      <c r="E3836" s="23">
        <v>3.8238192171288841E-2</v>
      </c>
      <c r="F3836" s="22">
        <f t="shared" si="145"/>
        <v>8</v>
      </c>
      <c r="G3836" s="22">
        <f t="shared" si="146"/>
        <v>2007</v>
      </c>
    </row>
    <row r="3837" spans="1:7" x14ac:dyDescent="0.35">
      <c r="A3837" s="24">
        <v>39302</v>
      </c>
      <c r="B3837" s="23">
        <v>3.4075273185197222E-2</v>
      </c>
      <c r="C3837" s="23">
        <v>3.4768571428571426E-2</v>
      </c>
      <c r="D3837" s="23">
        <v>3.5953084668823777E-2</v>
      </c>
      <c r="E3837" s="23">
        <v>3.8238192171288841E-2</v>
      </c>
      <c r="F3837" s="22">
        <f t="shared" si="145"/>
        <v>8</v>
      </c>
      <c r="G3837" s="22">
        <f t="shared" si="146"/>
        <v>2007</v>
      </c>
    </row>
    <row r="3838" spans="1:7" x14ac:dyDescent="0.35">
      <c r="A3838" s="24">
        <v>39301</v>
      </c>
      <c r="B3838" s="23">
        <v>3.4075273185197222E-2</v>
      </c>
      <c r="C3838" s="23">
        <v>3.4772370909090917E-2</v>
      </c>
      <c r="D3838" s="23">
        <v>3.5929004800476325E-2</v>
      </c>
      <c r="E3838" s="23">
        <v>3.8238192171288841E-2</v>
      </c>
      <c r="F3838" s="22">
        <f t="shared" si="145"/>
        <v>8</v>
      </c>
      <c r="G3838" s="22">
        <f t="shared" si="146"/>
        <v>2007</v>
      </c>
    </row>
    <row r="3839" spans="1:7" x14ac:dyDescent="0.35">
      <c r="A3839" s="24">
        <v>39300</v>
      </c>
      <c r="B3839" s="23">
        <v>3.362022911192853E-2</v>
      </c>
      <c r="C3839" s="23">
        <v>3.4772370909090917E-2</v>
      </c>
      <c r="D3839" s="23">
        <v>3.5929004800476325E-2</v>
      </c>
      <c r="E3839" s="23">
        <v>3.8238192171288841E-2</v>
      </c>
      <c r="F3839" s="22">
        <f t="shared" si="145"/>
        <v>8</v>
      </c>
      <c r="G3839" s="22">
        <f t="shared" si="146"/>
        <v>2007</v>
      </c>
    </row>
    <row r="3840" spans="1:7" x14ac:dyDescent="0.35">
      <c r="A3840" s="24">
        <v>39297</v>
      </c>
      <c r="B3840" s="23">
        <v>3.362022911192853E-2</v>
      </c>
      <c r="C3840" s="23">
        <v>3.4772370909090917E-2</v>
      </c>
      <c r="D3840" s="23">
        <v>3.5929004800476325E-2</v>
      </c>
      <c r="E3840" s="23">
        <v>3.8238192171288841E-2</v>
      </c>
      <c r="F3840" s="22">
        <f t="shared" si="145"/>
        <v>8</v>
      </c>
      <c r="G3840" s="22">
        <f t="shared" si="146"/>
        <v>2007</v>
      </c>
    </row>
    <row r="3841" spans="1:7" x14ac:dyDescent="0.35">
      <c r="A3841" s="24">
        <v>39296</v>
      </c>
      <c r="B3841" s="23">
        <v>3.3735059559009885E-2</v>
      </c>
      <c r="C3841" s="23">
        <v>3.5792437722419933E-2</v>
      </c>
      <c r="D3841" s="23">
        <v>3.6236622222222223E-2</v>
      </c>
      <c r="E3841" s="23">
        <v>3.832045927598008E-2</v>
      </c>
      <c r="F3841" s="22">
        <f t="shared" si="145"/>
        <v>8</v>
      </c>
      <c r="G3841" s="22">
        <f t="shared" si="146"/>
        <v>2007</v>
      </c>
    </row>
    <row r="3842" spans="1:7" x14ac:dyDescent="0.35">
      <c r="A3842" s="24">
        <v>39295</v>
      </c>
      <c r="B3842" s="23">
        <v>3.3735059559009885E-2</v>
      </c>
      <c r="C3842" s="23">
        <v>3.5792437722419933E-2</v>
      </c>
      <c r="D3842" s="23">
        <v>3.6240309506263814E-2</v>
      </c>
      <c r="E3842" s="23">
        <v>3.7986868008948557E-2</v>
      </c>
      <c r="F3842" s="22">
        <f t="shared" si="145"/>
        <v>8</v>
      </c>
      <c r="G3842" s="22">
        <f t="shared" si="146"/>
        <v>2007</v>
      </c>
    </row>
    <row r="3843" spans="1:7" x14ac:dyDescent="0.35">
      <c r="A3843" s="24">
        <v>39294</v>
      </c>
      <c r="B3843" s="23">
        <v>3.3735059559009885E-2</v>
      </c>
      <c r="C3843" s="23">
        <v>3.5792437722419933E-2</v>
      </c>
      <c r="D3843" s="23">
        <v>3.6240309506263814E-2</v>
      </c>
      <c r="E3843" s="23">
        <v>3.8365357561547464E-2</v>
      </c>
      <c r="F3843" s="22">
        <f t="shared" si="145"/>
        <v>8</v>
      </c>
      <c r="G3843" s="22">
        <f t="shared" si="146"/>
        <v>2007</v>
      </c>
    </row>
    <row r="3844" spans="1:7" x14ac:dyDescent="0.35">
      <c r="A3844" s="24">
        <v>39290</v>
      </c>
      <c r="B3844" s="23">
        <v>3.3735059559009885E-2</v>
      </c>
      <c r="C3844" s="23">
        <v>3.5792437722419933E-2</v>
      </c>
      <c r="D3844" s="23">
        <v>3.6240309506263814E-2</v>
      </c>
      <c r="E3844" s="23">
        <v>3.8365357561547464E-2</v>
      </c>
      <c r="F3844" s="22">
        <f t="shared" si="145"/>
        <v>7</v>
      </c>
      <c r="G3844" s="22">
        <f t="shared" si="146"/>
        <v>2007</v>
      </c>
    </row>
    <row r="3845" spans="1:7" x14ac:dyDescent="0.35">
      <c r="A3845" s="24">
        <v>39289</v>
      </c>
      <c r="B3845" s="23">
        <v>3.3735059559009885E-2</v>
      </c>
      <c r="C3845" s="23">
        <v>3.5609410234171718E-2</v>
      </c>
      <c r="D3845" s="23">
        <v>3.598741791044776E-2</v>
      </c>
      <c r="E3845" s="23">
        <v>3.8365357561547464E-2</v>
      </c>
      <c r="F3845" s="22">
        <f t="shared" si="145"/>
        <v>7</v>
      </c>
      <c r="G3845" s="22">
        <f t="shared" si="146"/>
        <v>2007</v>
      </c>
    </row>
    <row r="3846" spans="1:7" x14ac:dyDescent="0.35">
      <c r="A3846" s="24">
        <v>39288</v>
      </c>
      <c r="B3846" s="23">
        <v>3.3735059559009885E-2</v>
      </c>
      <c r="C3846" s="23">
        <v>3.5609410234171718E-2</v>
      </c>
      <c r="D3846" s="23">
        <v>3.553257328990226E-2</v>
      </c>
      <c r="E3846" s="23">
        <v>4.061499754939716E-2</v>
      </c>
      <c r="F3846" s="22">
        <f t="shared" si="145"/>
        <v>7</v>
      </c>
      <c r="G3846" s="22">
        <f t="shared" si="146"/>
        <v>2007</v>
      </c>
    </row>
    <row r="3847" spans="1:7" x14ac:dyDescent="0.35">
      <c r="A3847" s="24">
        <v>39287</v>
      </c>
      <c r="B3847" s="23">
        <v>3.3735059559009885E-2</v>
      </c>
      <c r="C3847" s="23">
        <v>3.5609410234171718E-2</v>
      </c>
      <c r="D3847" s="23">
        <v>3.553257328990226E-2</v>
      </c>
      <c r="E3847" s="23">
        <v>4.061499754939716E-2</v>
      </c>
      <c r="F3847" s="22">
        <f t="shared" si="145"/>
        <v>7</v>
      </c>
      <c r="G3847" s="22">
        <f t="shared" si="146"/>
        <v>2007</v>
      </c>
    </row>
    <row r="3848" spans="1:7" x14ac:dyDescent="0.35">
      <c r="A3848" s="24">
        <v>39286</v>
      </c>
      <c r="B3848" s="23">
        <v>3.3735059559009885E-2</v>
      </c>
      <c r="C3848" s="23">
        <v>3.5609410234171718E-2</v>
      </c>
      <c r="D3848" s="23">
        <v>3.553257328990226E-2</v>
      </c>
      <c r="E3848" s="23">
        <v>4.061499754939716E-2</v>
      </c>
      <c r="F3848" s="22">
        <f t="shared" si="145"/>
        <v>7</v>
      </c>
      <c r="G3848" s="22">
        <f t="shared" si="146"/>
        <v>2007</v>
      </c>
    </row>
    <row r="3849" spans="1:7" x14ac:dyDescent="0.35">
      <c r="A3849" s="24">
        <v>39283</v>
      </c>
      <c r="B3849" s="23">
        <v>3.3428524180508602E-2</v>
      </c>
      <c r="C3849" s="23">
        <v>3.5043335163628377E-2</v>
      </c>
      <c r="D3849" s="23">
        <v>3.553257328990226E-2</v>
      </c>
      <c r="E3849" s="23">
        <v>4.061499754939716E-2</v>
      </c>
      <c r="F3849" s="22">
        <f t="shared" si="145"/>
        <v>7</v>
      </c>
      <c r="G3849" s="22">
        <f t="shared" si="146"/>
        <v>2007</v>
      </c>
    </row>
    <row r="3850" spans="1:7" x14ac:dyDescent="0.35">
      <c r="A3850" s="24">
        <v>39282</v>
      </c>
      <c r="B3850" s="23">
        <v>3.3428524180508602E-2</v>
      </c>
      <c r="C3850" s="23">
        <v>3.5043335163628377E-2</v>
      </c>
      <c r="D3850" s="23">
        <v>3.553257328990226E-2</v>
      </c>
      <c r="E3850" s="23">
        <v>4.061499754939716E-2</v>
      </c>
      <c r="F3850" s="22">
        <f t="shared" si="145"/>
        <v>7</v>
      </c>
      <c r="G3850" s="22">
        <f t="shared" si="146"/>
        <v>2007</v>
      </c>
    </row>
    <row r="3851" spans="1:7" x14ac:dyDescent="0.35">
      <c r="A3851" s="24">
        <v>39281</v>
      </c>
      <c r="B3851" s="23">
        <v>3.3428524180508602E-2</v>
      </c>
      <c r="C3851" s="23">
        <v>3.3775365853658527E-2</v>
      </c>
      <c r="D3851" s="23">
        <v>3.553257328990226E-2</v>
      </c>
      <c r="E3851" s="23">
        <v>3.7647496452369006E-2</v>
      </c>
      <c r="F3851" s="22">
        <f t="shared" si="145"/>
        <v>7</v>
      </c>
      <c r="G3851" s="22">
        <f t="shared" si="146"/>
        <v>2007</v>
      </c>
    </row>
    <row r="3852" spans="1:7" x14ac:dyDescent="0.35">
      <c r="A3852" s="24">
        <v>39280</v>
      </c>
      <c r="B3852" s="23">
        <v>3.3428524180508602E-2</v>
      </c>
      <c r="C3852" s="23">
        <v>3.3687173730943203E-2</v>
      </c>
      <c r="D3852" s="23">
        <v>3.5531723577235746E-2</v>
      </c>
      <c r="E3852" s="23">
        <v>3.7646937283509416E-2</v>
      </c>
      <c r="F3852" s="22">
        <f t="shared" si="145"/>
        <v>7</v>
      </c>
      <c r="G3852" s="22">
        <f t="shared" si="146"/>
        <v>2007</v>
      </c>
    </row>
    <row r="3853" spans="1:7" x14ac:dyDescent="0.35">
      <c r="A3853" s="24">
        <v>39279</v>
      </c>
      <c r="B3853" s="23">
        <v>3.3428524180508602E-2</v>
      </c>
      <c r="C3853" s="23">
        <v>3.3687173730943203E-2</v>
      </c>
      <c r="D3853" s="23">
        <v>3.5625189388021755E-2</v>
      </c>
      <c r="E3853" s="23">
        <v>3.7673346031702297E-2</v>
      </c>
      <c r="F3853" s="22">
        <f t="shared" si="145"/>
        <v>7</v>
      </c>
      <c r="G3853" s="22">
        <f t="shared" si="146"/>
        <v>2007</v>
      </c>
    </row>
    <row r="3854" spans="1:7" x14ac:dyDescent="0.35">
      <c r="A3854" s="24">
        <v>39276</v>
      </c>
      <c r="B3854" s="23">
        <v>3.3428524180508602E-2</v>
      </c>
      <c r="C3854" s="23">
        <v>3.3687173730943203E-2</v>
      </c>
      <c r="D3854" s="23">
        <v>3.5626550243020236E-2</v>
      </c>
      <c r="E3854" s="23">
        <v>3.7649375794313544E-2</v>
      </c>
      <c r="F3854" s="22">
        <f t="shared" ref="F3854:F3917" si="147">MONTH(A3853)</f>
        <v>7</v>
      </c>
      <c r="G3854" s="22">
        <f t="shared" ref="G3854:G3917" si="148">YEAR(A3853)</f>
        <v>2007</v>
      </c>
    </row>
    <row r="3855" spans="1:7" x14ac:dyDescent="0.35">
      <c r="A3855" s="24">
        <v>39275</v>
      </c>
      <c r="B3855" s="23">
        <v>3.3428524180508602E-2</v>
      </c>
      <c r="C3855" s="23">
        <v>3.3687173730943203E-2</v>
      </c>
      <c r="D3855" s="23">
        <v>3.5626550243020236E-2</v>
      </c>
      <c r="E3855" s="23">
        <v>3.7649375794313544E-2</v>
      </c>
      <c r="F3855" s="22">
        <f t="shared" si="147"/>
        <v>7</v>
      </c>
      <c r="G3855" s="22">
        <f t="shared" si="148"/>
        <v>2007</v>
      </c>
    </row>
    <row r="3856" spans="1:7" x14ac:dyDescent="0.35">
      <c r="A3856" s="24">
        <v>39274</v>
      </c>
      <c r="B3856" s="23">
        <v>3.3428524180508602E-2</v>
      </c>
      <c r="C3856" s="23">
        <v>3.3687173730943203E-2</v>
      </c>
      <c r="D3856" s="23">
        <v>3.5626550243020236E-2</v>
      </c>
      <c r="E3856" s="23">
        <v>3.8477229050279331E-2</v>
      </c>
      <c r="F3856" s="22">
        <f t="shared" si="147"/>
        <v>7</v>
      </c>
      <c r="G3856" s="22">
        <f t="shared" si="148"/>
        <v>2007</v>
      </c>
    </row>
    <row r="3857" spans="1:7" x14ac:dyDescent="0.35">
      <c r="A3857" s="24">
        <v>39273</v>
      </c>
      <c r="B3857" s="23">
        <v>3.3428524180508602E-2</v>
      </c>
      <c r="C3857" s="23">
        <v>3.3687173730943203E-2</v>
      </c>
      <c r="D3857" s="23">
        <v>3.5626550243020236E-2</v>
      </c>
      <c r="E3857" s="23">
        <v>3.7718740157480307E-2</v>
      </c>
      <c r="F3857" s="22">
        <f t="shared" si="147"/>
        <v>7</v>
      </c>
      <c r="G3857" s="22">
        <f t="shared" si="148"/>
        <v>2007</v>
      </c>
    </row>
    <row r="3858" spans="1:7" x14ac:dyDescent="0.35">
      <c r="A3858" s="24">
        <v>39272</v>
      </c>
      <c r="B3858" s="23">
        <v>3.3433768656716413E-2</v>
      </c>
      <c r="C3858" s="23">
        <v>3.3687173730943203E-2</v>
      </c>
      <c r="D3858" s="23">
        <v>3.7688637984725382E-2</v>
      </c>
      <c r="E3858" s="23">
        <v>3.7718740157480307E-2</v>
      </c>
      <c r="F3858" s="22">
        <f t="shared" si="147"/>
        <v>7</v>
      </c>
      <c r="G3858" s="22">
        <f t="shared" si="148"/>
        <v>2007</v>
      </c>
    </row>
    <row r="3859" spans="1:7" x14ac:dyDescent="0.35">
      <c r="A3859" s="24">
        <v>39269</v>
      </c>
      <c r="B3859" s="23">
        <v>3.3371925614877021E-2</v>
      </c>
      <c r="C3859" s="23">
        <v>3.3687173730943203E-2</v>
      </c>
      <c r="D3859" s="23">
        <v>3.7669999999999967E-2</v>
      </c>
      <c r="E3859" s="23">
        <v>3.7109115191986647E-2</v>
      </c>
      <c r="F3859" s="22">
        <f t="shared" si="147"/>
        <v>7</v>
      </c>
      <c r="G3859" s="22">
        <f t="shared" si="148"/>
        <v>2007</v>
      </c>
    </row>
    <row r="3860" spans="1:7" x14ac:dyDescent="0.35">
      <c r="A3860" s="24">
        <v>39268</v>
      </c>
      <c r="B3860" s="23">
        <v>3.3417402635007969E-2</v>
      </c>
      <c r="C3860" s="23">
        <v>3.3687173730943203E-2</v>
      </c>
      <c r="D3860" s="23">
        <v>3.7671772428884018E-2</v>
      </c>
      <c r="E3860" s="23">
        <v>3.7118470982142861E-2</v>
      </c>
      <c r="F3860" s="22">
        <f t="shared" si="147"/>
        <v>7</v>
      </c>
      <c r="G3860" s="22">
        <f t="shared" si="148"/>
        <v>2007</v>
      </c>
    </row>
    <row r="3861" spans="1:7" x14ac:dyDescent="0.35">
      <c r="A3861" s="24">
        <v>39267</v>
      </c>
      <c r="B3861" s="23">
        <v>3.3126281485504783E-2</v>
      </c>
      <c r="C3861" s="23">
        <v>3.3687173730943203E-2</v>
      </c>
      <c r="D3861" s="23">
        <v>3.7671772428884011E-2</v>
      </c>
      <c r="E3861" s="23">
        <v>3.711847098214284E-2</v>
      </c>
      <c r="F3861" s="22">
        <f t="shared" si="147"/>
        <v>7</v>
      </c>
      <c r="G3861" s="22">
        <f t="shared" si="148"/>
        <v>2007</v>
      </c>
    </row>
    <row r="3862" spans="1:7" x14ac:dyDescent="0.35">
      <c r="A3862" s="24">
        <v>39266</v>
      </c>
      <c r="B3862" s="23">
        <v>3.3126281485504783E-2</v>
      </c>
      <c r="C3862" s="23">
        <v>3.3687173730943203E-2</v>
      </c>
      <c r="D3862" s="23">
        <v>3.5366817826426894E-2</v>
      </c>
      <c r="E3862" s="23">
        <v>3.6767653761418967E-2</v>
      </c>
      <c r="F3862" s="22">
        <f t="shared" si="147"/>
        <v>7</v>
      </c>
      <c r="G3862" s="22">
        <f t="shared" si="148"/>
        <v>2007</v>
      </c>
    </row>
    <row r="3863" spans="1:7" x14ac:dyDescent="0.35">
      <c r="A3863" s="24">
        <v>39265</v>
      </c>
      <c r="B3863" s="23">
        <v>3.3474403352158864E-2</v>
      </c>
      <c r="C3863" s="23">
        <v>3.3687173730943203E-2</v>
      </c>
      <c r="D3863" s="23">
        <v>3.5366817826426894E-2</v>
      </c>
      <c r="E3863" s="23">
        <v>3.6747891524570558E-2</v>
      </c>
      <c r="F3863" s="22">
        <f t="shared" si="147"/>
        <v>7</v>
      </c>
      <c r="G3863" s="22">
        <f t="shared" si="148"/>
        <v>2007</v>
      </c>
    </row>
    <row r="3864" spans="1:7" x14ac:dyDescent="0.35">
      <c r="A3864" s="24">
        <v>39262</v>
      </c>
      <c r="B3864" s="23">
        <v>3.3333668197474166E-2</v>
      </c>
      <c r="C3864" s="23">
        <v>3.3687173730943203E-2</v>
      </c>
      <c r="D3864" s="23">
        <v>3.5366817826426894E-2</v>
      </c>
      <c r="E3864" s="23">
        <v>3.6747891524570558E-2</v>
      </c>
      <c r="F3864" s="22">
        <f t="shared" si="147"/>
        <v>7</v>
      </c>
      <c r="G3864" s="22">
        <f t="shared" si="148"/>
        <v>2007</v>
      </c>
    </row>
    <row r="3865" spans="1:7" x14ac:dyDescent="0.35">
      <c r="A3865" s="24">
        <v>39261</v>
      </c>
      <c r="B3865" s="23">
        <v>3.3577236225087931E-2</v>
      </c>
      <c r="C3865" s="23">
        <v>3.4611474721961945E-2</v>
      </c>
      <c r="D3865" s="23">
        <v>3.5592483789117564E-2</v>
      </c>
      <c r="E3865" s="23">
        <v>3.6736500574932919E-2</v>
      </c>
      <c r="F3865" s="22">
        <f t="shared" si="147"/>
        <v>6</v>
      </c>
      <c r="G3865" s="22">
        <f t="shared" si="148"/>
        <v>2007</v>
      </c>
    </row>
    <row r="3866" spans="1:7" x14ac:dyDescent="0.35">
      <c r="A3866" s="24">
        <v>39260</v>
      </c>
      <c r="B3866" s="23">
        <v>3.3577236225087931E-2</v>
      </c>
      <c r="C3866" s="23">
        <v>3.3099586116930861E-2</v>
      </c>
      <c r="D3866" s="23">
        <v>3.6543517164542863E-2</v>
      </c>
      <c r="E3866" s="23">
        <v>3.6736500574932919E-2</v>
      </c>
      <c r="F3866" s="22">
        <f t="shared" si="147"/>
        <v>6</v>
      </c>
      <c r="G3866" s="22">
        <f t="shared" si="148"/>
        <v>2007</v>
      </c>
    </row>
    <row r="3867" spans="1:7" x14ac:dyDescent="0.35">
      <c r="A3867" s="24">
        <v>39259</v>
      </c>
      <c r="B3867" s="23">
        <v>3.3577236225087931E-2</v>
      </c>
      <c r="C3867" s="23">
        <v>3.3099586116930861E-2</v>
      </c>
      <c r="D3867" s="23">
        <v>3.6543517164542863E-2</v>
      </c>
      <c r="E3867" s="23">
        <v>3.6736500574932919E-2</v>
      </c>
      <c r="F3867" s="22">
        <f t="shared" si="147"/>
        <v>6</v>
      </c>
      <c r="G3867" s="22">
        <f t="shared" si="148"/>
        <v>2007</v>
      </c>
    </row>
    <row r="3868" spans="1:7" x14ac:dyDescent="0.35">
      <c r="A3868" s="24">
        <v>39258</v>
      </c>
      <c r="B3868" s="23">
        <v>3.3577236225087931E-2</v>
      </c>
      <c r="C3868" s="23">
        <v>3.3099586116930861E-2</v>
      </c>
      <c r="D3868" s="23">
        <v>3.6543517164542863E-2</v>
      </c>
      <c r="E3868" s="23">
        <v>3.6749595545134822E-2</v>
      </c>
      <c r="F3868" s="22">
        <f t="shared" si="147"/>
        <v>6</v>
      </c>
      <c r="G3868" s="22">
        <f t="shared" si="148"/>
        <v>2007</v>
      </c>
    </row>
    <row r="3869" spans="1:7" x14ac:dyDescent="0.35">
      <c r="A3869" s="24">
        <v>39255</v>
      </c>
      <c r="B3869" s="23">
        <v>3.3577236225087931E-2</v>
      </c>
      <c r="C3869" s="23">
        <v>3.309972204718023E-2</v>
      </c>
      <c r="D3869" s="23">
        <v>3.6540283806343908E-2</v>
      </c>
      <c r="E3869" s="23">
        <v>3.6749595545134822E-2</v>
      </c>
      <c r="F3869" s="22">
        <f t="shared" si="147"/>
        <v>6</v>
      </c>
      <c r="G3869" s="22">
        <f t="shared" si="148"/>
        <v>2007</v>
      </c>
    </row>
    <row r="3870" spans="1:7" x14ac:dyDescent="0.35">
      <c r="A3870" s="24">
        <v>39254</v>
      </c>
      <c r="B3870" s="23">
        <v>3.3577236225087931E-2</v>
      </c>
      <c r="C3870" s="23">
        <v>3.309972204718023E-2</v>
      </c>
      <c r="D3870" s="23">
        <v>3.6540283806343908E-2</v>
      </c>
      <c r="E3870" s="23">
        <v>3.6749595545134822E-2</v>
      </c>
      <c r="F3870" s="22">
        <f t="shared" si="147"/>
        <v>6</v>
      </c>
      <c r="G3870" s="22">
        <f t="shared" si="148"/>
        <v>2007</v>
      </c>
    </row>
    <row r="3871" spans="1:7" x14ac:dyDescent="0.35">
      <c r="A3871" s="24">
        <v>39253</v>
      </c>
      <c r="B3871" s="23">
        <v>3.3577236225087931E-2</v>
      </c>
      <c r="C3871" s="23">
        <v>3.3125200582665701E-2</v>
      </c>
      <c r="D3871" s="23">
        <v>3.5469500280741154E-2</v>
      </c>
      <c r="E3871" s="23">
        <v>3.7055496766607868E-2</v>
      </c>
      <c r="F3871" s="22">
        <f t="shared" si="147"/>
        <v>6</v>
      </c>
      <c r="G3871" s="22">
        <f t="shared" si="148"/>
        <v>2007</v>
      </c>
    </row>
    <row r="3872" spans="1:7" x14ac:dyDescent="0.35">
      <c r="A3872" s="24">
        <v>39252</v>
      </c>
      <c r="B3872" s="23">
        <v>3.3577236225087931E-2</v>
      </c>
      <c r="C3872" s="23">
        <v>3.3125200582665701E-2</v>
      </c>
      <c r="D3872" s="23">
        <v>3.5469500280741154E-2</v>
      </c>
      <c r="E3872" s="23">
        <v>3.7055496766607868E-2</v>
      </c>
      <c r="F3872" s="22">
        <f t="shared" si="147"/>
        <v>6</v>
      </c>
      <c r="G3872" s="22">
        <f t="shared" si="148"/>
        <v>2007</v>
      </c>
    </row>
    <row r="3873" spans="1:7" x14ac:dyDescent="0.35">
      <c r="A3873" s="24">
        <v>39251</v>
      </c>
      <c r="B3873" s="23">
        <v>3.3577236225087931E-2</v>
      </c>
      <c r="C3873" s="23">
        <v>3.3116153220890072E-2</v>
      </c>
      <c r="D3873" s="23">
        <v>3.5365788288288291E-2</v>
      </c>
      <c r="E3873" s="23">
        <v>3.7278610058496725E-2</v>
      </c>
      <c r="F3873" s="22">
        <f t="shared" si="147"/>
        <v>6</v>
      </c>
      <c r="G3873" s="22">
        <f t="shared" si="148"/>
        <v>2007</v>
      </c>
    </row>
    <row r="3874" spans="1:7" x14ac:dyDescent="0.35">
      <c r="A3874" s="24">
        <v>39248</v>
      </c>
      <c r="B3874" s="23">
        <v>3.3577236225087931E-2</v>
      </c>
      <c r="C3874" s="23">
        <v>3.3116153220890072E-2</v>
      </c>
      <c r="D3874" s="23">
        <v>3.5365788288288291E-2</v>
      </c>
      <c r="E3874" s="23">
        <v>3.7306472444411848E-2</v>
      </c>
      <c r="F3874" s="22">
        <f t="shared" si="147"/>
        <v>6</v>
      </c>
      <c r="G3874" s="22">
        <f t="shared" si="148"/>
        <v>2007</v>
      </c>
    </row>
    <row r="3875" spans="1:7" x14ac:dyDescent="0.35">
      <c r="A3875" s="24">
        <v>39247</v>
      </c>
      <c r="B3875" s="23">
        <v>3.3577236225087931E-2</v>
      </c>
      <c r="C3875" s="23">
        <v>3.3116153220890072E-2</v>
      </c>
      <c r="D3875" s="23">
        <v>3.5365788288288291E-2</v>
      </c>
      <c r="E3875" s="23">
        <v>3.7306472444411848E-2</v>
      </c>
      <c r="F3875" s="22">
        <f t="shared" si="147"/>
        <v>6</v>
      </c>
      <c r="G3875" s="22">
        <f t="shared" si="148"/>
        <v>2007</v>
      </c>
    </row>
    <row r="3876" spans="1:7" x14ac:dyDescent="0.35">
      <c r="A3876" s="24">
        <v>39246</v>
      </c>
      <c r="B3876" s="23">
        <v>3.3577236225087931E-2</v>
      </c>
      <c r="C3876" s="23">
        <v>3.4816448564645379E-2</v>
      </c>
      <c r="D3876" s="23">
        <v>3.6136020408163272E-2</v>
      </c>
      <c r="E3876" s="23">
        <v>3.8073260273972606E-2</v>
      </c>
      <c r="F3876" s="22">
        <f t="shared" si="147"/>
        <v>6</v>
      </c>
      <c r="G3876" s="22">
        <f t="shared" si="148"/>
        <v>2007</v>
      </c>
    </row>
    <row r="3877" spans="1:7" x14ac:dyDescent="0.35">
      <c r="A3877" s="24">
        <v>39245</v>
      </c>
      <c r="B3877" s="23">
        <v>3.3577236225087931E-2</v>
      </c>
      <c r="C3877" s="23">
        <v>3.2860954448563011E-2</v>
      </c>
      <c r="D3877" s="23">
        <v>3.5777108433734939E-2</v>
      </c>
      <c r="E3877" s="23">
        <v>3.7244060636182907E-2</v>
      </c>
      <c r="F3877" s="22">
        <f t="shared" si="147"/>
        <v>6</v>
      </c>
      <c r="G3877" s="22">
        <f t="shared" si="148"/>
        <v>2007</v>
      </c>
    </row>
    <row r="3878" spans="1:7" x14ac:dyDescent="0.35">
      <c r="A3878" s="24">
        <v>39244</v>
      </c>
      <c r="B3878" s="23">
        <v>3.3579018291429751E-2</v>
      </c>
      <c r="C3878" s="23">
        <v>3.2860954448563011E-2</v>
      </c>
      <c r="D3878" s="23">
        <v>3.5777108433734939E-2</v>
      </c>
      <c r="E3878" s="23">
        <v>3.7244060636182907E-2</v>
      </c>
      <c r="F3878" s="22">
        <f t="shared" si="147"/>
        <v>6</v>
      </c>
      <c r="G3878" s="22">
        <f t="shared" si="148"/>
        <v>2007</v>
      </c>
    </row>
    <row r="3879" spans="1:7" x14ac:dyDescent="0.35">
      <c r="A3879" s="24">
        <v>39241</v>
      </c>
      <c r="B3879" s="23">
        <v>3.3584567376858263E-2</v>
      </c>
      <c r="C3879" s="23">
        <v>3.2860954448563011E-2</v>
      </c>
      <c r="D3879" s="23">
        <v>3.5803943925233644E-2</v>
      </c>
      <c r="E3879" s="23">
        <v>3.6646816917084039E-2</v>
      </c>
      <c r="F3879" s="22">
        <f t="shared" si="147"/>
        <v>6</v>
      </c>
      <c r="G3879" s="22">
        <f t="shared" si="148"/>
        <v>2007</v>
      </c>
    </row>
    <row r="3880" spans="1:7" x14ac:dyDescent="0.35">
      <c r="A3880" s="24">
        <v>39240</v>
      </c>
      <c r="B3880" s="23">
        <v>3.3538424516950958E-2</v>
      </c>
      <c r="C3880" s="23">
        <v>3.2812630803203784E-2</v>
      </c>
      <c r="D3880" s="23">
        <v>3.4923186046511637E-2</v>
      </c>
      <c r="E3880" s="23">
        <v>3.6499788591562707E-2</v>
      </c>
      <c r="F3880" s="22">
        <f t="shared" si="147"/>
        <v>6</v>
      </c>
      <c r="G3880" s="22">
        <f t="shared" si="148"/>
        <v>2007</v>
      </c>
    </row>
    <row r="3881" spans="1:7" x14ac:dyDescent="0.35">
      <c r="A3881" s="24">
        <v>39239</v>
      </c>
      <c r="B3881" s="23">
        <v>3.3538424516950958E-2</v>
      </c>
      <c r="C3881" s="23">
        <v>3.2779813309113073E-2</v>
      </c>
      <c r="D3881" s="23">
        <v>3.4835359116022105E-2</v>
      </c>
      <c r="E3881" s="23">
        <v>3.6618553147606633E-2</v>
      </c>
      <c r="F3881" s="22">
        <f t="shared" si="147"/>
        <v>6</v>
      </c>
      <c r="G3881" s="22">
        <f t="shared" si="148"/>
        <v>2007</v>
      </c>
    </row>
    <row r="3882" spans="1:7" x14ac:dyDescent="0.35">
      <c r="A3882" s="24">
        <v>39238</v>
      </c>
      <c r="B3882" s="23">
        <v>3.3538424516950958E-2</v>
      </c>
      <c r="C3882" s="23">
        <v>3.2812305737559076E-2</v>
      </c>
      <c r="D3882" s="23">
        <v>3.6628294057632016E-2</v>
      </c>
      <c r="E3882" s="23">
        <v>3.6880627429205989E-2</v>
      </c>
      <c r="F3882" s="22">
        <f t="shared" si="147"/>
        <v>6</v>
      </c>
      <c r="G3882" s="22">
        <f t="shared" si="148"/>
        <v>2007</v>
      </c>
    </row>
    <row r="3883" spans="1:7" x14ac:dyDescent="0.35">
      <c r="A3883" s="24">
        <v>39237</v>
      </c>
      <c r="B3883" s="23">
        <v>3.3415273550852859E-2</v>
      </c>
      <c r="C3883" s="23">
        <v>3.2812305737559076E-2</v>
      </c>
      <c r="D3883" s="23">
        <v>3.6374444444444438E-2</v>
      </c>
      <c r="E3883" s="23">
        <v>3.6844150239744272E-2</v>
      </c>
      <c r="F3883" s="22">
        <f t="shared" si="147"/>
        <v>6</v>
      </c>
      <c r="G3883" s="22">
        <f t="shared" si="148"/>
        <v>2007</v>
      </c>
    </row>
    <row r="3884" spans="1:7" x14ac:dyDescent="0.35">
      <c r="A3884" s="24">
        <v>39234</v>
      </c>
      <c r="B3884" s="23">
        <v>3.0030343511450383E-2</v>
      </c>
      <c r="C3884" s="23">
        <v>3.2812305737559076E-2</v>
      </c>
      <c r="D3884" s="23">
        <v>3.6374444444444438E-2</v>
      </c>
      <c r="E3884" s="23">
        <v>3.7487346437346442E-2</v>
      </c>
      <c r="F3884" s="22">
        <f t="shared" si="147"/>
        <v>6</v>
      </c>
      <c r="G3884" s="22">
        <f t="shared" si="148"/>
        <v>2007</v>
      </c>
    </row>
    <row r="3885" spans="1:7" x14ac:dyDescent="0.35">
      <c r="A3885" s="24">
        <v>39233</v>
      </c>
      <c r="B3885" s="23">
        <v>3.0030343511450383E-2</v>
      </c>
      <c r="C3885" s="23">
        <v>3.3074431879497934E-2</v>
      </c>
      <c r="D3885" s="23">
        <v>3.6374444444444438E-2</v>
      </c>
      <c r="E3885" s="23">
        <v>3.6790726714431919E-2</v>
      </c>
      <c r="F3885" s="22">
        <f t="shared" si="147"/>
        <v>6</v>
      </c>
      <c r="G3885" s="22">
        <f t="shared" si="148"/>
        <v>2007</v>
      </c>
    </row>
    <row r="3886" spans="1:7" x14ac:dyDescent="0.35">
      <c r="A3886" s="24">
        <v>39232</v>
      </c>
      <c r="B3886" s="23">
        <v>3.0037127457197211E-2</v>
      </c>
      <c r="C3886" s="23">
        <v>3.3483485183041097E-2</v>
      </c>
      <c r="D3886" s="23">
        <v>3.5462493980782037E-2</v>
      </c>
      <c r="E3886" s="23">
        <v>3.672179211469534E-2</v>
      </c>
      <c r="F3886" s="22">
        <f t="shared" si="147"/>
        <v>5</v>
      </c>
      <c r="G3886" s="22">
        <f t="shared" si="148"/>
        <v>2007</v>
      </c>
    </row>
    <row r="3887" spans="1:7" x14ac:dyDescent="0.35">
      <c r="A3887" s="24">
        <v>39231</v>
      </c>
      <c r="B3887" s="23">
        <v>3.3258641933518379E-2</v>
      </c>
      <c r="C3887" s="23">
        <v>3.3483485183041097E-2</v>
      </c>
      <c r="D3887" s="23">
        <v>3.5462493980782037E-2</v>
      </c>
      <c r="E3887" s="23">
        <v>3.7445208012326654E-2</v>
      </c>
      <c r="F3887" s="22">
        <f t="shared" si="147"/>
        <v>5</v>
      </c>
      <c r="G3887" s="22">
        <f t="shared" si="148"/>
        <v>2007</v>
      </c>
    </row>
    <row r="3888" spans="1:7" x14ac:dyDescent="0.35">
      <c r="A3888" s="24">
        <v>39230</v>
      </c>
      <c r="B3888" s="23">
        <v>3.3258641933518379E-2</v>
      </c>
      <c r="C3888" s="23">
        <v>3.3483485183041103E-2</v>
      </c>
      <c r="D3888" s="23">
        <v>3.5462493980782044E-2</v>
      </c>
      <c r="E3888" s="23">
        <v>3.7445208012326647E-2</v>
      </c>
      <c r="F3888" s="22">
        <f t="shared" si="147"/>
        <v>5</v>
      </c>
      <c r="G3888" s="22">
        <f t="shared" si="148"/>
        <v>2007</v>
      </c>
    </row>
    <row r="3889" spans="1:7" x14ac:dyDescent="0.35">
      <c r="A3889" s="24">
        <v>39227</v>
      </c>
      <c r="B3889" s="23">
        <v>3.3258641933518379E-2</v>
      </c>
      <c r="C3889" s="23">
        <v>3.3483485183041103E-2</v>
      </c>
      <c r="D3889" s="23">
        <v>3.5462493980782044E-2</v>
      </c>
      <c r="E3889" s="23">
        <v>3.7165378619153686E-2</v>
      </c>
      <c r="F3889" s="22">
        <f t="shared" si="147"/>
        <v>5</v>
      </c>
      <c r="G3889" s="22">
        <f t="shared" si="148"/>
        <v>2007</v>
      </c>
    </row>
    <row r="3890" spans="1:7" x14ac:dyDescent="0.35">
      <c r="A3890" s="24">
        <v>39226</v>
      </c>
      <c r="B3890" s="23">
        <v>3.3093211871877755E-2</v>
      </c>
      <c r="C3890" s="23">
        <v>3.4247413063043464E-2</v>
      </c>
      <c r="D3890" s="23">
        <v>3.5136208479761566E-2</v>
      </c>
      <c r="E3890" s="23">
        <v>3.7370312660174272E-2</v>
      </c>
      <c r="F3890" s="22">
        <f t="shared" si="147"/>
        <v>5</v>
      </c>
      <c r="G3890" s="22">
        <f t="shared" si="148"/>
        <v>2007</v>
      </c>
    </row>
    <row r="3891" spans="1:7" x14ac:dyDescent="0.35">
      <c r="A3891" s="24">
        <v>39225</v>
      </c>
      <c r="B3891" s="23">
        <v>3.3093211871877755E-2</v>
      </c>
      <c r="C3891" s="23">
        <v>3.4016562822326263E-2</v>
      </c>
      <c r="D3891" s="23">
        <v>3.5138836277421384E-2</v>
      </c>
      <c r="E3891" s="23">
        <v>3.7420945179584122E-2</v>
      </c>
      <c r="F3891" s="22">
        <f t="shared" si="147"/>
        <v>5</v>
      </c>
      <c r="G3891" s="22">
        <f t="shared" si="148"/>
        <v>2007</v>
      </c>
    </row>
    <row r="3892" spans="1:7" x14ac:dyDescent="0.35">
      <c r="A3892" s="24">
        <v>39224</v>
      </c>
      <c r="B3892" s="23">
        <v>3.3093211871877748E-2</v>
      </c>
      <c r="C3892" s="23">
        <v>3.4016562822326263E-2</v>
      </c>
      <c r="D3892" s="23">
        <v>3.5138836277421384E-2</v>
      </c>
      <c r="E3892" s="23">
        <v>3.7420945179584122E-2</v>
      </c>
      <c r="F3892" s="22">
        <f t="shared" si="147"/>
        <v>5</v>
      </c>
      <c r="G3892" s="22">
        <f t="shared" si="148"/>
        <v>2007</v>
      </c>
    </row>
    <row r="3893" spans="1:7" x14ac:dyDescent="0.35">
      <c r="A3893" s="24">
        <v>39223</v>
      </c>
      <c r="B3893" s="23">
        <v>3.298560487988391E-2</v>
      </c>
      <c r="C3893" s="23">
        <v>3.4016562822326263E-2</v>
      </c>
      <c r="D3893" s="23">
        <v>3.5139654115586692E-2</v>
      </c>
      <c r="E3893" s="23">
        <v>3.7420945179584122E-2</v>
      </c>
      <c r="F3893" s="22">
        <f t="shared" si="147"/>
        <v>5</v>
      </c>
      <c r="G3893" s="22">
        <f t="shared" si="148"/>
        <v>2007</v>
      </c>
    </row>
    <row r="3894" spans="1:7" x14ac:dyDescent="0.35">
      <c r="A3894" s="24">
        <v>39220</v>
      </c>
      <c r="B3894" s="23">
        <v>3.2985604879883917E-2</v>
      </c>
      <c r="C3894" s="23">
        <v>3.4016562822326263E-2</v>
      </c>
      <c r="D3894" s="23">
        <v>3.5139654115586685E-2</v>
      </c>
      <c r="E3894" s="23">
        <v>3.7146438075742069E-2</v>
      </c>
      <c r="F3894" s="22">
        <f t="shared" si="147"/>
        <v>5</v>
      </c>
      <c r="G3894" s="22">
        <f t="shared" si="148"/>
        <v>2007</v>
      </c>
    </row>
    <row r="3895" spans="1:7" x14ac:dyDescent="0.35">
      <c r="A3895" s="24">
        <v>39219</v>
      </c>
      <c r="B3895" s="23">
        <v>3.2868122578372669E-2</v>
      </c>
      <c r="C3895" s="23">
        <v>3.4016562822326263E-2</v>
      </c>
      <c r="D3895" s="23">
        <v>3.5086418238846499E-2</v>
      </c>
      <c r="E3895" s="23">
        <v>3.7146438075742069E-2</v>
      </c>
      <c r="F3895" s="22">
        <f t="shared" si="147"/>
        <v>5</v>
      </c>
      <c r="G3895" s="22">
        <f t="shared" si="148"/>
        <v>2007</v>
      </c>
    </row>
    <row r="3896" spans="1:7" x14ac:dyDescent="0.35">
      <c r="A3896" s="24">
        <v>39218</v>
      </c>
      <c r="B3896" s="23">
        <v>3.2868122578372669E-2</v>
      </c>
      <c r="C3896" s="23">
        <v>3.4016562822326263E-2</v>
      </c>
      <c r="D3896" s="23">
        <v>3.49E-2</v>
      </c>
      <c r="E3896" s="23">
        <v>3.8184999999999997E-2</v>
      </c>
      <c r="F3896" s="22">
        <f t="shared" si="147"/>
        <v>5</v>
      </c>
      <c r="G3896" s="22">
        <f t="shared" si="148"/>
        <v>2007</v>
      </c>
    </row>
    <row r="3897" spans="1:7" x14ac:dyDescent="0.35">
      <c r="A3897" s="24">
        <v>39217</v>
      </c>
      <c r="B3897" s="23">
        <v>3.0316071428571421E-2</v>
      </c>
      <c r="C3897" s="23">
        <v>3.2498098384716678E-2</v>
      </c>
      <c r="D3897" s="23">
        <v>3.5131887499148751E-2</v>
      </c>
      <c r="E3897" s="23">
        <v>3.8274886306215262E-2</v>
      </c>
      <c r="F3897" s="22">
        <f t="shared" si="147"/>
        <v>5</v>
      </c>
      <c r="G3897" s="22">
        <f t="shared" si="148"/>
        <v>2007</v>
      </c>
    </row>
    <row r="3898" spans="1:7" x14ac:dyDescent="0.35">
      <c r="A3898" s="24">
        <v>39216</v>
      </c>
      <c r="B3898" s="23">
        <v>3.0316071428571425E-2</v>
      </c>
      <c r="C3898" s="23">
        <v>3.3346429725363488E-2</v>
      </c>
      <c r="D3898" s="23">
        <v>3.5086418238846499E-2</v>
      </c>
      <c r="E3898" s="23">
        <v>3.8184999999999997E-2</v>
      </c>
      <c r="F3898" s="22">
        <f t="shared" si="147"/>
        <v>5</v>
      </c>
      <c r="G3898" s="22">
        <f t="shared" si="148"/>
        <v>2007</v>
      </c>
    </row>
    <row r="3899" spans="1:7" x14ac:dyDescent="0.35">
      <c r="A3899" s="24">
        <v>39213</v>
      </c>
      <c r="B3899" s="23">
        <v>3.0316071428571421E-2</v>
      </c>
      <c r="C3899" s="23">
        <v>3.2498098384716678E-2</v>
      </c>
      <c r="D3899" s="23">
        <v>3.5131887499148751E-2</v>
      </c>
      <c r="E3899" s="23">
        <v>3.8274886306215262E-2</v>
      </c>
      <c r="F3899" s="22">
        <f t="shared" si="147"/>
        <v>5</v>
      </c>
      <c r="G3899" s="22">
        <f t="shared" si="148"/>
        <v>2007</v>
      </c>
    </row>
    <row r="3900" spans="1:7" x14ac:dyDescent="0.35">
      <c r="A3900" s="24">
        <v>39212</v>
      </c>
      <c r="B3900" s="23">
        <v>3.0316071428571425E-2</v>
      </c>
      <c r="C3900" s="23">
        <v>3.2498098384716678E-2</v>
      </c>
      <c r="D3900" s="23">
        <v>3.5131887499148751E-2</v>
      </c>
      <c r="E3900" s="23">
        <v>3.720085730088496E-2</v>
      </c>
      <c r="F3900" s="22">
        <f t="shared" si="147"/>
        <v>5</v>
      </c>
      <c r="G3900" s="22">
        <f t="shared" si="148"/>
        <v>2007</v>
      </c>
    </row>
    <row r="3901" spans="1:7" x14ac:dyDescent="0.35">
      <c r="A3901" s="24">
        <v>39211</v>
      </c>
      <c r="B3901" s="23">
        <v>3.0619354838709676E-2</v>
      </c>
      <c r="C3901" s="23">
        <v>3.2498098384716678E-2</v>
      </c>
      <c r="D3901" s="23">
        <v>3.5131887499148751E-2</v>
      </c>
      <c r="E3901" s="23">
        <v>3.720085730088496E-2</v>
      </c>
      <c r="F3901" s="22">
        <f t="shared" si="147"/>
        <v>5</v>
      </c>
      <c r="G3901" s="22">
        <f t="shared" si="148"/>
        <v>2007</v>
      </c>
    </row>
    <row r="3902" spans="1:7" x14ac:dyDescent="0.35">
      <c r="A3902" s="24">
        <v>39210</v>
      </c>
      <c r="B3902" s="23">
        <v>3.0316071428571421E-2</v>
      </c>
      <c r="C3902" s="23">
        <v>3.2498098384716678E-2</v>
      </c>
      <c r="D3902" s="23">
        <v>3.5131887499148751E-2</v>
      </c>
      <c r="E3902" s="23">
        <v>3.720085730088496E-2</v>
      </c>
      <c r="F3902" s="22">
        <f t="shared" si="147"/>
        <v>5</v>
      </c>
      <c r="G3902" s="22">
        <f t="shared" si="148"/>
        <v>2007</v>
      </c>
    </row>
    <row r="3903" spans="1:7" x14ac:dyDescent="0.35">
      <c r="A3903" s="24">
        <v>39209</v>
      </c>
      <c r="B3903" s="23">
        <v>3.0316071428571421E-2</v>
      </c>
      <c r="C3903" s="23">
        <v>3.2498098384716678E-2</v>
      </c>
      <c r="D3903" s="23">
        <v>3.5131887499148751E-2</v>
      </c>
      <c r="E3903" s="23">
        <v>3.720085730088496E-2</v>
      </c>
      <c r="F3903" s="22">
        <f t="shared" si="147"/>
        <v>5</v>
      </c>
      <c r="G3903" s="22">
        <f t="shared" si="148"/>
        <v>2007</v>
      </c>
    </row>
    <row r="3904" spans="1:7" x14ac:dyDescent="0.35">
      <c r="A3904" s="24">
        <v>39206</v>
      </c>
      <c r="B3904" s="23">
        <v>3.0316071428571421E-2</v>
      </c>
      <c r="C3904" s="23">
        <v>3.2498098384716678E-2</v>
      </c>
      <c r="D3904" s="23">
        <v>3.50661304347826E-2</v>
      </c>
      <c r="E3904" s="23">
        <v>3.7161249999999993E-2</v>
      </c>
      <c r="F3904" s="22">
        <f t="shared" si="147"/>
        <v>5</v>
      </c>
      <c r="G3904" s="22">
        <f t="shared" si="148"/>
        <v>2007</v>
      </c>
    </row>
    <row r="3905" spans="1:7" x14ac:dyDescent="0.35">
      <c r="A3905" s="24">
        <v>39205</v>
      </c>
      <c r="B3905" s="23">
        <v>3.0316071428571421E-2</v>
      </c>
      <c r="C3905" s="23">
        <v>3.2492775453277542E-2</v>
      </c>
      <c r="D3905" s="23">
        <v>3.5107902511078287E-2</v>
      </c>
      <c r="E3905" s="23">
        <v>3.7184530905077277E-2</v>
      </c>
      <c r="F3905" s="22">
        <f t="shared" si="147"/>
        <v>5</v>
      </c>
      <c r="G3905" s="22">
        <f t="shared" si="148"/>
        <v>2007</v>
      </c>
    </row>
    <row r="3906" spans="1:7" x14ac:dyDescent="0.35">
      <c r="A3906" s="24">
        <v>39204</v>
      </c>
      <c r="B3906" s="23">
        <v>3.0619354838709676E-2</v>
      </c>
      <c r="C3906" s="23">
        <v>3.2492775453277542E-2</v>
      </c>
      <c r="D3906" s="23">
        <v>3.5107902511078287E-2</v>
      </c>
      <c r="E3906" s="23">
        <v>3.7160388888888889E-2</v>
      </c>
      <c r="F3906" s="22">
        <f t="shared" si="147"/>
        <v>5</v>
      </c>
      <c r="G3906" s="22">
        <f t="shared" si="148"/>
        <v>2007</v>
      </c>
    </row>
    <row r="3907" spans="1:7" x14ac:dyDescent="0.35">
      <c r="A3907" s="24">
        <v>39202</v>
      </c>
      <c r="B3907" s="23">
        <v>3.0316071428571421E-2</v>
      </c>
      <c r="C3907" s="23">
        <v>3.2492775453277542E-2</v>
      </c>
      <c r="D3907" s="23">
        <v>3.5107902511078287E-2</v>
      </c>
      <c r="E3907" s="23">
        <v>3.7160388888888903E-2</v>
      </c>
      <c r="F3907" s="22">
        <f t="shared" si="147"/>
        <v>5</v>
      </c>
      <c r="G3907" s="22">
        <f t="shared" si="148"/>
        <v>2007</v>
      </c>
    </row>
    <row r="3908" spans="1:7" x14ac:dyDescent="0.35">
      <c r="A3908" s="24">
        <v>39199</v>
      </c>
      <c r="B3908" s="23">
        <v>3.0316071428571421E-2</v>
      </c>
      <c r="C3908" s="23">
        <v>3.2492775453277542E-2</v>
      </c>
      <c r="D3908" s="23">
        <v>3.5107902511078287E-2</v>
      </c>
      <c r="E3908" s="23">
        <v>3.7160388888888903E-2</v>
      </c>
      <c r="F3908" s="22">
        <f t="shared" si="147"/>
        <v>4</v>
      </c>
      <c r="G3908" s="22">
        <f t="shared" si="148"/>
        <v>2007</v>
      </c>
    </row>
    <row r="3909" spans="1:7" x14ac:dyDescent="0.35">
      <c r="A3909" s="24">
        <v>39198</v>
      </c>
      <c r="B3909" s="23">
        <v>3.0316071428571463E-2</v>
      </c>
      <c r="C3909" s="23">
        <v>3.2492775453277542E-2</v>
      </c>
      <c r="D3909" s="23">
        <v>3.5107902511078287E-2</v>
      </c>
      <c r="E3909" s="23">
        <v>3.7160388888888903E-2</v>
      </c>
      <c r="F3909" s="22">
        <f t="shared" si="147"/>
        <v>4</v>
      </c>
      <c r="G3909" s="22">
        <f t="shared" si="148"/>
        <v>2007</v>
      </c>
    </row>
    <row r="3910" spans="1:7" x14ac:dyDescent="0.35">
      <c r="A3910" s="24">
        <v>39197</v>
      </c>
      <c r="B3910" s="23">
        <v>3.0316071428571421E-2</v>
      </c>
      <c r="C3910" s="23">
        <v>3.2492775453277542E-2</v>
      </c>
      <c r="D3910" s="23">
        <v>3.5107902511078287E-2</v>
      </c>
      <c r="E3910" s="23">
        <v>3.7160388888888903E-2</v>
      </c>
      <c r="F3910" s="22">
        <f t="shared" si="147"/>
        <v>4</v>
      </c>
      <c r="G3910" s="22">
        <f t="shared" si="148"/>
        <v>2007</v>
      </c>
    </row>
    <row r="3911" spans="1:7" x14ac:dyDescent="0.35">
      <c r="A3911" s="24">
        <v>39196</v>
      </c>
      <c r="B3911" s="23">
        <v>3.0316071428571421E-2</v>
      </c>
      <c r="C3911" s="23">
        <v>3.2492775453277542E-2</v>
      </c>
      <c r="D3911" s="23">
        <v>3.5107902511078287E-2</v>
      </c>
      <c r="E3911" s="23">
        <v>3.7160388888888903E-2</v>
      </c>
      <c r="F3911" s="22">
        <f t="shared" si="147"/>
        <v>4</v>
      </c>
      <c r="G3911" s="22">
        <f t="shared" si="148"/>
        <v>2007</v>
      </c>
    </row>
    <row r="3912" spans="1:7" x14ac:dyDescent="0.35">
      <c r="A3912" s="24">
        <v>39195</v>
      </c>
      <c r="B3912" s="23">
        <v>3.0316071428571421E-2</v>
      </c>
      <c r="C3912" s="23">
        <v>3.2492775453277542E-2</v>
      </c>
      <c r="D3912" s="23">
        <v>3.5107902511078287E-2</v>
      </c>
      <c r="E3912" s="23">
        <v>3.7160388888888903E-2</v>
      </c>
      <c r="F3912" s="22">
        <f t="shared" si="147"/>
        <v>4</v>
      </c>
      <c r="G3912" s="22">
        <f t="shared" si="148"/>
        <v>2007</v>
      </c>
    </row>
    <row r="3913" spans="1:7" x14ac:dyDescent="0.35">
      <c r="A3913" s="24">
        <v>39192</v>
      </c>
      <c r="B3913" s="23">
        <v>3.0316071428571421E-2</v>
      </c>
      <c r="C3913" s="23">
        <v>3.2492775453277542E-2</v>
      </c>
      <c r="D3913" s="23">
        <v>3.5107902511078287E-2</v>
      </c>
      <c r="E3913" s="23">
        <v>3.7160388888888903E-2</v>
      </c>
      <c r="F3913" s="22">
        <f t="shared" si="147"/>
        <v>4</v>
      </c>
      <c r="G3913" s="22">
        <f t="shared" si="148"/>
        <v>2007</v>
      </c>
    </row>
    <row r="3914" spans="1:7" x14ac:dyDescent="0.35">
      <c r="A3914" s="24">
        <v>39191</v>
      </c>
      <c r="B3914" s="23">
        <v>3.0316071428571421E-2</v>
      </c>
      <c r="C3914" s="23">
        <v>3.2492775453277542E-2</v>
      </c>
      <c r="D3914" s="23">
        <v>3.48281475998478E-2</v>
      </c>
      <c r="E3914" s="23">
        <v>3.6846022267206464E-2</v>
      </c>
      <c r="F3914" s="22">
        <f t="shared" si="147"/>
        <v>4</v>
      </c>
      <c r="G3914" s="22">
        <f t="shared" si="148"/>
        <v>2007</v>
      </c>
    </row>
    <row r="3915" spans="1:7" x14ac:dyDescent="0.35">
      <c r="A3915" s="24">
        <v>39190</v>
      </c>
      <c r="B3915" s="23">
        <v>3.040136518771331E-2</v>
      </c>
      <c r="C3915" s="23">
        <v>3.2492775453277542E-2</v>
      </c>
      <c r="D3915" s="23">
        <v>3.48281475998478E-2</v>
      </c>
      <c r="E3915" s="23">
        <v>3.6875660287150142E-2</v>
      </c>
      <c r="F3915" s="22">
        <f t="shared" si="147"/>
        <v>4</v>
      </c>
      <c r="G3915" s="22">
        <f t="shared" si="148"/>
        <v>2007</v>
      </c>
    </row>
    <row r="3916" spans="1:7" x14ac:dyDescent="0.35">
      <c r="A3916" s="24">
        <v>39189</v>
      </c>
      <c r="B3916" s="23">
        <v>3.0600000000000016E-2</v>
      </c>
      <c r="C3916" s="23">
        <v>3.2492775453277542E-2</v>
      </c>
      <c r="D3916" s="23">
        <v>3.48281475998478E-2</v>
      </c>
      <c r="E3916" s="23">
        <v>3.6875660287150142E-2</v>
      </c>
      <c r="F3916" s="22">
        <f t="shared" si="147"/>
        <v>4</v>
      </c>
      <c r="G3916" s="22">
        <f t="shared" si="148"/>
        <v>2007</v>
      </c>
    </row>
    <row r="3917" spans="1:7" x14ac:dyDescent="0.35">
      <c r="A3917" s="24">
        <v>39188</v>
      </c>
      <c r="B3917" s="23">
        <v>3.0600000000000016E-2</v>
      </c>
      <c r="C3917" s="23">
        <v>3.2492775453277542E-2</v>
      </c>
      <c r="D3917" s="23">
        <v>3.48281475998478E-2</v>
      </c>
      <c r="E3917" s="23">
        <v>3.6875660287150142E-2</v>
      </c>
      <c r="F3917" s="22">
        <f t="shared" si="147"/>
        <v>4</v>
      </c>
      <c r="G3917" s="22">
        <f t="shared" si="148"/>
        <v>2007</v>
      </c>
    </row>
    <row r="3918" spans="1:7" x14ac:dyDescent="0.35">
      <c r="A3918" s="24">
        <v>39185</v>
      </c>
      <c r="B3918" s="23">
        <v>3.0721393034825871E-2</v>
      </c>
      <c r="C3918" s="23">
        <v>3.2492775453277542E-2</v>
      </c>
      <c r="D3918" s="23">
        <v>3.4789854426022594E-2</v>
      </c>
      <c r="E3918" s="23">
        <v>3.6857666755960347E-2</v>
      </c>
      <c r="F3918" s="22">
        <f t="shared" ref="F3918:F3981" si="149">MONTH(A3917)</f>
        <v>4</v>
      </c>
      <c r="G3918" s="22">
        <f t="shared" ref="G3918:G3981" si="150">YEAR(A3917)</f>
        <v>2007</v>
      </c>
    </row>
    <row r="3919" spans="1:7" x14ac:dyDescent="0.35">
      <c r="A3919" s="24">
        <v>39184</v>
      </c>
      <c r="B3919" s="23">
        <v>3.0721393034825871E-2</v>
      </c>
      <c r="C3919" s="23">
        <v>3.1869677419354835E-2</v>
      </c>
      <c r="D3919" s="23">
        <v>3.4611939708668694E-2</v>
      </c>
      <c r="E3919" s="23">
        <v>3.6776141575274181E-2</v>
      </c>
      <c r="F3919" s="22">
        <f t="shared" si="149"/>
        <v>4</v>
      </c>
      <c r="G3919" s="22">
        <f t="shared" si="150"/>
        <v>2007</v>
      </c>
    </row>
    <row r="3920" spans="1:7" x14ac:dyDescent="0.35">
      <c r="A3920" s="24">
        <v>39183</v>
      </c>
      <c r="B3920" s="23">
        <v>3.0721393034825871E-2</v>
      </c>
      <c r="C3920" s="23">
        <v>3.1869677419354835E-2</v>
      </c>
      <c r="D3920" s="23">
        <v>3.4317348289629832E-2</v>
      </c>
      <c r="E3920" s="23">
        <v>3.6635668887749884E-2</v>
      </c>
      <c r="F3920" s="22">
        <f t="shared" si="149"/>
        <v>4</v>
      </c>
      <c r="G3920" s="22">
        <f t="shared" si="150"/>
        <v>2007</v>
      </c>
    </row>
    <row r="3921" spans="1:7" x14ac:dyDescent="0.35">
      <c r="A3921" s="24">
        <v>39182</v>
      </c>
      <c r="B3921" s="23">
        <v>3.0721393034825868E-2</v>
      </c>
      <c r="C3921" s="23">
        <v>3.1869677419354835E-2</v>
      </c>
      <c r="D3921" s="23">
        <v>3.4317348289629832E-2</v>
      </c>
      <c r="E3921" s="23">
        <v>3.6635668887749884E-2</v>
      </c>
      <c r="F3921" s="22">
        <f t="shared" si="149"/>
        <v>4</v>
      </c>
      <c r="G3921" s="22">
        <f t="shared" si="150"/>
        <v>2007</v>
      </c>
    </row>
    <row r="3922" spans="1:7" x14ac:dyDescent="0.35">
      <c r="A3922" s="24">
        <v>39181</v>
      </c>
      <c r="B3922" s="23">
        <v>3.087245657568239E-2</v>
      </c>
      <c r="C3922" s="23">
        <v>3.1869677419354835E-2</v>
      </c>
      <c r="D3922" s="23">
        <v>3.4317348289629832E-2</v>
      </c>
      <c r="E3922" s="23">
        <v>3.6635668887749884E-2</v>
      </c>
      <c r="F3922" s="22">
        <f t="shared" si="149"/>
        <v>4</v>
      </c>
      <c r="G3922" s="22">
        <f t="shared" si="150"/>
        <v>2007</v>
      </c>
    </row>
    <row r="3923" spans="1:7" x14ac:dyDescent="0.35">
      <c r="A3923" s="24">
        <v>39178</v>
      </c>
      <c r="B3923" s="23">
        <v>3.0600000000000009E-2</v>
      </c>
      <c r="C3923" s="23">
        <v>3.1869677419354835E-2</v>
      </c>
      <c r="D3923" s="23">
        <v>3.4317348289629832E-2</v>
      </c>
      <c r="E3923" s="23">
        <v>3.628E-2</v>
      </c>
      <c r="F3923" s="22">
        <f t="shared" si="149"/>
        <v>4</v>
      </c>
      <c r="G3923" s="22">
        <f t="shared" si="150"/>
        <v>2007</v>
      </c>
    </row>
    <row r="3924" spans="1:7" x14ac:dyDescent="0.35">
      <c r="A3924" s="24">
        <v>39177</v>
      </c>
      <c r="B3924" s="23">
        <v>3.006759398496241E-2</v>
      </c>
      <c r="C3924" s="23">
        <v>3.1869677419354835E-2</v>
      </c>
      <c r="D3924" s="23">
        <v>3.4316554347826093E-2</v>
      </c>
      <c r="E3924" s="23">
        <v>3.6676332699086059E-2</v>
      </c>
      <c r="F3924" s="22">
        <f t="shared" si="149"/>
        <v>4</v>
      </c>
      <c r="G3924" s="22">
        <f t="shared" si="150"/>
        <v>2007</v>
      </c>
    </row>
    <row r="3925" spans="1:7" x14ac:dyDescent="0.35">
      <c r="A3925" s="24">
        <v>39176</v>
      </c>
      <c r="B3925" s="23">
        <v>3.006759398496241E-2</v>
      </c>
      <c r="C3925" s="23">
        <v>3.1869677419354835E-2</v>
      </c>
      <c r="D3925" s="23">
        <v>3.4316554347826093E-2</v>
      </c>
      <c r="E3925" s="23">
        <v>3.6676332699086059E-2</v>
      </c>
      <c r="F3925" s="22">
        <f t="shared" si="149"/>
        <v>4</v>
      </c>
      <c r="G3925" s="22">
        <f t="shared" si="150"/>
        <v>2007</v>
      </c>
    </row>
    <row r="3926" spans="1:7" x14ac:dyDescent="0.35">
      <c r="A3926" s="24">
        <v>39175</v>
      </c>
      <c r="B3926" s="23">
        <v>3.00675939849624E-2</v>
      </c>
      <c r="C3926" s="23">
        <v>3.1869677419354835E-2</v>
      </c>
      <c r="D3926" s="23">
        <v>3.4316554347826093E-2</v>
      </c>
      <c r="E3926" s="23">
        <v>3.6676332699086059E-2</v>
      </c>
      <c r="F3926" s="22">
        <f t="shared" si="149"/>
        <v>4</v>
      </c>
      <c r="G3926" s="22">
        <f t="shared" si="150"/>
        <v>2007</v>
      </c>
    </row>
    <row r="3927" spans="1:7" x14ac:dyDescent="0.35">
      <c r="A3927" s="24">
        <v>39171</v>
      </c>
      <c r="B3927" s="23">
        <v>3.0086139332365754E-2</v>
      </c>
      <c r="C3927" s="23">
        <v>3.1869677419354835E-2</v>
      </c>
      <c r="D3927" s="23">
        <v>3.4316554347826093E-2</v>
      </c>
      <c r="E3927" s="23">
        <v>3.6676332699086059E-2</v>
      </c>
      <c r="F3927" s="22">
        <f t="shared" si="149"/>
        <v>4</v>
      </c>
      <c r="G3927" s="22">
        <f t="shared" si="150"/>
        <v>2007</v>
      </c>
    </row>
    <row r="3928" spans="1:7" x14ac:dyDescent="0.35">
      <c r="A3928" s="24">
        <v>39170</v>
      </c>
      <c r="B3928" s="23">
        <v>3.0336342015855021E-2</v>
      </c>
      <c r="C3928" s="23">
        <v>3.1869677419354835E-2</v>
      </c>
      <c r="D3928" s="23">
        <v>3.4316554347826093E-2</v>
      </c>
      <c r="E3928" s="23">
        <v>3.6676332699086059E-2</v>
      </c>
      <c r="F3928" s="22">
        <f t="shared" si="149"/>
        <v>3</v>
      </c>
      <c r="G3928" s="22">
        <f t="shared" si="150"/>
        <v>2007</v>
      </c>
    </row>
    <row r="3929" spans="1:7" x14ac:dyDescent="0.35">
      <c r="A3929" s="24">
        <v>39169</v>
      </c>
      <c r="B3929" s="23">
        <v>3.0336342015855021E-2</v>
      </c>
      <c r="C3929" s="23">
        <v>3.1869677419354835E-2</v>
      </c>
      <c r="D3929" s="23">
        <v>3.4316554347826093E-2</v>
      </c>
      <c r="E3929" s="23">
        <v>3.6837709497206689E-2</v>
      </c>
      <c r="F3929" s="22">
        <f t="shared" si="149"/>
        <v>3</v>
      </c>
      <c r="G3929" s="22">
        <f t="shared" si="150"/>
        <v>2007</v>
      </c>
    </row>
    <row r="3930" spans="1:7" x14ac:dyDescent="0.35">
      <c r="A3930" s="24">
        <v>39168</v>
      </c>
      <c r="B3930" s="23">
        <v>3.0336342015855021E-2</v>
      </c>
      <c r="C3930" s="23">
        <v>3.1869677419354835E-2</v>
      </c>
      <c r="D3930" s="23">
        <v>3.4316554347826093E-2</v>
      </c>
      <c r="E3930" s="23">
        <v>3.6837709497206689E-2</v>
      </c>
      <c r="F3930" s="22">
        <f t="shared" si="149"/>
        <v>3</v>
      </c>
      <c r="G3930" s="22">
        <f t="shared" si="150"/>
        <v>2007</v>
      </c>
    </row>
    <row r="3931" spans="1:7" x14ac:dyDescent="0.35">
      <c r="A3931" s="24">
        <v>39167</v>
      </c>
      <c r="B3931" s="23">
        <v>3.0325845743847002E-2</v>
      </c>
      <c r="C3931" s="23">
        <v>3.1869677419354835E-2</v>
      </c>
      <c r="D3931" s="23">
        <v>3.4316554347826093E-2</v>
      </c>
      <c r="E3931" s="23">
        <v>3.6710378619153675E-2</v>
      </c>
      <c r="F3931" s="22">
        <f t="shared" si="149"/>
        <v>3</v>
      </c>
      <c r="G3931" s="22">
        <f t="shared" si="150"/>
        <v>2007</v>
      </c>
    </row>
    <row r="3932" spans="1:7" x14ac:dyDescent="0.35">
      <c r="A3932" s="24">
        <v>39164</v>
      </c>
      <c r="B3932" s="23">
        <v>2.9653829787234028E-2</v>
      </c>
      <c r="C3932" s="23">
        <v>3.1922933548776462E-2</v>
      </c>
      <c r="D3932" s="23">
        <v>3.4252114882506526E-2</v>
      </c>
      <c r="E3932" s="23">
        <v>3.673203985932004E-2</v>
      </c>
      <c r="F3932" s="22">
        <f t="shared" si="149"/>
        <v>3</v>
      </c>
      <c r="G3932" s="22">
        <f t="shared" si="150"/>
        <v>2007</v>
      </c>
    </row>
    <row r="3933" spans="1:7" x14ac:dyDescent="0.35">
      <c r="A3933" s="24">
        <v>39163</v>
      </c>
      <c r="B3933" s="23">
        <v>3.0325845743847002E-2</v>
      </c>
      <c r="C3933" s="23">
        <v>3.1869677419354835E-2</v>
      </c>
      <c r="D3933" s="23">
        <v>3.4274110749185668E-2</v>
      </c>
      <c r="E3933" s="23">
        <v>3.6710378619153675E-2</v>
      </c>
      <c r="F3933" s="22">
        <f t="shared" si="149"/>
        <v>3</v>
      </c>
      <c r="G3933" s="22">
        <f t="shared" si="150"/>
        <v>2007</v>
      </c>
    </row>
    <row r="3934" spans="1:7" x14ac:dyDescent="0.35">
      <c r="A3934" s="24">
        <v>39162</v>
      </c>
      <c r="B3934" s="23">
        <v>2.9974736842105262E-2</v>
      </c>
      <c r="C3934" s="23">
        <v>3.1869677419354842E-2</v>
      </c>
      <c r="D3934" s="23">
        <v>3.4274110749185668E-2</v>
      </c>
      <c r="E3934" s="23">
        <v>3.6968637059724356E-2</v>
      </c>
      <c r="F3934" s="22">
        <f t="shared" si="149"/>
        <v>3</v>
      </c>
      <c r="G3934" s="22">
        <f t="shared" si="150"/>
        <v>2007</v>
      </c>
    </row>
    <row r="3935" spans="1:7" x14ac:dyDescent="0.35">
      <c r="A3935" s="24">
        <v>39161</v>
      </c>
      <c r="B3935" s="23">
        <v>2.9974736842105266E-2</v>
      </c>
      <c r="C3935" s="23">
        <v>3.19341419801632E-2</v>
      </c>
      <c r="D3935" s="23">
        <v>3.4274110749185668E-2</v>
      </c>
      <c r="E3935" s="23">
        <v>3.6688908252178354E-2</v>
      </c>
      <c r="F3935" s="22">
        <f t="shared" si="149"/>
        <v>3</v>
      </c>
      <c r="G3935" s="22">
        <f t="shared" si="150"/>
        <v>2007</v>
      </c>
    </row>
    <row r="3936" spans="1:7" x14ac:dyDescent="0.35">
      <c r="A3936" s="24">
        <v>39157</v>
      </c>
      <c r="B3936" s="23">
        <v>2.9653829787234028E-2</v>
      </c>
      <c r="C3936" s="23">
        <v>3.1922933548776462E-2</v>
      </c>
      <c r="D3936" s="23">
        <v>3.4252114882506526E-2</v>
      </c>
      <c r="E3936" s="23">
        <v>3.673203985932004E-2</v>
      </c>
      <c r="F3936" s="22">
        <f t="shared" si="149"/>
        <v>3</v>
      </c>
      <c r="G3936" s="22">
        <f t="shared" si="150"/>
        <v>2007</v>
      </c>
    </row>
    <row r="3937" spans="1:7" x14ac:dyDescent="0.35">
      <c r="A3937" s="24">
        <v>39156</v>
      </c>
      <c r="B3937" s="23">
        <v>2.9374454894688037E-2</v>
      </c>
      <c r="C3937" s="23">
        <v>3.1934939626783752E-2</v>
      </c>
      <c r="D3937" s="23">
        <v>3.4181280946553608E-2</v>
      </c>
      <c r="E3937" s="23">
        <v>3.6652825836216839E-2</v>
      </c>
      <c r="F3937" s="22">
        <f t="shared" si="149"/>
        <v>3</v>
      </c>
      <c r="G3937" s="22">
        <f t="shared" si="150"/>
        <v>2007</v>
      </c>
    </row>
    <row r="3938" spans="1:7" x14ac:dyDescent="0.35">
      <c r="A3938" s="24">
        <v>39155</v>
      </c>
      <c r="B3938" s="23">
        <v>2.9368671844149007E-2</v>
      </c>
      <c r="C3938" s="23">
        <v>3.1923090781915006E-2</v>
      </c>
      <c r="D3938" s="23">
        <v>3.4179388083735905E-2</v>
      </c>
      <c r="E3938" s="23">
        <v>3.6660245901639354E-2</v>
      </c>
      <c r="F3938" s="22">
        <f t="shared" si="149"/>
        <v>3</v>
      </c>
      <c r="G3938" s="22">
        <f t="shared" si="150"/>
        <v>2007</v>
      </c>
    </row>
    <row r="3939" spans="1:7" x14ac:dyDescent="0.35">
      <c r="A3939" s="24">
        <v>39154</v>
      </c>
      <c r="B3939" s="23">
        <v>2.9368671844149007E-2</v>
      </c>
      <c r="C3939" s="23">
        <v>3.1923090781915006E-2</v>
      </c>
      <c r="D3939" s="23">
        <v>3.4179388083735905E-2</v>
      </c>
      <c r="E3939" s="23">
        <v>3.666751922091234E-2</v>
      </c>
      <c r="F3939" s="22">
        <f t="shared" si="149"/>
        <v>3</v>
      </c>
      <c r="G3939" s="22">
        <f t="shared" si="150"/>
        <v>2007</v>
      </c>
    </row>
    <row r="3940" spans="1:7" x14ac:dyDescent="0.35">
      <c r="A3940" s="24">
        <v>39153</v>
      </c>
      <c r="B3940" s="23">
        <v>2.948249443207128E-2</v>
      </c>
      <c r="C3940" s="23">
        <v>3.1922854779908721E-2</v>
      </c>
      <c r="D3940" s="23">
        <v>3.4178404512489928E-2</v>
      </c>
      <c r="E3940" s="23">
        <v>3.6608613251155636E-2</v>
      </c>
      <c r="F3940" s="22">
        <f t="shared" si="149"/>
        <v>3</v>
      </c>
      <c r="G3940" s="22">
        <f t="shared" si="150"/>
        <v>2007</v>
      </c>
    </row>
    <row r="3941" spans="1:7" x14ac:dyDescent="0.35">
      <c r="A3941" s="24">
        <v>39150</v>
      </c>
      <c r="B3941" s="23">
        <v>2.9367190952814246E-2</v>
      </c>
      <c r="C3941" s="23">
        <v>3.2001919282031582E-2</v>
      </c>
      <c r="D3941" s="23">
        <v>3.4403178082191781E-2</v>
      </c>
      <c r="E3941" s="23">
        <v>3.6621307917888563E-2</v>
      </c>
      <c r="F3941" s="22">
        <f t="shared" si="149"/>
        <v>3</v>
      </c>
      <c r="G3941" s="22">
        <f t="shared" si="150"/>
        <v>2007</v>
      </c>
    </row>
    <row r="3942" spans="1:7" x14ac:dyDescent="0.35">
      <c r="A3942" s="24">
        <v>39149</v>
      </c>
      <c r="B3942" s="23">
        <v>2.9479473401397085E-2</v>
      </c>
      <c r="C3942" s="23">
        <v>3.2001919282031582E-2</v>
      </c>
      <c r="D3942" s="23">
        <v>3.4403178082191781E-2</v>
      </c>
      <c r="E3942" s="23">
        <v>3.6601737570476668E-2</v>
      </c>
      <c r="F3942" s="22">
        <f t="shared" si="149"/>
        <v>3</v>
      </c>
      <c r="G3942" s="22">
        <f t="shared" si="150"/>
        <v>2007</v>
      </c>
    </row>
    <row r="3943" spans="1:7" x14ac:dyDescent="0.35">
      <c r="A3943" s="24">
        <v>39148</v>
      </c>
      <c r="B3943" s="23">
        <v>2.9479473401397085E-2</v>
      </c>
      <c r="C3943" s="23">
        <v>3.1969155992834085E-2</v>
      </c>
      <c r="D3943" s="23">
        <v>3.425804310344828E-2</v>
      </c>
      <c r="E3943" s="23">
        <v>3.6613518705763397E-2</v>
      </c>
      <c r="F3943" s="22">
        <f t="shared" si="149"/>
        <v>3</v>
      </c>
      <c r="G3943" s="22">
        <f t="shared" si="150"/>
        <v>2007</v>
      </c>
    </row>
    <row r="3944" spans="1:7" x14ac:dyDescent="0.35">
      <c r="A3944" s="24">
        <v>39147</v>
      </c>
      <c r="B3944" s="23">
        <v>2.9348321591380018E-2</v>
      </c>
      <c r="C3944" s="23">
        <v>3.1814105793450877E-2</v>
      </c>
      <c r="D3944" s="23">
        <v>3.425704209328783E-2</v>
      </c>
      <c r="E3944" s="23">
        <v>3.6504455696202531E-2</v>
      </c>
      <c r="F3944" s="22">
        <f t="shared" si="149"/>
        <v>3</v>
      </c>
      <c r="G3944" s="22">
        <f t="shared" si="150"/>
        <v>2007</v>
      </c>
    </row>
    <row r="3945" spans="1:7" x14ac:dyDescent="0.35">
      <c r="A3945" s="24">
        <v>39146</v>
      </c>
      <c r="B3945" s="23">
        <v>2.9348321591380018E-2</v>
      </c>
      <c r="C3945" s="23">
        <v>3.1814105793450877E-2</v>
      </c>
      <c r="D3945" s="23">
        <v>3.425704209328783E-2</v>
      </c>
      <c r="E3945" s="23">
        <v>3.6504455696202531E-2</v>
      </c>
      <c r="F3945" s="22">
        <f t="shared" si="149"/>
        <v>3</v>
      </c>
      <c r="G3945" s="22">
        <f t="shared" si="150"/>
        <v>2007</v>
      </c>
    </row>
    <row r="3946" spans="1:7" x14ac:dyDescent="0.35">
      <c r="A3946" s="24">
        <v>39143</v>
      </c>
      <c r="B3946" s="23">
        <v>2.934455958549223E-2</v>
      </c>
      <c r="C3946" s="23">
        <v>3.1912455516014238E-2</v>
      </c>
      <c r="D3946" s="23">
        <v>3.4255088319088321E-2</v>
      </c>
      <c r="E3946" s="23">
        <v>3.6385797027165566E-2</v>
      </c>
      <c r="F3946" s="22">
        <f t="shared" si="149"/>
        <v>3</v>
      </c>
      <c r="G3946" s="22">
        <f t="shared" si="150"/>
        <v>2007</v>
      </c>
    </row>
    <row r="3947" spans="1:7" x14ac:dyDescent="0.35">
      <c r="A3947" s="24">
        <v>39142</v>
      </c>
      <c r="B3947" s="23">
        <v>2.934455958549223E-2</v>
      </c>
      <c r="C3947" s="23">
        <v>3.1814628820960693E-2</v>
      </c>
      <c r="D3947" s="23">
        <v>3.3992175379426628E-2</v>
      </c>
      <c r="E3947" s="23">
        <v>3.6644040404040394E-2</v>
      </c>
      <c r="F3947" s="22">
        <f t="shared" si="149"/>
        <v>3</v>
      </c>
      <c r="G3947" s="22">
        <f t="shared" si="150"/>
        <v>2007</v>
      </c>
    </row>
    <row r="3948" spans="1:7" x14ac:dyDescent="0.35">
      <c r="A3948" s="24">
        <v>39160</v>
      </c>
      <c r="B3948" s="23">
        <v>2.9642148760330576E-2</v>
      </c>
      <c r="C3948" s="23">
        <v>3.19341419801632E-2</v>
      </c>
      <c r="D3948" s="23">
        <v>3.4274110749185668E-2</v>
      </c>
      <c r="E3948" s="23">
        <v>3.6720569583088648E-2</v>
      </c>
      <c r="F3948" s="22">
        <f t="shared" si="149"/>
        <v>3</v>
      </c>
      <c r="G3948" s="22">
        <f t="shared" si="150"/>
        <v>2007</v>
      </c>
    </row>
    <row r="3949" spans="1:7" x14ac:dyDescent="0.35">
      <c r="A3949" s="24">
        <v>39141</v>
      </c>
      <c r="B3949" s="23">
        <v>2.9411247409863242E-2</v>
      </c>
      <c r="C3949" s="23">
        <v>3.1608480000000001E-2</v>
      </c>
      <c r="D3949" s="23">
        <v>3.3992175379426642E-2</v>
      </c>
      <c r="E3949" s="23">
        <v>3.6642860759493669E-2</v>
      </c>
      <c r="F3949" s="22">
        <f t="shared" si="149"/>
        <v>3</v>
      </c>
      <c r="G3949" s="22">
        <f t="shared" si="150"/>
        <v>2007</v>
      </c>
    </row>
    <row r="3950" spans="1:7" x14ac:dyDescent="0.35">
      <c r="A3950" s="24">
        <v>39140</v>
      </c>
      <c r="B3950" s="23">
        <v>2.9319337554797865E-2</v>
      </c>
      <c r="C3950" s="23">
        <v>3.1852994535519125E-2</v>
      </c>
      <c r="D3950" s="23">
        <v>3.3992175379426628E-2</v>
      </c>
      <c r="E3950" s="23">
        <v>3.6462520242914978E-2</v>
      </c>
      <c r="F3950" s="22">
        <f t="shared" si="149"/>
        <v>2</v>
      </c>
      <c r="G3950" s="22">
        <f t="shared" si="150"/>
        <v>2007</v>
      </c>
    </row>
    <row r="3951" spans="1:7" x14ac:dyDescent="0.35">
      <c r="A3951" s="24">
        <v>39139</v>
      </c>
      <c r="B3951" s="23">
        <v>2.9262850372376449E-2</v>
      </c>
      <c r="C3951" s="23">
        <v>3.1916929133858275E-2</v>
      </c>
      <c r="D3951" s="23">
        <v>3.3992175379426628E-2</v>
      </c>
      <c r="E3951" s="23">
        <v>3.6462520242914978E-2</v>
      </c>
      <c r="F3951" s="22">
        <f t="shared" si="149"/>
        <v>2</v>
      </c>
      <c r="G3951" s="22">
        <f t="shared" si="150"/>
        <v>2007</v>
      </c>
    </row>
    <row r="3952" spans="1:7" x14ac:dyDescent="0.35">
      <c r="A3952" s="24">
        <v>39136</v>
      </c>
      <c r="B3952" s="23">
        <v>2.9262850372376439E-2</v>
      </c>
      <c r="C3952" s="23">
        <v>3.1899561403508775E-2</v>
      </c>
      <c r="D3952" s="23">
        <v>3.3992175379426642E-2</v>
      </c>
      <c r="E3952" s="23">
        <v>3.6466139464375949E-2</v>
      </c>
      <c r="F3952" s="22">
        <f t="shared" si="149"/>
        <v>2</v>
      </c>
      <c r="G3952" s="22">
        <f t="shared" si="150"/>
        <v>2007</v>
      </c>
    </row>
    <row r="3953" spans="1:7" x14ac:dyDescent="0.35">
      <c r="A3953" s="24">
        <v>39135</v>
      </c>
      <c r="B3953" s="23">
        <v>2.9256299369399268E-2</v>
      </c>
      <c r="C3953" s="23">
        <v>3.1751665753424654E-2</v>
      </c>
      <c r="D3953" s="23">
        <v>3.3992175379426642E-2</v>
      </c>
      <c r="E3953" s="23">
        <v>3.6572469993682882E-2</v>
      </c>
      <c r="F3953" s="22">
        <f t="shared" si="149"/>
        <v>2</v>
      </c>
      <c r="G3953" s="22">
        <f t="shared" si="150"/>
        <v>2007</v>
      </c>
    </row>
    <row r="3954" spans="1:7" x14ac:dyDescent="0.35">
      <c r="A3954" s="24">
        <v>39134</v>
      </c>
      <c r="B3954" s="23">
        <v>2.9256249588409614E-2</v>
      </c>
      <c r="C3954" s="23">
        <v>3.1851725105189348E-2</v>
      </c>
      <c r="D3954" s="23">
        <v>3.4056024217961653E-2</v>
      </c>
      <c r="E3954" s="23">
        <v>3.6572469993682882E-2</v>
      </c>
      <c r="F3954" s="22">
        <f t="shared" si="149"/>
        <v>2</v>
      </c>
      <c r="G3954" s="22">
        <f t="shared" si="150"/>
        <v>2007</v>
      </c>
    </row>
    <row r="3955" spans="1:7" x14ac:dyDescent="0.35">
      <c r="A3955" s="24">
        <v>39133</v>
      </c>
      <c r="B3955" s="23">
        <v>2.9415459124370397E-2</v>
      </c>
      <c r="C3955" s="23">
        <v>3.1841509433962266E-2</v>
      </c>
      <c r="D3955" s="23">
        <v>3.4020983606557371E-2</v>
      </c>
      <c r="E3955" s="23">
        <v>3.6572469993682882E-2</v>
      </c>
      <c r="F3955" s="22">
        <f t="shared" si="149"/>
        <v>2</v>
      </c>
      <c r="G3955" s="22">
        <f t="shared" si="150"/>
        <v>2007</v>
      </c>
    </row>
    <row r="3956" spans="1:7" x14ac:dyDescent="0.35">
      <c r="A3956" s="24">
        <v>39132</v>
      </c>
      <c r="B3956" s="23">
        <v>2.9314599675850889E-2</v>
      </c>
      <c r="C3956" s="23">
        <v>3.1806717044500422E-2</v>
      </c>
      <c r="D3956" s="23">
        <v>3.4020983606557371E-2</v>
      </c>
      <c r="E3956" s="23">
        <v>3.6572469993682882E-2</v>
      </c>
      <c r="F3956" s="22">
        <f t="shared" si="149"/>
        <v>2</v>
      </c>
      <c r="G3956" s="22">
        <f t="shared" si="150"/>
        <v>2007</v>
      </c>
    </row>
    <row r="3957" spans="1:7" x14ac:dyDescent="0.35">
      <c r="A3957" s="24">
        <v>39129</v>
      </c>
      <c r="B3957" s="23">
        <v>2.913747161376844E-2</v>
      </c>
      <c r="C3957" s="23">
        <v>3.1805921787709503E-2</v>
      </c>
      <c r="D3957" s="23">
        <v>3.4003091787439613E-2</v>
      </c>
      <c r="E3957" s="23">
        <v>3.6295301837270338E-2</v>
      </c>
      <c r="F3957" s="22">
        <f t="shared" si="149"/>
        <v>2</v>
      </c>
      <c r="G3957" s="22">
        <f t="shared" si="150"/>
        <v>2007</v>
      </c>
    </row>
    <row r="3958" spans="1:7" x14ac:dyDescent="0.35">
      <c r="A3958" s="24">
        <v>39128</v>
      </c>
      <c r="B3958" s="23">
        <v>2.9121773118948209E-2</v>
      </c>
      <c r="C3958" s="23">
        <v>3.1805921787709503E-2</v>
      </c>
      <c r="D3958" s="23">
        <v>3.4112540192926047E-2</v>
      </c>
      <c r="E3958" s="23">
        <v>3.6288696982947094E-2</v>
      </c>
      <c r="F3958" s="22">
        <f t="shared" si="149"/>
        <v>2</v>
      </c>
      <c r="G3958" s="22">
        <f t="shared" si="150"/>
        <v>2007</v>
      </c>
    </row>
    <row r="3959" spans="1:7" x14ac:dyDescent="0.35">
      <c r="A3959" s="24">
        <v>39127</v>
      </c>
      <c r="B3959" s="23">
        <v>2.9075206464526653E-2</v>
      </c>
      <c r="C3959" s="23">
        <v>3.1498888888888889E-2</v>
      </c>
      <c r="D3959" s="23">
        <v>3.3995442477876107E-2</v>
      </c>
      <c r="E3959" s="23">
        <v>3.6571137473831124E-2</v>
      </c>
      <c r="F3959" s="22">
        <f t="shared" si="149"/>
        <v>2</v>
      </c>
      <c r="G3959" s="22">
        <f t="shared" si="150"/>
        <v>2007</v>
      </c>
    </row>
    <row r="3960" spans="1:7" x14ac:dyDescent="0.35">
      <c r="A3960" s="24">
        <v>39126</v>
      </c>
      <c r="B3960" s="23">
        <v>2.8824110113945752E-2</v>
      </c>
      <c r="C3960" s="23">
        <v>3.1796923076923077E-2</v>
      </c>
      <c r="D3960" s="23">
        <v>3.3995442477876107E-2</v>
      </c>
      <c r="E3960" s="23">
        <v>3.6326010016694492E-2</v>
      </c>
      <c r="F3960" s="22">
        <f t="shared" si="149"/>
        <v>2</v>
      </c>
      <c r="G3960" s="22">
        <f t="shared" si="150"/>
        <v>2007</v>
      </c>
    </row>
    <row r="3961" spans="1:7" x14ac:dyDescent="0.35">
      <c r="A3961" s="24">
        <v>39125</v>
      </c>
      <c r="B3961" s="23">
        <v>2.9004989450416963E-2</v>
      </c>
      <c r="C3961" s="23">
        <v>3.1697782258064522E-2</v>
      </c>
      <c r="D3961" s="23">
        <v>3.3995442477876107E-2</v>
      </c>
      <c r="E3961" s="23">
        <v>3.6326010016694492E-2</v>
      </c>
      <c r="F3961" s="22">
        <f t="shared" si="149"/>
        <v>2</v>
      </c>
      <c r="G3961" s="22">
        <f t="shared" si="150"/>
        <v>2007</v>
      </c>
    </row>
    <row r="3962" spans="1:7" x14ac:dyDescent="0.35">
      <c r="A3962" s="24">
        <v>39122</v>
      </c>
      <c r="B3962" s="23">
        <v>2.901255494195875E-2</v>
      </c>
      <c r="C3962" s="23">
        <v>3.1697782258064522E-2</v>
      </c>
      <c r="D3962" s="23">
        <v>3.3995442477876107E-2</v>
      </c>
      <c r="E3962" s="23">
        <v>3.6311049237983589E-2</v>
      </c>
      <c r="F3962" s="22">
        <f t="shared" si="149"/>
        <v>2</v>
      </c>
      <c r="G3962" s="22">
        <f t="shared" si="150"/>
        <v>2007</v>
      </c>
    </row>
    <row r="3963" spans="1:7" x14ac:dyDescent="0.35">
      <c r="A3963" s="24">
        <v>39121</v>
      </c>
      <c r="B3963" s="23">
        <v>2.901255494195875E-2</v>
      </c>
      <c r="C3963" s="23">
        <v>3.1539198435972624E-2</v>
      </c>
      <c r="D3963" s="23">
        <v>3.3968566176470587E-2</v>
      </c>
      <c r="E3963" s="23">
        <v>3.6360328448711475E-2</v>
      </c>
      <c r="F3963" s="22">
        <f t="shared" si="149"/>
        <v>2</v>
      </c>
      <c r="G3963" s="22">
        <f t="shared" si="150"/>
        <v>2007</v>
      </c>
    </row>
    <row r="3964" spans="1:7" x14ac:dyDescent="0.35">
      <c r="A3964" s="24">
        <v>39120</v>
      </c>
      <c r="B3964" s="23">
        <v>2.901255494195875E-2</v>
      </c>
      <c r="C3964" s="23">
        <v>3.1536163742690054E-2</v>
      </c>
      <c r="D3964" s="23">
        <v>3.3968566176470587E-2</v>
      </c>
      <c r="E3964" s="23">
        <v>3.6327831219938787E-2</v>
      </c>
      <c r="F3964" s="22">
        <f t="shared" si="149"/>
        <v>2</v>
      </c>
      <c r="G3964" s="22">
        <f t="shared" si="150"/>
        <v>2007</v>
      </c>
    </row>
    <row r="3965" spans="1:7" x14ac:dyDescent="0.35">
      <c r="A3965" s="24">
        <v>39119</v>
      </c>
      <c r="B3965" s="23">
        <v>2.9032361656751601E-2</v>
      </c>
      <c r="C3965" s="23">
        <v>3.1535815677966095E-2</v>
      </c>
      <c r="D3965" s="23">
        <v>3.3968566176470587E-2</v>
      </c>
      <c r="E3965" s="23">
        <v>3.6459999999999999E-2</v>
      </c>
      <c r="F3965" s="22">
        <f t="shared" si="149"/>
        <v>2</v>
      </c>
      <c r="G3965" s="22">
        <f t="shared" si="150"/>
        <v>2007</v>
      </c>
    </row>
    <row r="3966" spans="1:7" x14ac:dyDescent="0.35">
      <c r="A3966" s="24">
        <v>39118</v>
      </c>
      <c r="B3966" s="23">
        <v>2.9107025495750709E-2</v>
      </c>
      <c r="C3966" s="23">
        <v>3.1536131301289558E-2</v>
      </c>
      <c r="D3966" s="23">
        <v>3.3968566176470587E-2</v>
      </c>
      <c r="E3966" s="23">
        <v>3.6459999999999999E-2</v>
      </c>
      <c r="F3966" s="22">
        <f t="shared" si="149"/>
        <v>2</v>
      </c>
      <c r="G3966" s="22">
        <f t="shared" si="150"/>
        <v>2007</v>
      </c>
    </row>
    <row r="3967" spans="1:7" x14ac:dyDescent="0.35">
      <c r="A3967" s="24">
        <v>39115</v>
      </c>
      <c r="B3967" s="23">
        <v>2.9047881019830028E-2</v>
      </c>
      <c r="C3967" s="23">
        <v>3.1531475409836064E-2</v>
      </c>
      <c r="D3967" s="23">
        <v>3.396873031496063E-2</v>
      </c>
      <c r="E3967" s="23">
        <v>3.6333962485345837E-2</v>
      </c>
      <c r="F3967" s="22">
        <f t="shared" si="149"/>
        <v>2</v>
      </c>
      <c r="G3967" s="22">
        <f t="shared" si="150"/>
        <v>2007</v>
      </c>
    </row>
    <row r="3968" spans="1:7" x14ac:dyDescent="0.35">
      <c r="A3968" s="24">
        <v>39114</v>
      </c>
      <c r="B3968" s="23">
        <v>2.9047881019830028E-2</v>
      </c>
      <c r="C3968" s="23">
        <v>3.1531475409836064E-2</v>
      </c>
      <c r="D3968" s="23">
        <v>3.396873031496063E-2</v>
      </c>
      <c r="E3968" s="23">
        <v>3.6332455151204507E-2</v>
      </c>
      <c r="F3968" s="22">
        <f t="shared" si="149"/>
        <v>2</v>
      </c>
      <c r="G3968" s="22">
        <f t="shared" si="150"/>
        <v>2007</v>
      </c>
    </row>
    <row r="3969" spans="1:7" x14ac:dyDescent="0.35">
      <c r="A3969" s="24">
        <v>39113</v>
      </c>
      <c r="B3969" s="23">
        <v>2.9047881019830028E-2</v>
      </c>
      <c r="C3969" s="23">
        <v>3.1531475409836064E-2</v>
      </c>
      <c r="D3969" s="23">
        <v>3.396873031496063E-2</v>
      </c>
      <c r="E3969" s="23">
        <v>3.6510000000000001E-2</v>
      </c>
      <c r="F3969" s="22">
        <f t="shared" si="149"/>
        <v>2</v>
      </c>
      <c r="G3969" s="22">
        <f t="shared" si="150"/>
        <v>2007</v>
      </c>
    </row>
    <row r="3970" spans="1:7" x14ac:dyDescent="0.35">
      <c r="A3970" s="24">
        <v>39112</v>
      </c>
      <c r="B3970" s="23">
        <v>2.8997686077902044E-2</v>
      </c>
      <c r="C3970" s="23">
        <v>3.115967551622419E-2</v>
      </c>
      <c r="D3970" s="23">
        <v>3.3918226415094337E-2</v>
      </c>
      <c r="E3970" s="23">
        <v>3.6394355828220863E-2</v>
      </c>
      <c r="F3970" s="22">
        <f t="shared" si="149"/>
        <v>1</v>
      </c>
      <c r="G3970" s="22">
        <f t="shared" si="150"/>
        <v>2007</v>
      </c>
    </row>
    <row r="3971" spans="1:7" x14ac:dyDescent="0.35">
      <c r="A3971" s="24">
        <v>39111</v>
      </c>
      <c r="B3971" s="23">
        <v>2.91329676140119E-2</v>
      </c>
      <c r="C3971" s="23">
        <v>3.1154025670945159E-2</v>
      </c>
      <c r="D3971" s="23">
        <v>3.3919490223463689E-2</v>
      </c>
      <c r="E3971" s="23">
        <v>3.638098562628337E-2</v>
      </c>
      <c r="F3971" s="22">
        <f t="shared" si="149"/>
        <v>1</v>
      </c>
      <c r="G3971" s="22">
        <f t="shared" si="150"/>
        <v>2007</v>
      </c>
    </row>
    <row r="3972" spans="1:7" x14ac:dyDescent="0.35">
      <c r="A3972" s="24">
        <v>39108</v>
      </c>
      <c r="B3972" s="23">
        <v>2.9139073399271215E-2</v>
      </c>
      <c r="C3972" s="23">
        <v>3.1154025670945159E-2</v>
      </c>
      <c r="D3972" s="23">
        <v>3.3919490223463689E-2</v>
      </c>
      <c r="E3972" s="23">
        <v>3.6378569753810083E-2</v>
      </c>
      <c r="F3972" s="22">
        <f t="shared" si="149"/>
        <v>1</v>
      </c>
      <c r="G3972" s="22">
        <f t="shared" si="150"/>
        <v>2007</v>
      </c>
    </row>
    <row r="3973" spans="1:7" x14ac:dyDescent="0.35">
      <c r="A3973" s="24">
        <v>39107</v>
      </c>
      <c r="B3973" s="23">
        <v>2.9335685858317855E-2</v>
      </c>
      <c r="C3973" s="23">
        <v>3.1103282532239158E-2</v>
      </c>
      <c r="D3973" s="23">
        <v>3.4016143654114366E-2</v>
      </c>
      <c r="E3973" s="23">
        <v>3.635462437395659E-2</v>
      </c>
      <c r="F3973" s="22">
        <f t="shared" si="149"/>
        <v>1</v>
      </c>
      <c r="G3973" s="22">
        <f t="shared" si="150"/>
        <v>2007</v>
      </c>
    </row>
    <row r="3974" spans="1:7" x14ac:dyDescent="0.35">
      <c r="A3974" s="24">
        <v>39106</v>
      </c>
      <c r="B3974" s="23">
        <v>2.9335685858317855E-2</v>
      </c>
      <c r="C3974" s="23">
        <v>3.1156299411269975E-2</v>
      </c>
      <c r="D3974" s="23">
        <v>3.4012233156699469E-2</v>
      </c>
      <c r="E3974" s="23">
        <v>3.631324926686217E-2</v>
      </c>
      <c r="F3974" s="22">
        <f t="shared" si="149"/>
        <v>1</v>
      </c>
      <c r="G3974" s="22">
        <f t="shared" si="150"/>
        <v>2007</v>
      </c>
    </row>
    <row r="3975" spans="1:7" x14ac:dyDescent="0.35">
      <c r="A3975" s="24">
        <v>39105</v>
      </c>
      <c r="B3975" s="23">
        <v>2.9335685858317855E-2</v>
      </c>
      <c r="C3975" s="23">
        <v>3.1244517857142856E-2</v>
      </c>
      <c r="D3975" s="23">
        <v>3.3972816048448144E-2</v>
      </c>
      <c r="E3975" s="23">
        <v>3.6325973360655739E-2</v>
      </c>
      <c r="F3975" s="22">
        <f t="shared" si="149"/>
        <v>1</v>
      </c>
      <c r="G3975" s="22">
        <f t="shared" si="150"/>
        <v>2007</v>
      </c>
    </row>
    <row r="3976" spans="1:7" x14ac:dyDescent="0.35">
      <c r="A3976" s="24">
        <v>39104</v>
      </c>
      <c r="B3976" s="23">
        <v>2.9386679639129668E-2</v>
      </c>
      <c r="C3976" s="23">
        <v>3.1102932454695222E-2</v>
      </c>
      <c r="D3976" s="23">
        <v>3.4007350943396221E-2</v>
      </c>
      <c r="E3976" s="23">
        <v>3.6484635149023642E-2</v>
      </c>
      <c r="F3976" s="22">
        <f t="shared" si="149"/>
        <v>1</v>
      </c>
      <c r="G3976" s="22">
        <f t="shared" si="150"/>
        <v>2007</v>
      </c>
    </row>
    <row r="3977" spans="1:7" x14ac:dyDescent="0.35">
      <c r="A3977" s="24">
        <v>39101</v>
      </c>
      <c r="B3977" s="23">
        <v>2.80427897454157E-2</v>
      </c>
      <c r="C3977" s="23">
        <v>3.1101908127208481E-2</v>
      </c>
      <c r="D3977" s="23">
        <v>3.3973275340393343E-2</v>
      </c>
      <c r="E3977" s="23">
        <v>3.6439201877934271E-2</v>
      </c>
      <c r="F3977" s="22">
        <f t="shared" si="149"/>
        <v>1</v>
      </c>
      <c r="G3977" s="22">
        <f t="shared" si="150"/>
        <v>2007</v>
      </c>
    </row>
    <row r="3978" spans="1:7" x14ac:dyDescent="0.35">
      <c r="A3978" s="24">
        <v>39100</v>
      </c>
      <c r="B3978" s="23">
        <v>2.9431233648621453E-2</v>
      </c>
      <c r="C3978" s="23">
        <v>3.1265271966527196E-2</v>
      </c>
      <c r="D3978" s="23">
        <v>3.4081887905604721E-2</v>
      </c>
      <c r="E3978" s="23">
        <v>3.646589743589744E-2</v>
      </c>
      <c r="F3978" s="22">
        <f t="shared" si="149"/>
        <v>1</v>
      </c>
      <c r="G3978" s="22">
        <f t="shared" si="150"/>
        <v>2007</v>
      </c>
    </row>
    <row r="3979" spans="1:7" x14ac:dyDescent="0.35">
      <c r="A3979" s="24">
        <v>39099</v>
      </c>
      <c r="B3979" s="23">
        <v>2.9493128092358441E-2</v>
      </c>
      <c r="C3979" s="23">
        <v>3.1730100334448161E-2</v>
      </c>
      <c r="D3979" s="23">
        <v>3.4307817299919163E-2</v>
      </c>
      <c r="E3979" s="23">
        <v>3.6502618629173991E-2</v>
      </c>
      <c r="F3979" s="22">
        <f t="shared" si="149"/>
        <v>1</v>
      </c>
      <c r="G3979" s="22">
        <f t="shared" si="150"/>
        <v>2007</v>
      </c>
    </row>
    <row r="3980" spans="1:7" x14ac:dyDescent="0.35">
      <c r="A3980" s="24">
        <v>39098</v>
      </c>
      <c r="B3980" s="23">
        <v>2.9493128092358441E-2</v>
      </c>
      <c r="C3980" s="23">
        <v>3.1818032786885247E-2</v>
      </c>
      <c r="D3980" s="23">
        <v>3.4307817299919163E-2</v>
      </c>
      <c r="E3980" s="23">
        <v>3.6382684642438455E-2</v>
      </c>
      <c r="F3980" s="22">
        <f t="shared" si="149"/>
        <v>1</v>
      </c>
      <c r="G3980" s="22">
        <f t="shared" si="150"/>
        <v>2007</v>
      </c>
    </row>
    <row r="3981" spans="1:7" x14ac:dyDescent="0.35">
      <c r="A3981" s="24">
        <v>39097</v>
      </c>
      <c r="B3981" s="23">
        <v>2.9563383479988645E-2</v>
      </c>
      <c r="C3981" s="23">
        <v>3.1833177570093463E-2</v>
      </c>
      <c r="D3981" s="23">
        <v>3.4000000000000002E-2</v>
      </c>
      <c r="E3981" s="23">
        <v>3.6480814966683754E-2</v>
      </c>
      <c r="F3981" s="22">
        <f t="shared" si="149"/>
        <v>1</v>
      </c>
      <c r="G3981" s="22">
        <f t="shared" si="150"/>
        <v>2007</v>
      </c>
    </row>
    <row r="3982" spans="1:7" x14ac:dyDescent="0.35">
      <c r="A3982" s="24">
        <v>39094</v>
      </c>
      <c r="B3982" s="23">
        <v>2.9563383479988645E-2</v>
      </c>
      <c r="C3982" s="23">
        <v>3.187481094127112E-2</v>
      </c>
      <c r="D3982" s="23">
        <v>3.3929999999999995E-2</v>
      </c>
      <c r="E3982" s="23">
        <v>3.6092889733840297E-2</v>
      </c>
      <c r="F3982" s="22">
        <f t="shared" ref="F3982:F4045" si="151">MONTH(A3981)</f>
        <v>1</v>
      </c>
      <c r="G3982" s="22">
        <f t="shared" ref="G3982:G4045" si="152">YEAR(A3981)</f>
        <v>2007</v>
      </c>
    </row>
    <row r="3983" spans="1:7" x14ac:dyDescent="0.35">
      <c r="A3983" s="24">
        <v>39092</v>
      </c>
      <c r="B3983" s="23">
        <v>2.9563383479988645E-2</v>
      </c>
      <c r="C3983" s="23">
        <v>3.187481094127112E-2</v>
      </c>
      <c r="D3983" s="23">
        <v>3.3929999999999995E-2</v>
      </c>
      <c r="E3983" s="23">
        <v>3.6092164449818616E-2</v>
      </c>
      <c r="F3983" s="22">
        <f t="shared" si="151"/>
        <v>1</v>
      </c>
      <c r="G3983" s="22">
        <f t="shared" si="152"/>
        <v>2007</v>
      </c>
    </row>
    <row r="3984" spans="1:7" x14ac:dyDescent="0.35">
      <c r="A3984" s="24">
        <v>39091</v>
      </c>
      <c r="B3984" s="23">
        <v>2.9346129674243215E-2</v>
      </c>
      <c r="C3984" s="23">
        <v>3.1809544179523142E-2</v>
      </c>
      <c r="D3984" s="23">
        <v>3.3995158597662771E-2</v>
      </c>
      <c r="E3984" s="23">
        <v>3.6690351028877743E-2</v>
      </c>
      <c r="F3984" s="22">
        <f t="shared" si="151"/>
        <v>1</v>
      </c>
      <c r="G3984" s="22">
        <f t="shared" si="152"/>
        <v>2007</v>
      </c>
    </row>
    <row r="3985" spans="1:7" x14ac:dyDescent="0.35">
      <c r="A3985" s="24">
        <v>39090</v>
      </c>
      <c r="B3985" s="23">
        <v>2.9525778921701436E-2</v>
      </c>
      <c r="C3985" s="23">
        <v>3.1182862010221465E-2</v>
      </c>
      <c r="D3985" s="23">
        <v>3.3885633802816902E-2</v>
      </c>
      <c r="E3985" s="23">
        <v>3.6321727319323427E-2</v>
      </c>
      <c r="F3985" s="22">
        <f t="shared" si="151"/>
        <v>1</v>
      </c>
      <c r="G3985" s="22">
        <f t="shared" si="152"/>
        <v>2007</v>
      </c>
    </row>
    <row r="3986" spans="1:7" x14ac:dyDescent="0.35">
      <c r="A3986" s="24">
        <v>39087</v>
      </c>
      <c r="B3986" s="23">
        <v>2.9525778921701436E-2</v>
      </c>
      <c r="C3986" s="23">
        <v>3.1260337892196302E-2</v>
      </c>
      <c r="D3986" s="23">
        <v>3.3827380952380956E-2</v>
      </c>
      <c r="E3986" s="23">
        <v>3.6375172413793108E-2</v>
      </c>
      <c r="F3986" s="22">
        <f t="shared" si="151"/>
        <v>1</v>
      </c>
      <c r="G3986" s="22">
        <f t="shared" si="152"/>
        <v>2007</v>
      </c>
    </row>
    <row r="3987" spans="1:7" x14ac:dyDescent="0.35">
      <c r="A3987" s="24">
        <v>39086</v>
      </c>
      <c r="B3987" s="23">
        <v>2.8840042717044705E-2</v>
      </c>
      <c r="C3987" s="23">
        <v>3.1078721023181457E-2</v>
      </c>
      <c r="D3987" s="23">
        <v>3.375792163543441E-2</v>
      </c>
      <c r="E3987" s="23">
        <v>3.6336208920187796E-2</v>
      </c>
      <c r="F3987" s="22">
        <f t="shared" si="151"/>
        <v>1</v>
      </c>
      <c r="G3987" s="22">
        <f t="shared" si="152"/>
        <v>2007</v>
      </c>
    </row>
    <row r="3988" spans="1:7" x14ac:dyDescent="0.35">
      <c r="A3988" s="24">
        <v>39085</v>
      </c>
      <c r="B3988" s="23">
        <v>2.9577067215914798E-2</v>
      </c>
      <c r="C3988" s="23">
        <v>3.0992930344275419E-2</v>
      </c>
      <c r="D3988" s="23">
        <v>3.375792163543441E-2</v>
      </c>
      <c r="E3988" s="23">
        <v>3.6354282051282057E-2</v>
      </c>
      <c r="F3988" s="22">
        <f t="shared" si="151"/>
        <v>1</v>
      </c>
      <c r="G3988" s="22">
        <f t="shared" si="152"/>
        <v>2007</v>
      </c>
    </row>
    <row r="3989" spans="1:7" x14ac:dyDescent="0.35">
      <c r="A3989" s="24">
        <v>39084</v>
      </c>
      <c r="B3989" s="23">
        <v>2.8494780697738302E-2</v>
      </c>
      <c r="C3989" s="23">
        <v>3.0992930344275419E-2</v>
      </c>
      <c r="D3989" s="23">
        <v>3.375792163543441E-2</v>
      </c>
      <c r="E3989" s="23">
        <v>3.6216197475358813E-2</v>
      </c>
      <c r="F3989" s="22">
        <f t="shared" si="151"/>
        <v>1</v>
      </c>
      <c r="G3989" s="22">
        <f t="shared" si="152"/>
        <v>2007</v>
      </c>
    </row>
    <row r="3990" spans="1:7" x14ac:dyDescent="0.35">
      <c r="A3990" s="24">
        <v>39080</v>
      </c>
      <c r="B3990" s="23">
        <v>2.8494780697738302E-2</v>
      </c>
      <c r="C3990" s="23">
        <v>3.1071534136546185E-2</v>
      </c>
      <c r="D3990" s="23">
        <v>3.375792163543441E-2</v>
      </c>
      <c r="E3990" s="23">
        <v>3.6380761758691212E-2</v>
      </c>
      <c r="F3990" s="22">
        <f t="shared" si="151"/>
        <v>1</v>
      </c>
      <c r="G3990" s="22">
        <f t="shared" si="152"/>
        <v>2007</v>
      </c>
    </row>
    <row r="3991" spans="1:7" x14ac:dyDescent="0.35">
      <c r="A3991" s="24">
        <v>39079</v>
      </c>
      <c r="B3991" s="23">
        <v>2.8494780697738302E-2</v>
      </c>
      <c r="C3991" s="23">
        <v>3.1068751000800643E-2</v>
      </c>
      <c r="D3991" s="23">
        <v>3.375792163543441E-2</v>
      </c>
      <c r="E3991" s="23">
        <v>3.6380761758691212E-2</v>
      </c>
      <c r="F3991" s="22">
        <f t="shared" si="151"/>
        <v>12</v>
      </c>
      <c r="G3991" s="22">
        <f t="shared" si="152"/>
        <v>2006</v>
      </c>
    </row>
    <row r="3992" spans="1:7" x14ac:dyDescent="0.35">
      <c r="A3992" s="24">
        <v>39078</v>
      </c>
      <c r="B3992" s="23">
        <v>2.8490707964601771E-2</v>
      </c>
      <c r="C3992" s="23">
        <v>3.1077164804469277E-2</v>
      </c>
      <c r="D3992" s="23">
        <v>3.3973364485981303E-2</v>
      </c>
      <c r="E3992" s="23">
        <v>3.633682726806766E-2</v>
      </c>
      <c r="F3992" s="22">
        <f t="shared" si="151"/>
        <v>12</v>
      </c>
      <c r="G3992" s="22">
        <f t="shared" si="152"/>
        <v>2006</v>
      </c>
    </row>
    <row r="3993" spans="1:7" x14ac:dyDescent="0.35">
      <c r="A3993" s="24">
        <v>39077</v>
      </c>
      <c r="B3993" s="23">
        <v>2.8053841131664852E-2</v>
      </c>
      <c r="C3993" s="23">
        <v>3.0561581920903955E-2</v>
      </c>
      <c r="D3993" s="23">
        <v>3.3696228868660597E-2</v>
      </c>
      <c r="E3993" s="23">
        <v>3.6400354191263279E-2</v>
      </c>
      <c r="F3993" s="22">
        <f t="shared" si="151"/>
        <v>12</v>
      </c>
      <c r="G3993" s="22">
        <f t="shared" si="152"/>
        <v>2006</v>
      </c>
    </row>
    <row r="3994" spans="1:7" x14ac:dyDescent="0.35">
      <c r="A3994" s="24">
        <v>39076</v>
      </c>
      <c r="B3994" s="23">
        <v>2.8058602893543512E-2</v>
      </c>
      <c r="C3994" s="23">
        <v>3.0561581920903955E-2</v>
      </c>
      <c r="D3994" s="23">
        <v>3.3923433628318581E-2</v>
      </c>
      <c r="E3994" s="23">
        <v>3.6395901060070672E-2</v>
      </c>
      <c r="F3994" s="22">
        <f t="shared" si="151"/>
        <v>12</v>
      </c>
      <c r="G3994" s="22">
        <f t="shared" si="152"/>
        <v>2006</v>
      </c>
    </row>
    <row r="3995" spans="1:7" x14ac:dyDescent="0.35">
      <c r="A3995" s="24">
        <v>39073</v>
      </c>
      <c r="B3995" s="23">
        <v>2.8697724137931035E-2</v>
      </c>
      <c r="C3995" s="23">
        <v>3.0561581920903955E-2</v>
      </c>
      <c r="D3995" s="23">
        <v>3.3935669920141971E-2</v>
      </c>
      <c r="E3995" s="23">
        <v>3.6395901060070672E-2</v>
      </c>
      <c r="F3995" s="22">
        <f t="shared" si="151"/>
        <v>12</v>
      </c>
      <c r="G3995" s="22">
        <f t="shared" si="152"/>
        <v>2006</v>
      </c>
    </row>
    <row r="3996" spans="1:7" x14ac:dyDescent="0.35">
      <c r="A3996" s="24">
        <v>39072</v>
      </c>
      <c r="B3996" s="23">
        <v>2.8425507981685433E-2</v>
      </c>
      <c r="C3996" s="23">
        <v>3.0561581920903955E-2</v>
      </c>
      <c r="D3996" s="23">
        <v>3.3764856230031948E-2</v>
      </c>
      <c r="E3996" s="23">
        <v>3.6399470276633317E-2</v>
      </c>
      <c r="F3996" s="22">
        <f t="shared" si="151"/>
        <v>12</v>
      </c>
      <c r="G3996" s="22">
        <f t="shared" si="152"/>
        <v>2006</v>
      </c>
    </row>
    <row r="3997" spans="1:7" x14ac:dyDescent="0.35">
      <c r="A3997" s="24">
        <v>39071</v>
      </c>
      <c r="B3997" s="23">
        <v>2.6582275491527422E-2</v>
      </c>
      <c r="C3997" s="23">
        <v>3.0561581920903955E-2</v>
      </c>
      <c r="D3997" s="23">
        <v>3.3898241379310343E-2</v>
      </c>
      <c r="E3997" s="23">
        <v>3.6361728395061729E-2</v>
      </c>
      <c r="F3997" s="22">
        <f t="shared" si="151"/>
        <v>12</v>
      </c>
      <c r="G3997" s="22">
        <f t="shared" si="152"/>
        <v>2006</v>
      </c>
    </row>
    <row r="3998" spans="1:7" x14ac:dyDescent="0.35">
      <c r="A3998" s="24">
        <v>39070</v>
      </c>
      <c r="B3998" s="23">
        <v>2.717055213004484E-2</v>
      </c>
      <c r="C3998" s="23">
        <v>3.0561581920903955E-2</v>
      </c>
      <c r="D3998" s="23">
        <v>3.3784000000000002E-2</v>
      </c>
      <c r="E3998" s="23">
        <v>3.6361728395061729E-2</v>
      </c>
      <c r="F3998" s="22">
        <f t="shared" si="151"/>
        <v>12</v>
      </c>
      <c r="G3998" s="22">
        <f t="shared" si="152"/>
        <v>2006</v>
      </c>
    </row>
    <row r="3999" spans="1:7" x14ac:dyDescent="0.35">
      <c r="A3999" s="24">
        <v>39069</v>
      </c>
      <c r="B3999" s="23">
        <v>2.715873781792251E-2</v>
      </c>
      <c r="C3999" s="23">
        <v>3.0561581920903955E-2</v>
      </c>
      <c r="D3999" s="23">
        <v>3.4226432000000001E-2</v>
      </c>
      <c r="E3999" s="23">
        <v>3.6380258519388954E-2</v>
      </c>
      <c r="F3999" s="22">
        <f t="shared" si="151"/>
        <v>12</v>
      </c>
      <c r="G3999" s="22">
        <f t="shared" si="152"/>
        <v>2006</v>
      </c>
    </row>
    <row r="4000" spans="1:7" x14ac:dyDescent="0.35">
      <c r="A4000" s="24">
        <v>39066</v>
      </c>
      <c r="B4000" s="23">
        <v>2.7383193133047209E-2</v>
      </c>
      <c r="C4000" s="23">
        <v>3.0561581920903955E-2</v>
      </c>
      <c r="D4000" s="23">
        <v>3.4281591639871385E-2</v>
      </c>
      <c r="E4000" s="23">
        <v>3.6398416422287388E-2</v>
      </c>
      <c r="F4000" s="22">
        <f t="shared" si="151"/>
        <v>12</v>
      </c>
      <c r="G4000" s="22">
        <f t="shared" si="152"/>
        <v>2006</v>
      </c>
    </row>
    <row r="4001" spans="1:7" x14ac:dyDescent="0.35">
      <c r="A4001" s="24">
        <v>39065</v>
      </c>
      <c r="B4001" s="23">
        <v>2.7383193133047209E-2</v>
      </c>
      <c r="C4001" s="23">
        <v>3.0676462765957448E-2</v>
      </c>
      <c r="D4001" s="23">
        <v>3.3971984056687332E-2</v>
      </c>
      <c r="E4001" s="23">
        <v>3.6288061559744081E-2</v>
      </c>
      <c r="F4001" s="22">
        <f t="shared" si="151"/>
        <v>12</v>
      </c>
      <c r="G4001" s="22">
        <f t="shared" si="152"/>
        <v>2006</v>
      </c>
    </row>
    <row r="4002" spans="1:7" x14ac:dyDescent="0.35">
      <c r="A4002" s="24">
        <v>39064</v>
      </c>
      <c r="B4002" s="23">
        <v>2.7383193133047209E-2</v>
      </c>
      <c r="C4002" s="23">
        <v>3.0676462765957448E-2</v>
      </c>
      <c r="D4002" s="23">
        <v>3.4202272727272727E-2</v>
      </c>
      <c r="E4002" s="23">
        <v>3.6469431418522866E-2</v>
      </c>
      <c r="F4002" s="22">
        <f t="shared" si="151"/>
        <v>12</v>
      </c>
      <c r="G4002" s="22">
        <f t="shared" si="152"/>
        <v>2006</v>
      </c>
    </row>
    <row r="4003" spans="1:7" x14ac:dyDescent="0.35">
      <c r="A4003" s="24">
        <v>39063</v>
      </c>
      <c r="B4003" s="23">
        <v>2.7383193133047212E-2</v>
      </c>
      <c r="C4003" s="23">
        <v>3.0676462765957445E-2</v>
      </c>
      <c r="D4003" s="23">
        <v>3.4395480690221858E-2</v>
      </c>
      <c r="E4003" s="23">
        <v>3.6387066666666669E-2</v>
      </c>
      <c r="F4003" s="22">
        <f t="shared" si="151"/>
        <v>12</v>
      </c>
      <c r="G4003" s="22">
        <f t="shared" si="152"/>
        <v>2006</v>
      </c>
    </row>
    <row r="4004" spans="1:7" x14ac:dyDescent="0.35">
      <c r="A4004" s="24">
        <v>39062</v>
      </c>
      <c r="B4004" s="23">
        <v>2.7383193133047209E-2</v>
      </c>
      <c r="C4004" s="23">
        <v>3.0736651100733821E-2</v>
      </c>
      <c r="D4004" s="23">
        <v>3.4395480690221858E-2</v>
      </c>
      <c r="E4004" s="23">
        <v>3.6382770083102492E-2</v>
      </c>
      <c r="F4004" s="22">
        <f t="shared" si="151"/>
        <v>12</v>
      </c>
      <c r="G4004" s="22">
        <f t="shared" si="152"/>
        <v>2006</v>
      </c>
    </row>
    <row r="4005" spans="1:7" x14ac:dyDescent="0.35">
      <c r="A4005" s="24">
        <v>39059</v>
      </c>
      <c r="B4005" s="23">
        <v>2.7383193133047209E-2</v>
      </c>
      <c r="C4005" s="23">
        <v>3.0945956444967629E-2</v>
      </c>
      <c r="D4005" s="23">
        <v>3.4096302665520203E-2</v>
      </c>
      <c r="E4005" s="23">
        <v>3.6381614466170616E-2</v>
      </c>
      <c r="F4005" s="22">
        <f t="shared" si="151"/>
        <v>12</v>
      </c>
      <c r="G4005" s="22">
        <f t="shared" si="152"/>
        <v>2006</v>
      </c>
    </row>
    <row r="4006" spans="1:7" x14ac:dyDescent="0.35">
      <c r="A4006" s="24">
        <v>39058</v>
      </c>
      <c r="B4006" s="23">
        <v>2.7383193133047209E-2</v>
      </c>
      <c r="C4006" s="23">
        <v>3.0743433133732533E-2</v>
      </c>
      <c r="D4006" s="23">
        <v>3.4315786113328015E-2</v>
      </c>
      <c r="E4006" s="23">
        <v>3.6387948451824942E-2</v>
      </c>
      <c r="F4006" s="22">
        <f t="shared" si="151"/>
        <v>12</v>
      </c>
      <c r="G4006" s="22">
        <f t="shared" si="152"/>
        <v>2006</v>
      </c>
    </row>
    <row r="4007" spans="1:7" x14ac:dyDescent="0.35">
      <c r="A4007" s="24">
        <v>39057</v>
      </c>
      <c r="B4007" s="23">
        <v>2.7383193133047209E-2</v>
      </c>
      <c r="C4007" s="23">
        <v>3.091661118508655E-2</v>
      </c>
      <c r="D4007" s="23">
        <v>3.4266717865804368E-2</v>
      </c>
      <c r="E4007" s="23">
        <v>3.6387948451824942E-2</v>
      </c>
      <c r="F4007" s="22">
        <f t="shared" si="151"/>
        <v>12</v>
      </c>
      <c r="G4007" s="22">
        <f t="shared" si="152"/>
        <v>2006</v>
      </c>
    </row>
    <row r="4008" spans="1:7" x14ac:dyDescent="0.35">
      <c r="A4008" s="24">
        <v>39056</v>
      </c>
      <c r="B4008" s="23">
        <v>2.7286138613861387E-2</v>
      </c>
      <c r="C4008" s="23">
        <v>3.0814261631827378E-2</v>
      </c>
      <c r="D4008" s="23">
        <v>3.4261405094494664E-2</v>
      </c>
      <c r="E4008" s="23">
        <v>3.650749090909091E-2</v>
      </c>
      <c r="F4008" s="22">
        <f t="shared" si="151"/>
        <v>12</v>
      </c>
      <c r="G4008" s="22">
        <f t="shared" si="152"/>
        <v>2006</v>
      </c>
    </row>
    <row r="4009" spans="1:7" x14ac:dyDescent="0.35">
      <c r="A4009" s="24">
        <v>39055</v>
      </c>
      <c r="B4009" s="23">
        <v>2.714942084942085E-2</v>
      </c>
      <c r="C4009" s="23">
        <v>3.1189374295377676E-2</v>
      </c>
      <c r="D4009" s="23">
        <v>3.4576212121212119E-2</v>
      </c>
      <c r="E4009" s="23">
        <v>3.6471152647975076E-2</v>
      </c>
      <c r="F4009" s="22">
        <f t="shared" si="151"/>
        <v>12</v>
      </c>
      <c r="G4009" s="22">
        <f t="shared" si="152"/>
        <v>2006</v>
      </c>
    </row>
    <row r="4010" spans="1:7" x14ac:dyDescent="0.35">
      <c r="A4010" s="24">
        <v>39052</v>
      </c>
      <c r="B4010" s="23">
        <v>2.7018896220755848E-2</v>
      </c>
      <c r="C4010" s="23">
        <v>3.1208808933002482E-2</v>
      </c>
      <c r="D4010" s="23">
        <v>3.4470000000000001E-2</v>
      </c>
      <c r="E4010" s="23">
        <v>3.6494161968221424E-2</v>
      </c>
      <c r="F4010" s="22">
        <f t="shared" si="151"/>
        <v>12</v>
      </c>
      <c r="G4010" s="22">
        <f t="shared" si="152"/>
        <v>2006</v>
      </c>
    </row>
    <row r="4011" spans="1:7" x14ac:dyDescent="0.35">
      <c r="A4011" s="24">
        <v>39051</v>
      </c>
      <c r="B4011" s="23">
        <v>2.7201176470588236E-2</v>
      </c>
      <c r="C4011" s="23">
        <v>3.1176818873668188E-2</v>
      </c>
      <c r="D4011" s="23">
        <v>3.4396845348120764E-2</v>
      </c>
      <c r="E4011" s="23">
        <v>3.649317757009346E-2</v>
      </c>
      <c r="F4011" s="22">
        <f t="shared" si="151"/>
        <v>12</v>
      </c>
      <c r="G4011" s="22">
        <f t="shared" si="152"/>
        <v>2006</v>
      </c>
    </row>
    <row r="4012" spans="1:7" x14ac:dyDescent="0.35">
      <c r="A4012" s="24">
        <v>39050</v>
      </c>
      <c r="B4012" s="23">
        <v>2.699560975609756E-2</v>
      </c>
      <c r="C4012" s="23">
        <v>3.1262403898213317E-2</v>
      </c>
      <c r="D4012" s="23">
        <v>3.4531439393939392E-2</v>
      </c>
      <c r="E4012" s="23">
        <v>3.649317757009346E-2</v>
      </c>
      <c r="F4012" s="22">
        <f t="shared" si="151"/>
        <v>11</v>
      </c>
      <c r="G4012" s="22">
        <f t="shared" si="152"/>
        <v>2006</v>
      </c>
    </row>
    <row r="4013" spans="1:7" x14ac:dyDescent="0.35">
      <c r="A4013" s="24">
        <v>39049</v>
      </c>
      <c r="B4013" s="23">
        <v>2.7212529118136437E-2</v>
      </c>
      <c r="C4013" s="23">
        <v>3.1257365728900255E-2</v>
      </c>
      <c r="D4013" s="23">
        <v>3.4457189801699713E-2</v>
      </c>
      <c r="E4013" s="23">
        <v>3.7760230360307144E-2</v>
      </c>
      <c r="F4013" s="22">
        <f t="shared" si="151"/>
        <v>11</v>
      </c>
      <c r="G4013" s="22">
        <f t="shared" si="152"/>
        <v>2006</v>
      </c>
    </row>
    <row r="4014" spans="1:7" x14ac:dyDescent="0.35">
      <c r="A4014" s="24">
        <v>39048</v>
      </c>
      <c r="B4014" s="23">
        <v>2.7212529118136437E-2</v>
      </c>
      <c r="C4014" s="23">
        <v>3.1052035053554038E-2</v>
      </c>
      <c r="D4014" s="23">
        <v>3.4555000000000002E-2</v>
      </c>
      <c r="E4014" s="23">
        <v>3.7801966031909419E-2</v>
      </c>
      <c r="F4014" s="22">
        <f t="shared" si="151"/>
        <v>11</v>
      </c>
      <c r="G4014" s="22">
        <f t="shared" si="152"/>
        <v>2006</v>
      </c>
    </row>
    <row r="4015" spans="1:7" x14ac:dyDescent="0.35">
      <c r="A4015" s="24">
        <v>39045</v>
      </c>
      <c r="B4015" s="23">
        <v>2.6999987393633781E-2</v>
      </c>
      <c r="C4015" s="23">
        <v>3.1059093904448103E-2</v>
      </c>
      <c r="D4015" s="23">
        <v>3.4620770676691726E-2</v>
      </c>
      <c r="E4015" s="23">
        <v>3.7801966031909419E-2</v>
      </c>
      <c r="F4015" s="22">
        <f t="shared" si="151"/>
        <v>11</v>
      </c>
      <c r="G4015" s="22">
        <f t="shared" si="152"/>
        <v>2006</v>
      </c>
    </row>
    <row r="4016" spans="1:7" x14ac:dyDescent="0.35">
      <c r="A4016" s="24">
        <v>39044</v>
      </c>
      <c r="B4016" s="23">
        <v>2.7154374824913622E-2</v>
      </c>
      <c r="C4016" s="23">
        <v>3.1090587248322147E-2</v>
      </c>
      <c r="D4016" s="23">
        <v>3.4614754625905068E-2</v>
      </c>
      <c r="E4016" s="23">
        <v>3.7801966031909419E-2</v>
      </c>
      <c r="F4016" s="22">
        <f t="shared" si="151"/>
        <v>11</v>
      </c>
      <c r="G4016" s="22">
        <f t="shared" si="152"/>
        <v>2006</v>
      </c>
    </row>
    <row r="4017" spans="1:7" x14ac:dyDescent="0.35">
      <c r="A4017" s="24">
        <v>39043</v>
      </c>
      <c r="B4017" s="23">
        <v>2.7154374824913622E-2</v>
      </c>
      <c r="C4017" s="23">
        <v>3.1090587248322147E-2</v>
      </c>
      <c r="D4017" s="23">
        <v>3.4828412162162162E-2</v>
      </c>
      <c r="E4017" s="23">
        <v>3.7832729604925598E-2</v>
      </c>
      <c r="F4017" s="22">
        <f t="shared" si="151"/>
        <v>11</v>
      </c>
      <c r="G4017" s="22">
        <f t="shared" si="152"/>
        <v>2006</v>
      </c>
    </row>
    <row r="4018" spans="1:7" x14ac:dyDescent="0.35">
      <c r="A4018" s="24">
        <v>39042</v>
      </c>
      <c r="B4018" s="23">
        <v>2.7574545454545452E-2</v>
      </c>
      <c r="C4018" s="23">
        <v>3.1097671232876711E-2</v>
      </c>
      <c r="D4018" s="23">
        <v>3.4999711864406778E-2</v>
      </c>
      <c r="E4018" s="23">
        <v>3.7832729604925598E-2</v>
      </c>
      <c r="F4018" s="22">
        <f t="shared" si="151"/>
        <v>11</v>
      </c>
      <c r="G4018" s="22">
        <f t="shared" si="152"/>
        <v>2006</v>
      </c>
    </row>
    <row r="4019" spans="1:7" x14ac:dyDescent="0.35">
      <c r="A4019" s="24">
        <v>39041</v>
      </c>
      <c r="B4019" s="23">
        <v>2.7574545454545452E-2</v>
      </c>
      <c r="C4019" s="23">
        <v>3.1097671232876711E-2</v>
      </c>
      <c r="D4019" s="23">
        <v>3.4999711864406778E-2</v>
      </c>
      <c r="E4019" s="23">
        <v>3.7832729604925598E-2</v>
      </c>
      <c r="F4019" s="22">
        <f t="shared" si="151"/>
        <v>11</v>
      </c>
      <c r="G4019" s="22">
        <f t="shared" si="152"/>
        <v>2006</v>
      </c>
    </row>
    <row r="4020" spans="1:7" x14ac:dyDescent="0.35">
      <c r="A4020" s="24">
        <v>39038</v>
      </c>
      <c r="B4020" s="23">
        <v>2.7361682346430546E-2</v>
      </c>
      <c r="C4020" s="23">
        <v>3.0971270749856901E-2</v>
      </c>
      <c r="D4020" s="23">
        <v>3.4996493688639552E-2</v>
      </c>
      <c r="E4020" s="23">
        <v>3.7832729604925598E-2</v>
      </c>
      <c r="F4020" s="22">
        <f t="shared" si="151"/>
        <v>11</v>
      </c>
      <c r="G4020" s="22">
        <f t="shared" si="152"/>
        <v>2006</v>
      </c>
    </row>
    <row r="4021" spans="1:7" x14ac:dyDescent="0.35">
      <c r="A4021" s="24">
        <v>39037</v>
      </c>
      <c r="B4021" s="23">
        <v>2.7361682346430546E-2</v>
      </c>
      <c r="C4021" s="23">
        <v>3.1496634230108754E-2</v>
      </c>
      <c r="D4021" s="23">
        <v>3.5023983169705473E-2</v>
      </c>
      <c r="E4021" s="23">
        <v>3.7835941348973605E-2</v>
      </c>
      <c r="F4021" s="22">
        <f t="shared" si="151"/>
        <v>11</v>
      </c>
      <c r="G4021" s="22">
        <f t="shared" si="152"/>
        <v>2006</v>
      </c>
    </row>
    <row r="4022" spans="1:7" x14ac:dyDescent="0.35">
      <c r="A4022" s="24">
        <v>39036</v>
      </c>
      <c r="B4022" s="23">
        <v>2.7729393939393939E-2</v>
      </c>
      <c r="C4022" s="23">
        <v>3.1274898630136987E-2</v>
      </c>
      <c r="D4022" s="23">
        <v>3.5384874371859297E-2</v>
      </c>
      <c r="E4022" s="23">
        <v>3.792563305978898E-2</v>
      </c>
      <c r="F4022" s="22">
        <f t="shared" si="151"/>
        <v>11</v>
      </c>
      <c r="G4022" s="22">
        <f t="shared" si="152"/>
        <v>2006</v>
      </c>
    </row>
    <row r="4023" spans="1:7" x14ac:dyDescent="0.35">
      <c r="A4023" s="24">
        <v>39035</v>
      </c>
      <c r="B4023" s="23">
        <v>2.7729393939393939E-2</v>
      </c>
      <c r="C4023" s="23">
        <v>3.1274898630136987E-2</v>
      </c>
      <c r="D4023" s="23">
        <v>3.5384874371859297E-2</v>
      </c>
      <c r="E4023" s="23">
        <v>3.793309495896835E-2</v>
      </c>
      <c r="F4023" s="22">
        <f t="shared" si="151"/>
        <v>11</v>
      </c>
      <c r="G4023" s="22">
        <f t="shared" si="152"/>
        <v>2006</v>
      </c>
    </row>
    <row r="4024" spans="1:7" x14ac:dyDescent="0.35">
      <c r="A4024" s="24">
        <v>39034</v>
      </c>
      <c r="B4024" s="23">
        <v>2.7729393939393939E-2</v>
      </c>
      <c r="C4024" s="23">
        <v>3.3155759999999999E-2</v>
      </c>
      <c r="D4024" s="23">
        <v>3.5932434108527131E-2</v>
      </c>
      <c r="E4024" s="23">
        <v>3.7936935732647815E-2</v>
      </c>
      <c r="F4024" s="22">
        <f t="shared" si="151"/>
        <v>11</v>
      </c>
      <c r="G4024" s="22">
        <f t="shared" si="152"/>
        <v>2006</v>
      </c>
    </row>
    <row r="4025" spans="1:7" x14ac:dyDescent="0.35">
      <c r="A4025" s="24">
        <v>39031</v>
      </c>
      <c r="B4025" s="23">
        <v>2.7729393939393939E-2</v>
      </c>
      <c r="C4025" s="23">
        <v>3.3214297994269337E-2</v>
      </c>
      <c r="D4025" s="23">
        <v>3.6027652733118969E-2</v>
      </c>
      <c r="E4025" s="23">
        <v>3.7938013347022584E-2</v>
      </c>
      <c r="F4025" s="22">
        <f t="shared" si="151"/>
        <v>11</v>
      </c>
      <c r="G4025" s="22">
        <f t="shared" si="152"/>
        <v>2006</v>
      </c>
    </row>
    <row r="4026" spans="1:7" x14ac:dyDescent="0.35">
      <c r="A4026" s="24">
        <v>39030</v>
      </c>
      <c r="B4026" s="23">
        <v>2.7729393939393939E-2</v>
      </c>
      <c r="C4026" s="23">
        <v>3.2944182389937106E-2</v>
      </c>
      <c r="D4026" s="23">
        <v>3.5848431372549019E-2</v>
      </c>
      <c r="E4026" s="23">
        <v>3.7973654536135312E-2</v>
      </c>
      <c r="F4026" s="22">
        <f t="shared" si="151"/>
        <v>11</v>
      </c>
      <c r="G4026" s="22">
        <f t="shared" si="152"/>
        <v>2006</v>
      </c>
    </row>
    <row r="4027" spans="1:7" x14ac:dyDescent="0.35">
      <c r="A4027" s="24">
        <v>39029</v>
      </c>
      <c r="B4027" s="23">
        <v>2.7677037411526793E-2</v>
      </c>
      <c r="C4027" s="23">
        <v>3.2944182389937106E-2</v>
      </c>
      <c r="D4027" s="23">
        <v>3.5368750000000004E-2</v>
      </c>
      <c r="E4027" s="23">
        <v>3.7973654536135312E-2</v>
      </c>
      <c r="F4027" s="22">
        <f t="shared" si="151"/>
        <v>11</v>
      </c>
      <c r="G4027" s="22">
        <f t="shared" si="152"/>
        <v>2006</v>
      </c>
    </row>
    <row r="4028" spans="1:7" x14ac:dyDescent="0.35">
      <c r="A4028" s="24">
        <v>39028</v>
      </c>
      <c r="B4028" s="23">
        <v>2.7677037411526793E-2</v>
      </c>
      <c r="C4028" s="23">
        <v>3.313745839636914E-2</v>
      </c>
      <c r="D4028" s="23">
        <v>3.5518153446033811E-2</v>
      </c>
      <c r="E4028" s="23">
        <v>3.7973654536135312E-2</v>
      </c>
      <c r="F4028" s="22">
        <f t="shared" si="151"/>
        <v>11</v>
      </c>
      <c r="G4028" s="22">
        <f t="shared" si="152"/>
        <v>2006</v>
      </c>
    </row>
    <row r="4029" spans="1:7" x14ac:dyDescent="0.35">
      <c r="A4029" s="24">
        <v>39024</v>
      </c>
      <c r="B4029" s="23">
        <v>2.8012011761608002E-2</v>
      </c>
      <c r="C4029" s="23">
        <v>3.2906590257879655E-2</v>
      </c>
      <c r="D4029" s="23">
        <v>3.5851162790697673E-2</v>
      </c>
      <c r="E4029" s="23">
        <v>3.8098959507944639E-2</v>
      </c>
      <c r="F4029" s="22">
        <f t="shared" si="151"/>
        <v>11</v>
      </c>
      <c r="G4029" s="22">
        <f t="shared" si="152"/>
        <v>2006</v>
      </c>
    </row>
    <row r="4030" spans="1:7" x14ac:dyDescent="0.35">
      <c r="A4030" s="24">
        <v>39023</v>
      </c>
      <c r="B4030" s="23">
        <v>2.8012011761608002E-2</v>
      </c>
      <c r="C4030" s="23">
        <v>3.4371290322580648E-2</v>
      </c>
      <c r="D4030" s="23">
        <v>3.5851162790697673E-2</v>
      </c>
      <c r="E4030" s="23">
        <v>3.8098959507944639E-2</v>
      </c>
      <c r="F4030" s="22">
        <f t="shared" si="151"/>
        <v>11</v>
      </c>
      <c r="G4030" s="22">
        <f t="shared" si="152"/>
        <v>2006</v>
      </c>
    </row>
    <row r="4031" spans="1:7" x14ac:dyDescent="0.35">
      <c r="A4031" s="24">
        <v>39022</v>
      </c>
      <c r="B4031" s="23">
        <v>2.8012011761608002E-2</v>
      </c>
      <c r="C4031" s="23">
        <v>3.4371290322580648E-2</v>
      </c>
      <c r="D4031" s="23">
        <v>3.5851162790697673E-2</v>
      </c>
      <c r="E4031" s="23">
        <v>3.8098959507944639E-2</v>
      </c>
      <c r="F4031" s="22">
        <f t="shared" si="151"/>
        <v>11</v>
      </c>
      <c r="G4031" s="22">
        <f t="shared" si="152"/>
        <v>2006</v>
      </c>
    </row>
    <row r="4032" spans="1:7" x14ac:dyDescent="0.35">
      <c r="A4032" s="24">
        <v>39021</v>
      </c>
      <c r="B4032" s="23">
        <v>2.8361946251466354E-2</v>
      </c>
      <c r="C4032" s="23">
        <v>3.4371290322580648E-2</v>
      </c>
      <c r="D4032" s="23">
        <v>3.6687208672086719E-2</v>
      </c>
      <c r="E4032" s="23">
        <v>4.3962134831460671E-2</v>
      </c>
      <c r="F4032" s="22">
        <f t="shared" si="151"/>
        <v>11</v>
      </c>
      <c r="G4032" s="22">
        <f t="shared" si="152"/>
        <v>2006</v>
      </c>
    </row>
    <row r="4033" spans="1:7" x14ac:dyDescent="0.35">
      <c r="A4033" s="24">
        <v>39020</v>
      </c>
      <c r="B4033" s="23">
        <v>2.8361946251466354E-2</v>
      </c>
      <c r="C4033" s="23">
        <v>3.4371290322580648E-2</v>
      </c>
      <c r="D4033" s="23">
        <v>3.6687208672086719E-2</v>
      </c>
      <c r="E4033" s="23">
        <v>4.3962134831460671E-2</v>
      </c>
      <c r="F4033" s="22">
        <f t="shared" si="151"/>
        <v>10</v>
      </c>
      <c r="G4033" s="22">
        <f t="shared" si="152"/>
        <v>2006</v>
      </c>
    </row>
    <row r="4034" spans="1:7" x14ac:dyDescent="0.35">
      <c r="A4034" s="24">
        <v>39017</v>
      </c>
      <c r="B4034" s="23">
        <v>2.8361946251466354E-2</v>
      </c>
      <c r="C4034" s="23">
        <v>3.4371290322580648E-2</v>
      </c>
      <c r="D4034" s="23">
        <v>3.6687208672086719E-2</v>
      </c>
      <c r="E4034" s="23">
        <v>4.3962134831460671E-2</v>
      </c>
      <c r="F4034" s="22">
        <f t="shared" si="151"/>
        <v>10</v>
      </c>
      <c r="G4034" s="22">
        <f t="shared" si="152"/>
        <v>2006</v>
      </c>
    </row>
    <row r="4035" spans="1:7" x14ac:dyDescent="0.35">
      <c r="A4035" s="24">
        <v>39016</v>
      </c>
      <c r="B4035" s="23">
        <v>2.8361946251466354E-2</v>
      </c>
      <c r="C4035" s="23">
        <v>3.3504745762711868E-2</v>
      </c>
      <c r="D4035" s="23">
        <v>3.6687208672086719E-2</v>
      </c>
      <c r="E4035" s="23">
        <v>4.3962134831460671E-2</v>
      </c>
      <c r="F4035" s="22">
        <f t="shared" si="151"/>
        <v>10</v>
      </c>
      <c r="G4035" s="22">
        <f t="shared" si="152"/>
        <v>2006</v>
      </c>
    </row>
    <row r="4036" spans="1:7" x14ac:dyDescent="0.35">
      <c r="A4036" s="24">
        <v>39013</v>
      </c>
      <c r="B4036" s="23">
        <v>2.830465684923416E-2</v>
      </c>
      <c r="C4036" s="23">
        <v>3.3718438287153651E-2</v>
      </c>
      <c r="D4036" s="23">
        <v>3.6393959731543621E-2</v>
      </c>
      <c r="E4036" s="23">
        <v>4.3962134831460671E-2</v>
      </c>
      <c r="F4036" s="22">
        <f t="shared" si="151"/>
        <v>10</v>
      </c>
      <c r="G4036" s="22">
        <f t="shared" si="152"/>
        <v>2006</v>
      </c>
    </row>
    <row r="4037" spans="1:7" x14ac:dyDescent="0.35">
      <c r="A4037" s="24">
        <v>39010</v>
      </c>
      <c r="B4037" s="23">
        <v>2.830465684923416E-2</v>
      </c>
      <c r="C4037" s="23">
        <v>3.3718438287153651E-2</v>
      </c>
      <c r="D4037" s="23">
        <v>3.6393959731543621E-2</v>
      </c>
      <c r="E4037" s="23">
        <v>4.3962134831460671E-2</v>
      </c>
      <c r="F4037" s="22">
        <f t="shared" si="151"/>
        <v>10</v>
      </c>
      <c r="G4037" s="22">
        <f t="shared" si="152"/>
        <v>2006</v>
      </c>
    </row>
    <row r="4038" spans="1:7" x14ac:dyDescent="0.35">
      <c r="A4038" s="24">
        <v>39009</v>
      </c>
      <c r="B4038" s="23">
        <v>2.830465684923416E-2</v>
      </c>
      <c r="C4038" s="23">
        <v>3.2984430225472275E-2</v>
      </c>
      <c r="D4038" s="23">
        <v>3.5984109149277688E-2</v>
      </c>
      <c r="E4038" s="23">
        <v>4.3962134831460671E-2</v>
      </c>
      <c r="F4038" s="22">
        <f t="shared" si="151"/>
        <v>10</v>
      </c>
      <c r="G4038" s="22">
        <f t="shared" si="152"/>
        <v>2006</v>
      </c>
    </row>
    <row r="4039" spans="1:7" x14ac:dyDescent="0.35">
      <c r="A4039" s="24">
        <v>39008</v>
      </c>
      <c r="B4039" s="23">
        <v>2.830465684923416E-2</v>
      </c>
      <c r="C4039" s="23">
        <v>3.2984430225472275E-2</v>
      </c>
      <c r="D4039" s="23">
        <v>3.5984109149277688E-2</v>
      </c>
      <c r="E4039" s="23">
        <v>4.3962134831460671E-2</v>
      </c>
      <c r="F4039" s="22">
        <f t="shared" si="151"/>
        <v>10</v>
      </c>
      <c r="G4039" s="22">
        <f t="shared" si="152"/>
        <v>2006</v>
      </c>
    </row>
    <row r="4040" spans="1:7" x14ac:dyDescent="0.35">
      <c r="A4040" s="24">
        <v>39007</v>
      </c>
      <c r="B4040" s="23">
        <v>2.860669571775748E-2</v>
      </c>
      <c r="C4040" s="23">
        <v>3.30084E-2</v>
      </c>
      <c r="D4040" s="23">
        <v>3.603991533396049E-2</v>
      </c>
      <c r="E4040" s="23">
        <v>4.3962134831460671E-2</v>
      </c>
      <c r="F4040" s="22">
        <f t="shared" si="151"/>
        <v>10</v>
      </c>
      <c r="G4040" s="22">
        <f t="shared" si="152"/>
        <v>2006</v>
      </c>
    </row>
    <row r="4041" spans="1:7" x14ac:dyDescent="0.35">
      <c r="A4041" s="24">
        <v>39006</v>
      </c>
      <c r="B4041" s="23">
        <v>2.8180935825596141E-2</v>
      </c>
      <c r="C4041" s="23">
        <v>3.30084E-2</v>
      </c>
      <c r="D4041" s="23">
        <v>3.6044444444444441E-2</v>
      </c>
      <c r="E4041" s="23">
        <v>4.3962134831460671E-2</v>
      </c>
      <c r="F4041" s="22">
        <f t="shared" si="151"/>
        <v>10</v>
      </c>
      <c r="G4041" s="22">
        <f t="shared" si="152"/>
        <v>2006</v>
      </c>
    </row>
    <row r="4042" spans="1:7" x14ac:dyDescent="0.35">
      <c r="A4042" s="24">
        <v>39003</v>
      </c>
      <c r="B4042" s="23">
        <v>2.8209825441281835E-2</v>
      </c>
      <c r="C4042" s="23">
        <v>3.3516457663451231E-2</v>
      </c>
      <c r="D4042" s="23">
        <v>3.6124999999999997E-2</v>
      </c>
      <c r="E4042" s="23">
        <v>4.3962134831460671E-2</v>
      </c>
      <c r="F4042" s="22">
        <f t="shared" si="151"/>
        <v>10</v>
      </c>
      <c r="G4042" s="22">
        <f t="shared" si="152"/>
        <v>2006</v>
      </c>
    </row>
    <row r="4043" spans="1:7" x14ac:dyDescent="0.35">
      <c r="A4043" s="24">
        <v>39002</v>
      </c>
      <c r="B4043" s="23">
        <v>2.8714109774232797E-2</v>
      </c>
      <c r="C4043" s="23">
        <v>3.3516457663451231E-2</v>
      </c>
      <c r="D4043" s="23">
        <v>3.6124999999999997E-2</v>
      </c>
      <c r="E4043" s="23">
        <v>4.3962134831460671E-2</v>
      </c>
      <c r="F4043" s="22">
        <f t="shared" si="151"/>
        <v>10</v>
      </c>
      <c r="G4043" s="22">
        <f t="shared" si="152"/>
        <v>2006</v>
      </c>
    </row>
    <row r="4044" spans="1:7" x14ac:dyDescent="0.35">
      <c r="A4044" s="24">
        <v>39001</v>
      </c>
      <c r="B4044" s="23">
        <v>2.8714109774232797E-2</v>
      </c>
      <c r="C4044" s="23">
        <v>3.3516457663451231E-2</v>
      </c>
      <c r="D4044" s="23">
        <v>3.6124999999999997E-2</v>
      </c>
      <c r="E4044" s="23">
        <v>4.3962134831460671E-2</v>
      </c>
      <c r="F4044" s="22">
        <f t="shared" si="151"/>
        <v>10</v>
      </c>
      <c r="G4044" s="22">
        <f t="shared" si="152"/>
        <v>2006</v>
      </c>
    </row>
    <row r="4045" spans="1:7" x14ac:dyDescent="0.35">
      <c r="A4045" s="24">
        <v>39000</v>
      </c>
      <c r="B4045" s="23">
        <v>2.8714109774232797E-2</v>
      </c>
      <c r="C4045" s="23">
        <v>3.3478374558303881E-2</v>
      </c>
      <c r="D4045" s="23">
        <v>3.603448484848485E-2</v>
      </c>
      <c r="E4045" s="23">
        <v>4.3962134831460671E-2</v>
      </c>
      <c r="F4045" s="22">
        <f t="shared" si="151"/>
        <v>10</v>
      </c>
      <c r="G4045" s="22">
        <f t="shared" si="152"/>
        <v>2006</v>
      </c>
    </row>
    <row r="4046" spans="1:7" x14ac:dyDescent="0.35">
      <c r="A4046" s="24">
        <v>38999</v>
      </c>
      <c r="B4046" s="23">
        <v>2.8508499797816417E-2</v>
      </c>
      <c r="C4046" s="23">
        <v>3.3478374558303881E-2</v>
      </c>
      <c r="D4046" s="23">
        <v>3.603448484848485E-2</v>
      </c>
      <c r="E4046" s="23">
        <v>4.3962134831460671E-2</v>
      </c>
      <c r="F4046" s="22">
        <f t="shared" ref="F4046:F4109" si="153">MONTH(A4045)</f>
        <v>10</v>
      </c>
      <c r="G4046" s="22">
        <f t="shared" ref="G4046:G4109" si="154">YEAR(A4045)</f>
        <v>2006</v>
      </c>
    </row>
    <row r="4047" spans="1:7" x14ac:dyDescent="0.35">
      <c r="A4047" s="24">
        <v>38996</v>
      </c>
      <c r="B4047" s="23">
        <v>2.8508499797816417E-2</v>
      </c>
      <c r="C4047" s="23">
        <v>3.2880791494388661E-2</v>
      </c>
      <c r="D4047" s="23">
        <v>3.603448484848485E-2</v>
      </c>
      <c r="E4047" s="23">
        <v>4.3962134831460671E-2</v>
      </c>
      <c r="F4047" s="22">
        <f t="shared" si="153"/>
        <v>10</v>
      </c>
      <c r="G4047" s="22">
        <f t="shared" si="154"/>
        <v>2006</v>
      </c>
    </row>
    <row r="4048" spans="1:7" x14ac:dyDescent="0.35">
      <c r="A4048" s="24">
        <v>38995</v>
      </c>
      <c r="B4048" s="23">
        <v>2.8508499797816417E-2</v>
      </c>
      <c r="C4048" s="23">
        <v>3.2880791494388661E-2</v>
      </c>
      <c r="D4048" s="23">
        <v>3.603448484848485E-2</v>
      </c>
      <c r="E4048" s="23">
        <v>4.3962134831460671E-2</v>
      </c>
      <c r="F4048" s="22">
        <f t="shared" si="153"/>
        <v>10</v>
      </c>
      <c r="G4048" s="22">
        <f t="shared" si="154"/>
        <v>2006</v>
      </c>
    </row>
    <row r="4049" spans="1:7" x14ac:dyDescent="0.35">
      <c r="A4049" s="24">
        <v>38994</v>
      </c>
      <c r="B4049" s="23">
        <v>2.8402492473314479E-2</v>
      </c>
      <c r="C4049" s="23">
        <v>3.2880791494388661E-2</v>
      </c>
      <c r="D4049" s="23">
        <v>3.603448484848485E-2</v>
      </c>
      <c r="E4049" s="23">
        <v>4.3962134831460671E-2</v>
      </c>
      <c r="F4049" s="22">
        <f t="shared" si="153"/>
        <v>10</v>
      </c>
      <c r="G4049" s="22">
        <f t="shared" si="154"/>
        <v>2006</v>
      </c>
    </row>
    <row r="4050" spans="1:7" x14ac:dyDescent="0.35">
      <c r="A4050" s="24">
        <v>38993</v>
      </c>
      <c r="B4050" s="23">
        <v>2.8402492473314479E-2</v>
      </c>
      <c r="C4050" s="23">
        <v>3.3160328467153284E-2</v>
      </c>
      <c r="D4050" s="23">
        <v>3.603448484848485E-2</v>
      </c>
      <c r="E4050" s="23">
        <v>4.3962134831460671E-2</v>
      </c>
      <c r="F4050" s="22">
        <f t="shared" si="153"/>
        <v>10</v>
      </c>
      <c r="G4050" s="22">
        <f t="shared" si="154"/>
        <v>2006</v>
      </c>
    </row>
    <row r="4051" spans="1:7" x14ac:dyDescent="0.35">
      <c r="A4051" s="24">
        <v>38992</v>
      </c>
      <c r="B4051" s="23">
        <v>2.8258569280343718E-2</v>
      </c>
      <c r="C4051" s="23">
        <v>3.3316080340839924E-2</v>
      </c>
      <c r="D4051" s="23">
        <v>3.603448484848485E-2</v>
      </c>
      <c r="E4051" s="23">
        <v>4.3962134831460671E-2</v>
      </c>
      <c r="F4051" s="22">
        <f t="shared" si="153"/>
        <v>10</v>
      </c>
      <c r="G4051" s="22">
        <f t="shared" si="154"/>
        <v>2006</v>
      </c>
    </row>
    <row r="4052" spans="1:7" x14ac:dyDescent="0.35">
      <c r="A4052" s="24">
        <v>38989</v>
      </c>
      <c r="B4052" s="23">
        <v>2.8307393607628465E-2</v>
      </c>
      <c r="C4052" s="23">
        <v>3.3863699690402475E-2</v>
      </c>
      <c r="D4052" s="23">
        <v>3.6570653061224492E-2</v>
      </c>
      <c r="E4052" s="23">
        <v>4.3962134831460671E-2</v>
      </c>
      <c r="F4052" s="22">
        <f t="shared" si="153"/>
        <v>10</v>
      </c>
      <c r="G4052" s="22">
        <f t="shared" si="154"/>
        <v>2006</v>
      </c>
    </row>
    <row r="4053" spans="1:7" x14ac:dyDescent="0.35">
      <c r="A4053" s="24">
        <v>38988</v>
      </c>
      <c r="B4053" s="23">
        <v>2.8307393607628465E-2</v>
      </c>
      <c r="C4053" s="23">
        <v>3.3863699690402475E-2</v>
      </c>
      <c r="D4053" s="23">
        <v>3.6570653061224492E-2</v>
      </c>
      <c r="E4053" s="23">
        <v>4.3962134831460671E-2</v>
      </c>
      <c r="F4053" s="22">
        <f t="shared" si="153"/>
        <v>9</v>
      </c>
      <c r="G4053" s="22">
        <f t="shared" si="154"/>
        <v>2006</v>
      </c>
    </row>
    <row r="4054" spans="1:7" x14ac:dyDescent="0.35">
      <c r="A4054" s="24">
        <v>38987</v>
      </c>
      <c r="B4054" s="23">
        <v>2.8307393607628465E-2</v>
      </c>
      <c r="C4054" s="23">
        <v>3.3535298804780879E-2</v>
      </c>
      <c r="D4054" s="23">
        <v>3.6917915690866512E-2</v>
      </c>
      <c r="E4054" s="23">
        <v>4.3962134831460671E-2</v>
      </c>
      <c r="F4054" s="22">
        <f t="shared" si="153"/>
        <v>9</v>
      </c>
      <c r="G4054" s="22">
        <f t="shared" si="154"/>
        <v>2006</v>
      </c>
    </row>
    <row r="4055" spans="1:7" x14ac:dyDescent="0.35">
      <c r="A4055" s="24">
        <v>38986</v>
      </c>
      <c r="B4055" s="23">
        <v>2.8521756894790602E-2</v>
      </c>
      <c r="C4055" s="23">
        <v>3.4235505011565151E-2</v>
      </c>
      <c r="D4055" s="23">
        <v>3.6917915690866512E-2</v>
      </c>
      <c r="E4055" s="23">
        <v>4.3962134831460671E-2</v>
      </c>
      <c r="F4055" s="22">
        <f t="shared" si="153"/>
        <v>9</v>
      </c>
      <c r="G4055" s="22">
        <f t="shared" si="154"/>
        <v>2006</v>
      </c>
    </row>
    <row r="4056" spans="1:7" x14ac:dyDescent="0.35">
      <c r="A4056" s="24">
        <v>38985</v>
      </c>
      <c r="B4056" s="23">
        <v>2.8521756894790602E-2</v>
      </c>
      <c r="C4056" s="23">
        <v>3.374564543889845E-2</v>
      </c>
      <c r="D4056" s="23">
        <v>3.6917915690866512E-2</v>
      </c>
      <c r="E4056" s="23">
        <v>4.3962134831460671E-2</v>
      </c>
      <c r="F4056" s="22">
        <f t="shared" si="153"/>
        <v>9</v>
      </c>
      <c r="G4056" s="22">
        <f t="shared" si="154"/>
        <v>2006</v>
      </c>
    </row>
    <row r="4057" spans="1:7" x14ac:dyDescent="0.35">
      <c r="A4057" s="24">
        <v>38982</v>
      </c>
      <c r="B4057" s="23">
        <v>2.8521756894790602E-2</v>
      </c>
      <c r="C4057" s="23">
        <v>3.374564543889845E-2</v>
      </c>
      <c r="D4057" s="23">
        <v>3.6917915690866512E-2</v>
      </c>
      <c r="E4057" s="23">
        <v>4.3962134831460671E-2</v>
      </c>
      <c r="F4057" s="22">
        <f t="shared" si="153"/>
        <v>9</v>
      </c>
      <c r="G4057" s="22">
        <f t="shared" si="154"/>
        <v>2006</v>
      </c>
    </row>
    <row r="4058" spans="1:7" x14ac:dyDescent="0.35">
      <c r="A4058" s="24">
        <v>38981</v>
      </c>
      <c r="B4058" s="23">
        <v>2.8517991461679201E-2</v>
      </c>
      <c r="C4058" s="23">
        <v>3.374564543889845E-2</v>
      </c>
      <c r="D4058" s="23">
        <v>3.6917915690866512E-2</v>
      </c>
      <c r="E4058" s="23">
        <v>4.3962134831460671E-2</v>
      </c>
      <c r="F4058" s="22">
        <f t="shared" si="153"/>
        <v>9</v>
      </c>
      <c r="G4058" s="22">
        <f t="shared" si="154"/>
        <v>2006</v>
      </c>
    </row>
    <row r="4059" spans="1:7" x14ac:dyDescent="0.35">
      <c r="A4059" s="24">
        <v>38980</v>
      </c>
      <c r="B4059" s="23">
        <v>2.8887415320479417E-2</v>
      </c>
      <c r="C4059" s="23">
        <v>3.374564543889845E-2</v>
      </c>
      <c r="D4059" s="23">
        <v>3.6971031652989449E-2</v>
      </c>
      <c r="E4059" s="23">
        <v>4.3962134831460671E-2</v>
      </c>
      <c r="F4059" s="22">
        <f t="shared" si="153"/>
        <v>9</v>
      </c>
      <c r="G4059" s="22">
        <f t="shared" si="154"/>
        <v>2006</v>
      </c>
    </row>
    <row r="4060" spans="1:7" x14ac:dyDescent="0.35">
      <c r="A4060" s="24">
        <v>38979</v>
      </c>
      <c r="B4060" s="23">
        <v>2.8887415320479417E-2</v>
      </c>
      <c r="C4060" s="23">
        <v>3.374564543889845E-2</v>
      </c>
      <c r="D4060" s="23">
        <v>3.6971031652989449E-2</v>
      </c>
      <c r="E4060" s="23">
        <v>4.3962134831460671E-2</v>
      </c>
      <c r="F4060" s="22">
        <f t="shared" si="153"/>
        <v>9</v>
      </c>
      <c r="G4060" s="22">
        <f t="shared" si="154"/>
        <v>2006</v>
      </c>
    </row>
    <row r="4061" spans="1:7" x14ac:dyDescent="0.35">
      <c r="A4061" s="24">
        <v>38978</v>
      </c>
      <c r="B4061" s="23">
        <v>2.8797970608817357E-2</v>
      </c>
      <c r="C4061" s="23">
        <v>3.374564543889845E-2</v>
      </c>
      <c r="D4061" s="23">
        <v>3.6965680473372779E-2</v>
      </c>
      <c r="E4061" s="23">
        <v>4.3962134831460671E-2</v>
      </c>
      <c r="F4061" s="22">
        <f t="shared" si="153"/>
        <v>9</v>
      </c>
      <c r="G4061" s="22">
        <f t="shared" si="154"/>
        <v>2006</v>
      </c>
    </row>
    <row r="4062" spans="1:7" x14ac:dyDescent="0.35">
      <c r="A4062" s="24">
        <v>38975</v>
      </c>
      <c r="B4062" s="23">
        <v>2.8699636513837258E-2</v>
      </c>
      <c r="C4062" s="23">
        <v>3.3802730375426623E-2</v>
      </c>
      <c r="D4062" s="23">
        <v>3.8145220883534135E-2</v>
      </c>
      <c r="E4062" s="23">
        <v>4.3962134831460671E-2</v>
      </c>
      <c r="F4062" s="22">
        <f t="shared" si="153"/>
        <v>9</v>
      </c>
      <c r="G4062" s="22">
        <f t="shared" si="154"/>
        <v>2006</v>
      </c>
    </row>
    <row r="4063" spans="1:7" x14ac:dyDescent="0.35">
      <c r="A4063" s="24">
        <v>38974</v>
      </c>
      <c r="B4063" s="23">
        <v>2.8699636513837258E-2</v>
      </c>
      <c r="C4063" s="23">
        <v>3.4061254019292601E-2</v>
      </c>
      <c r="D4063" s="23">
        <v>3.8411673469387758E-2</v>
      </c>
      <c r="E4063" s="23">
        <v>4.3962134831460671E-2</v>
      </c>
      <c r="F4063" s="22">
        <f t="shared" si="153"/>
        <v>9</v>
      </c>
      <c r="G4063" s="22">
        <f t="shared" si="154"/>
        <v>2006</v>
      </c>
    </row>
    <row r="4064" spans="1:7" x14ac:dyDescent="0.35">
      <c r="A4064" s="24">
        <v>38973</v>
      </c>
      <c r="B4064" s="23">
        <v>2.8734458624948538E-2</v>
      </c>
      <c r="C4064" s="23">
        <v>3.426954143201931E-2</v>
      </c>
      <c r="D4064" s="23">
        <v>3.8411673469387758E-2</v>
      </c>
      <c r="E4064" s="23">
        <v>4.3962134831460671E-2</v>
      </c>
      <c r="F4064" s="22">
        <f t="shared" si="153"/>
        <v>9</v>
      </c>
      <c r="G4064" s="22">
        <f t="shared" si="154"/>
        <v>2006</v>
      </c>
    </row>
    <row r="4065" spans="1:7" x14ac:dyDescent="0.35">
      <c r="A4065" s="24">
        <v>38972</v>
      </c>
      <c r="B4065" s="23">
        <v>2.8909634185523479E-2</v>
      </c>
      <c r="C4065" s="23">
        <v>3.4387669753086415E-2</v>
      </c>
      <c r="D4065" s="23">
        <v>3.8499487617421009E-2</v>
      </c>
      <c r="E4065" s="23">
        <v>4.3962134831460671E-2</v>
      </c>
      <c r="F4065" s="22">
        <f t="shared" si="153"/>
        <v>9</v>
      </c>
      <c r="G4065" s="22">
        <f t="shared" si="154"/>
        <v>2006</v>
      </c>
    </row>
    <row r="4066" spans="1:7" x14ac:dyDescent="0.35">
      <c r="A4066" s="24">
        <v>38971</v>
      </c>
      <c r="B4066" s="23">
        <v>2.8806150341685648E-2</v>
      </c>
      <c r="C4066" s="23">
        <v>3.4557528957528956E-2</v>
      </c>
      <c r="D4066" s="23">
        <v>3.8499487617421009E-2</v>
      </c>
      <c r="E4066" s="23">
        <v>4.3962134831460671E-2</v>
      </c>
      <c r="F4066" s="22">
        <f t="shared" si="153"/>
        <v>9</v>
      </c>
      <c r="G4066" s="22">
        <f t="shared" si="154"/>
        <v>2006</v>
      </c>
    </row>
    <row r="4067" spans="1:7" x14ac:dyDescent="0.35">
      <c r="A4067" s="24">
        <v>38968</v>
      </c>
      <c r="B4067" s="23">
        <v>2.8664828451882843E-2</v>
      </c>
      <c r="C4067" s="23">
        <v>3.4550150659133708E-2</v>
      </c>
      <c r="D4067" s="23">
        <v>3.8499487617421009E-2</v>
      </c>
      <c r="E4067" s="23">
        <v>4.3962134831460671E-2</v>
      </c>
      <c r="F4067" s="22">
        <f t="shared" si="153"/>
        <v>9</v>
      </c>
      <c r="G4067" s="22">
        <f t="shared" si="154"/>
        <v>2006</v>
      </c>
    </row>
    <row r="4068" spans="1:7" x14ac:dyDescent="0.35">
      <c r="A4068" s="24">
        <v>38967</v>
      </c>
      <c r="B4068" s="23">
        <v>2.8757991989037633E-2</v>
      </c>
      <c r="C4068" s="23">
        <v>3.4550150659133708E-2</v>
      </c>
      <c r="D4068" s="23">
        <v>3.9899791666666663E-2</v>
      </c>
      <c r="E4068" s="23">
        <v>4.3962134831460671E-2</v>
      </c>
      <c r="F4068" s="22">
        <f t="shared" si="153"/>
        <v>9</v>
      </c>
      <c r="G4068" s="22">
        <f t="shared" si="154"/>
        <v>2006</v>
      </c>
    </row>
    <row r="4069" spans="1:7" x14ac:dyDescent="0.35">
      <c r="A4069" s="24">
        <v>38966</v>
      </c>
      <c r="B4069" s="23">
        <v>2.8757991989037633E-2</v>
      </c>
      <c r="C4069" s="23">
        <v>3.4547969432314411E-2</v>
      </c>
      <c r="D4069" s="23">
        <v>3.9899791666666663E-2</v>
      </c>
      <c r="E4069" s="23">
        <v>4.4223016949152538E-2</v>
      </c>
      <c r="F4069" s="22">
        <f t="shared" si="153"/>
        <v>9</v>
      </c>
      <c r="G4069" s="22">
        <f t="shared" si="154"/>
        <v>2006</v>
      </c>
    </row>
    <row r="4070" spans="1:7" x14ac:dyDescent="0.35">
      <c r="A4070" s="24">
        <v>38965</v>
      </c>
      <c r="B4070" s="23">
        <v>2.8581153846153846E-2</v>
      </c>
      <c r="C4070" s="23">
        <v>3.4547969432314411E-2</v>
      </c>
      <c r="D4070" s="23">
        <v>3.9899791666666663E-2</v>
      </c>
      <c r="E4070" s="23">
        <v>4.3957796697626408E-2</v>
      </c>
      <c r="F4070" s="22">
        <f t="shared" si="153"/>
        <v>9</v>
      </c>
      <c r="G4070" s="22">
        <f t="shared" si="154"/>
        <v>2006</v>
      </c>
    </row>
    <row r="4071" spans="1:7" x14ac:dyDescent="0.35">
      <c r="A4071" s="24">
        <v>38964</v>
      </c>
      <c r="B4071" s="23">
        <v>2.8581153846153846E-2</v>
      </c>
      <c r="C4071" s="23">
        <v>3.4547969432314411E-2</v>
      </c>
      <c r="D4071" s="23">
        <v>4.0453457189014538E-2</v>
      </c>
      <c r="E4071" s="23">
        <v>4.422372549019607E-2</v>
      </c>
      <c r="F4071" s="22">
        <f t="shared" si="153"/>
        <v>9</v>
      </c>
      <c r="G4071" s="22">
        <f t="shared" si="154"/>
        <v>2006</v>
      </c>
    </row>
    <row r="4072" spans="1:7" x14ac:dyDescent="0.35">
      <c r="A4072" s="24">
        <v>38961</v>
      </c>
      <c r="B4072" s="23">
        <v>3.0046164626051038E-2</v>
      </c>
      <c r="C4072" s="23">
        <v>3.4547969432314411E-2</v>
      </c>
      <c r="D4072" s="23">
        <v>4.0453457189014538E-2</v>
      </c>
      <c r="E4072" s="23">
        <v>4.4292458563535905E-2</v>
      </c>
      <c r="F4072" s="22">
        <f t="shared" si="153"/>
        <v>9</v>
      </c>
      <c r="G4072" s="22">
        <f t="shared" si="154"/>
        <v>2006</v>
      </c>
    </row>
    <row r="4073" spans="1:7" x14ac:dyDescent="0.35">
      <c r="A4073" s="24">
        <v>38960</v>
      </c>
      <c r="B4073" s="23">
        <v>3.0129392257227307E-2</v>
      </c>
      <c r="C4073" s="23">
        <v>3.4802739528512726E-2</v>
      </c>
      <c r="D4073" s="23">
        <v>4.0453457189014538E-2</v>
      </c>
      <c r="E4073" s="23">
        <v>4.4292458563535905E-2</v>
      </c>
      <c r="F4073" s="22">
        <f t="shared" si="153"/>
        <v>9</v>
      </c>
      <c r="G4073" s="22">
        <f t="shared" si="154"/>
        <v>2006</v>
      </c>
    </row>
    <row r="4074" spans="1:7" x14ac:dyDescent="0.35">
      <c r="A4074" s="24">
        <v>38959</v>
      </c>
      <c r="B4074" s="23">
        <v>3.0129392257227307E-2</v>
      </c>
      <c r="C4074" s="23">
        <v>3.4802739528512726E-2</v>
      </c>
      <c r="D4074" s="23">
        <v>4.0642310437109717E-2</v>
      </c>
      <c r="E4074" s="23">
        <v>4.4292458563535905E-2</v>
      </c>
      <c r="F4074" s="22">
        <f t="shared" si="153"/>
        <v>8</v>
      </c>
      <c r="G4074" s="22">
        <f t="shared" si="154"/>
        <v>2006</v>
      </c>
    </row>
    <row r="4075" spans="1:7" x14ac:dyDescent="0.35">
      <c r="A4075" s="24">
        <v>38958</v>
      </c>
      <c r="B4075" s="23">
        <v>2.9265303751189461E-2</v>
      </c>
      <c r="C4075" s="23">
        <v>3.458263735163019E-2</v>
      </c>
      <c r="D4075" s="23">
        <v>4.0642310437109717E-2</v>
      </c>
      <c r="E4075" s="23">
        <v>4.4292458563535905E-2</v>
      </c>
      <c r="F4075" s="22">
        <f t="shared" si="153"/>
        <v>8</v>
      </c>
      <c r="G4075" s="22">
        <f t="shared" si="154"/>
        <v>2006</v>
      </c>
    </row>
    <row r="4076" spans="1:7" x14ac:dyDescent="0.35">
      <c r="A4076" s="24">
        <v>38957</v>
      </c>
      <c r="B4076" s="23">
        <v>2.9265303751189461E-2</v>
      </c>
      <c r="C4076" s="23">
        <v>3.458263735163019E-2</v>
      </c>
      <c r="D4076" s="23">
        <v>4.0622759170653902E-2</v>
      </c>
      <c r="E4076" s="23">
        <v>4.4292458563535905E-2</v>
      </c>
      <c r="F4076" s="22">
        <f t="shared" si="153"/>
        <v>8</v>
      </c>
      <c r="G4076" s="22">
        <f t="shared" si="154"/>
        <v>2006</v>
      </c>
    </row>
    <row r="4077" spans="1:7" x14ac:dyDescent="0.35">
      <c r="A4077" s="24">
        <v>38954</v>
      </c>
      <c r="B4077" s="23">
        <v>3.043982499366155E-2</v>
      </c>
      <c r="C4077" s="23">
        <v>3.48818135129337E-2</v>
      </c>
      <c r="D4077" s="23">
        <v>4.0622759170653902E-2</v>
      </c>
      <c r="E4077" s="23">
        <v>4.4292458563535905E-2</v>
      </c>
      <c r="F4077" s="22">
        <f t="shared" si="153"/>
        <v>8</v>
      </c>
      <c r="G4077" s="22">
        <f t="shared" si="154"/>
        <v>2006</v>
      </c>
    </row>
    <row r="4078" spans="1:7" x14ac:dyDescent="0.35">
      <c r="A4078" s="24">
        <v>38953</v>
      </c>
      <c r="B4078" s="23">
        <v>3.0471466896154126E-2</v>
      </c>
      <c r="C4078" s="23">
        <v>3.5173823070222321E-2</v>
      </c>
      <c r="D4078" s="23">
        <v>4.0994903536977489E-2</v>
      </c>
      <c r="E4078" s="23">
        <v>4.4292458563535905E-2</v>
      </c>
      <c r="F4078" s="22">
        <f t="shared" si="153"/>
        <v>8</v>
      </c>
      <c r="G4078" s="22">
        <f t="shared" si="154"/>
        <v>2006</v>
      </c>
    </row>
    <row r="4079" spans="1:7" x14ac:dyDescent="0.35">
      <c r="A4079" s="24">
        <v>38952</v>
      </c>
      <c r="B4079" s="23">
        <v>3.0471466896154126E-2</v>
      </c>
      <c r="C4079" s="23">
        <v>3.5173823070222321E-2</v>
      </c>
      <c r="D4079" s="23">
        <v>4.0994903536977489E-2</v>
      </c>
      <c r="E4079" s="23">
        <v>4.4292458563535905E-2</v>
      </c>
      <c r="F4079" s="22">
        <f t="shared" si="153"/>
        <v>8</v>
      </c>
      <c r="G4079" s="22">
        <f t="shared" si="154"/>
        <v>2006</v>
      </c>
    </row>
    <row r="4080" spans="1:7" x14ac:dyDescent="0.35">
      <c r="A4080" s="24">
        <v>38951</v>
      </c>
      <c r="B4080" s="23">
        <v>3.0471466896154126E-2</v>
      </c>
      <c r="C4080" s="23">
        <v>3.5173823070222321E-2</v>
      </c>
      <c r="D4080" s="23">
        <v>4.0994903536977489E-2</v>
      </c>
      <c r="E4080" s="23">
        <v>4.4794367369589347E-2</v>
      </c>
      <c r="F4080" s="22">
        <f t="shared" si="153"/>
        <v>8</v>
      </c>
      <c r="G4080" s="22">
        <f t="shared" si="154"/>
        <v>2006</v>
      </c>
    </row>
    <row r="4081" spans="1:7" x14ac:dyDescent="0.35">
      <c r="A4081" s="24">
        <v>38947</v>
      </c>
      <c r="B4081" s="23">
        <v>3.0471466896154126E-2</v>
      </c>
      <c r="C4081" s="23">
        <v>3.5173823070222321E-2</v>
      </c>
      <c r="D4081" s="23">
        <v>4.0994903536977489E-2</v>
      </c>
      <c r="E4081" s="23">
        <v>4.4794367369589347E-2</v>
      </c>
      <c r="F4081" s="22">
        <f t="shared" si="153"/>
        <v>8</v>
      </c>
      <c r="G4081" s="22">
        <f t="shared" si="154"/>
        <v>2006</v>
      </c>
    </row>
    <row r="4082" spans="1:7" x14ac:dyDescent="0.35">
      <c r="A4082" s="24">
        <v>38946</v>
      </c>
      <c r="B4082" s="23">
        <v>3.0368130911755952E-2</v>
      </c>
      <c r="C4082" s="23">
        <v>3.495580178173719E-2</v>
      </c>
      <c r="D4082" s="23">
        <v>4.0994903536977489E-2</v>
      </c>
      <c r="E4082" s="23">
        <v>4.4794367369589347E-2</v>
      </c>
      <c r="F4082" s="22">
        <f t="shared" si="153"/>
        <v>8</v>
      </c>
      <c r="G4082" s="22">
        <f t="shared" si="154"/>
        <v>2006</v>
      </c>
    </row>
    <row r="4083" spans="1:7" x14ac:dyDescent="0.35">
      <c r="A4083" s="24">
        <v>38945</v>
      </c>
      <c r="B4083" s="23">
        <v>3.0368130911755952E-2</v>
      </c>
      <c r="C4083" s="23">
        <v>3.4628736203090503E-2</v>
      </c>
      <c r="D4083" s="23">
        <v>4.0994903536977489E-2</v>
      </c>
      <c r="E4083" s="23">
        <v>4.4794367369589347E-2</v>
      </c>
      <c r="F4083" s="22">
        <f t="shared" si="153"/>
        <v>8</v>
      </c>
      <c r="G4083" s="22">
        <f t="shared" si="154"/>
        <v>2006</v>
      </c>
    </row>
    <row r="4084" spans="1:7" x14ac:dyDescent="0.35">
      <c r="A4084" s="24">
        <v>38944</v>
      </c>
      <c r="B4084" s="23">
        <v>3.0368130911755952E-2</v>
      </c>
      <c r="C4084" s="23">
        <v>3.4628736203090503E-2</v>
      </c>
      <c r="D4084" s="23">
        <v>4.0994903536977489E-2</v>
      </c>
      <c r="E4084" s="23">
        <v>4.4794367369589347E-2</v>
      </c>
      <c r="F4084" s="22">
        <f t="shared" si="153"/>
        <v>8</v>
      </c>
      <c r="G4084" s="22">
        <f t="shared" si="154"/>
        <v>2006</v>
      </c>
    </row>
    <row r="4085" spans="1:7" x14ac:dyDescent="0.35">
      <c r="A4085" s="24">
        <v>38940</v>
      </c>
      <c r="B4085" s="23">
        <v>3.0205590677647543E-2</v>
      </c>
      <c r="C4085" s="23">
        <v>3.4677422072451558E-2</v>
      </c>
      <c r="D4085" s="23">
        <v>4.1135846933033203E-2</v>
      </c>
      <c r="E4085" s="23">
        <v>4.4920534223706177E-2</v>
      </c>
      <c r="F4085" s="22">
        <f t="shared" si="153"/>
        <v>8</v>
      </c>
      <c r="G4085" s="22">
        <f t="shared" si="154"/>
        <v>2006</v>
      </c>
    </row>
    <row r="4086" spans="1:7" x14ac:dyDescent="0.35">
      <c r="A4086" s="24">
        <v>38939</v>
      </c>
      <c r="B4086" s="23">
        <v>2.9131387461459404E-2</v>
      </c>
      <c r="C4086" s="23">
        <v>3.4677422072451558E-2</v>
      </c>
      <c r="D4086" s="23">
        <v>4.1135846933033203E-2</v>
      </c>
      <c r="E4086" s="23">
        <v>4.4920534223706177E-2</v>
      </c>
      <c r="F4086" s="22">
        <f t="shared" si="153"/>
        <v>8</v>
      </c>
      <c r="G4086" s="22">
        <f t="shared" si="154"/>
        <v>2006</v>
      </c>
    </row>
    <row r="4087" spans="1:7" x14ac:dyDescent="0.35">
      <c r="A4087" s="24">
        <v>38938</v>
      </c>
      <c r="B4087" s="23">
        <v>3.0191317587904113E-2</v>
      </c>
      <c r="C4087" s="23">
        <v>3.4583553355335535E-2</v>
      </c>
      <c r="D4087" s="23">
        <v>4.0571727748691097E-2</v>
      </c>
      <c r="E4087" s="23">
        <v>4.5862378378378379E-2</v>
      </c>
      <c r="F4087" s="22">
        <f t="shared" si="153"/>
        <v>8</v>
      </c>
      <c r="G4087" s="22">
        <f t="shared" si="154"/>
        <v>2006</v>
      </c>
    </row>
    <row r="4088" spans="1:7" x14ac:dyDescent="0.35">
      <c r="A4088" s="24">
        <v>38937</v>
      </c>
      <c r="B4088" s="23">
        <v>3.0191317587904113E-2</v>
      </c>
      <c r="C4088" s="23">
        <v>3.4851892346509671E-2</v>
      </c>
      <c r="D4088" s="23">
        <v>4.1071875000000001E-2</v>
      </c>
      <c r="E4088" s="23">
        <v>4.5862378378378379E-2</v>
      </c>
      <c r="F4088" s="22">
        <f t="shared" si="153"/>
        <v>8</v>
      </c>
      <c r="G4088" s="22">
        <f t="shared" si="154"/>
        <v>2006</v>
      </c>
    </row>
    <row r="4089" spans="1:7" x14ac:dyDescent="0.35">
      <c r="A4089" s="24">
        <v>38936</v>
      </c>
      <c r="B4089" s="23">
        <v>3.0191317587904113E-2</v>
      </c>
      <c r="C4089" s="23">
        <v>3.4663445378151261E-2</v>
      </c>
      <c r="D4089" s="23">
        <v>4.158653846153846E-2</v>
      </c>
      <c r="E4089" s="23">
        <v>4.5862378378378379E-2</v>
      </c>
      <c r="F4089" s="22">
        <f t="shared" si="153"/>
        <v>8</v>
      </c>
      <c r="G4089" s="22">
        <f t="shared" si="154"/>
        <v>2006</v>
      </c>
    </row>
    <row r="4090" spans="1:7" x14ac:dyDescent="0.35">
      <c r="A4090" s="24">
        <v>38933</v>
      </c>
      <c r="B4090" s="23">
        <v>3.0191317587904113E-2</v>
      </c>
      <c r="C4090" s="23">
        <v>3.4666666666666665E-2</v>
      </c>
      <c r="D4090" s="23">
        <v>4.1421938775510203E-2</v>
      </c>
      <c r="E4090" s="23">
        <v>4.5862378378378379E-2</v>
      </c>
      <c r="F4090" s="22">
        <f t="shared" si="153"/>
        <v>8</v>
      </c>
      <c r="G4090" s="22">
        <f t="shared" si="154"/>
        <v>2006</v>
      </c>
    </row>
    <row r="4091" spans="1:7" x14ac:dyDescent="0.35">
      <c r="A4091" s="24">
        <v>38932</v>
      </c>
      <c r="B4091" s="23">
        <v>3.0191317587904113E-2</v>
      </c>
      <c r="C4091" s="23">
        <v>3.4683274021352309E-2</v>
      </c>
      <c r="D4091" s="23">
        <v>4.1134915254237285E-2</v>
      </c>
      <c r="E4091" s="23">
        <v>4.5862378378378379E-2</v>
      </c>
      <c r="F4091" s="22">
        <f t="shared" si="153"/>
        <v>8</v>
      </c>
      <c r="G4091" s="22">
        <f t="shared" si="154"/>
        <v>2006</v>
      </c>
    </row>
    <row r="4092" spans="1:7" x14ac:dyDescent="0.35">
      <c r="A4092" s="24">
        <v>38931</v>
      </c>
      <c r="B4092" s="23">
        <v>3.0191317587904113E-2</v>
      </c>
      <c r="C4092" s="23">
        <v>3.4689377777777773E-2</v>
      </c>
      <c r="D4092" s="23">
        <v>4.0549429323968392E-2</v>
      </c>
      <c r="E4092" s="23">
        <v>4.5918734858681025E-2</v>
      </c>
      <c r="F4092" s="22">
        <f t="shared" si="153"/>
        <v>8</v>
      </c>
      <c r="G4092" s="22">
        <f t="shared" si="154"/>
        <v>2006</v>
      </c>
    </row>
    <row r="4093" spans="1:7" x14ac:dyDescent="0.35">
      <c r="A4093" s="24">
        <v>38930</v>
      </c>
      <c r="B4093" s="23">
        <v>3.0191317587904113E-2</v>
      </c>
      <c r="C4093" s="23">
        <v>3.5171480446927375E-2</v>
      </c>
      <c r="D4093" s="23">
        <v>4.1496928327645045E-2</v>
      </c>
      <c r="E4093" s="23">
        <v>4.5918734858681025E-2</v>
      </c>
      <c r="F4093" s="22">
        <f t="shared" si="153"/>
        <v>8</v>
      </c>
      <c r="G4093" s="22">
        <f t="shared" si="154"/>
        <v>2006</v>
      </c>
    </row>
    <row r="4094" spans="1:7" x14ac:dyDescent="0.35">
      <c r="A4094" s="24">
        <v>38929</v>
      </c>
      <c r="B4094" s="23">
        <v>3.0191317587904113E-2</v>
      </c>
      <c r="C4094" s="23">
        <v>3.5171480446927375E-2</v>
      </c>
      <c r="D4094" s="23">
        <v>4.1496928327645045E-2</v>
      </c>
      <c r="E4094" s="23">
        <v>4.5918734858681025E-2</v>
      </c>
      <c r="F4094" s="22">
        <f t="shared" si="153"/>
        <v>8</v>
      </c>
      <c r="G4094" s="22">
        <f t="shared" si="154"/>
        <v>2006</v>
      </c>
    </row>
    <row r="4095" spans="1:7" x14ac:dyDescent="0.35">
      <c r="A4095" s="24">
        <v>38926</v>
      </c>
      <c r="B4095" s="23">
        <v>3.0224611026521724E-2</v>
      </c>
      <c r="C4095" s="23">
        <v>3.5566483253588514E-2</v>
      </c>
      <c r="D4095" s="23">
        <v>4.1319262295081968E-2</v>
      </c>
      <c r="E4095" s="23">
        <v>4.5918734858681025E-2</v>
      </c>
      <c r="F4095" s="22">
        <f t="shared" si="153"/>
        <v>7</v>
      </c>
      <c r="G4095" s="22">
        <f t="shared" si="154"/>
        <v>2006</v>
      </c>
    </row>
    <row r="4096" spans="1:7" x14ac:dyDescent="0.35">
      <c r="A4096" s="24">
        <v>38925</v>
      </c>
      <c r="B4096" s="23">
        <v>2.8677999011986168E-2</v>
      </c>
      <c r="C4096" s="23">
        <v>3.5566483253588514E-2</v>
      </c>
      <c r="D4096" s="23">
        <v>4.1319262295081968E-2</v>
      </c>
      <c r="E4096" s="23">
        <v>4.5918734858681025E-2</v>
      </c>
      <c r="F4096" s="22">
        <f t="shared" si="153"/>
        <v>7</v>
      </c>
      <c r="G4096" s="22">
        <f t="shared" si="154"/>
        <v>2006</v>
      </c>
    </row>
    <row r="4097" spans="1:7" x14ac:dyDescent="0.35">
      <c r="A4097" s="24">
        <v>38923</v>
      </c>
      <c r="B4097" s="23">
        <v>2.8615513002157943E-2</v>
      </c>
      <c r="C4097" s="23">
        <v>3.6119775541795664E-2</v>
      </c>
      <c r="D4097" s="23">
        <v>4.1319262295081968E-2</v>
      </c>
      <c r="E4097" s="23">
        <v>4.5918734858681025E-2</v>
      </c>
      <c r="F4097" s="22">
        <f t="shared" si="153"/>
        <v>7</v>
      </c>
      <c r="G4097" s="22">
        <f t="shared" si="154"/>
        <v>2006</v>
      </c>
    </row>
    <row r="4098" spans="1:7" x14ac:dyDescent="0.35">
      <c r="A4098" s="24">
        <v>38922</v>
      </c>
      <c r="B4098" s="23">
        <v>2.8713428665895185E-2</v>
      </c>
      <c r="C4098" s="23">
        <v>3.6119775541795664E-2</v>
      </c>
      <c r="D4098" s="23">
        <v>4.1319262295081968E-2</v>
      </c>
      <c r="E4098" s="23">
        <v>4.5918734858681025E-2</v>
      </c>
      <c r="F4098" s="22">
        <f t="shared" si="153"/>
        <v>7</v>
      </c>
      <c r="G4098" s="22">
        <f t="shared" si="154"/>
        <v>2006</v>
      </c>
    </row>
    <row r="4099" spans="1:7" x14ac:dyDescent="0.35">
      <c r="A4099" s="24">
        <v>38919</v>
      </c>
      <c r="B4099" s="23">
        <v>2.8713428665895185E-2</v>
      </c>
      <c r="C4099" s="23">
        <v>3.6119775541795664E-2</v>
      </c>
      <c r="D4099" s="23">
        <v>4.1319262295081968E-2</v>
      </c>
      <c r="E4099" s="23">
        <v>4.5918734858681025E-2</v>
      </c>
      <c r="F4099" s="22">
        <f t="shared" si="153"/>
        <v>7</v>
      </c>
      <c r="G4099" s="22">
        <f t="shared" si="154"/>
        <v>2006</v>
      </c>
    </row>
    <row r="4100" spans="1:7" x14ac:dyDescent="0.35">
      <c r="A4100" s="24">
        <v>38918</v>
      </c>
      <c r="B4100" s="23">
        <v>2.8713428665895185E-2</v>
      </c>
      <c r="C4100" s="23">
        <v>3.5455522674865486E-2</v>
      </c>
      <c r="D4100" s="23">
        <v>4.1575266903914589E-2</v>
      </c>
      <c r="E4100" s="23">
        <v>4.5918734858681025E-2</v>
      </c>
      <c r="F4100" s="22">
        <f t="shared" si="153"/>
        <v>7</v>
      </c>
      <c r="G4100" s="22">
        <f t="shared" si="154"/>
        <v>2006</v>
      </c>
    </row>
    <row r="4101" spans="1:7" x14ac:dyDescent="0.35">
      <c r="A4101" s="24">
        <v>38917</v>
      </c>
      <c r="B4101" s="23">
        <v>2.8713428665895185E-2</v>
      </c>
      <c r="C4101" s="23">
        <v>3.5455522674865486E-2</v>
      </c>
      <c r="D4101" s="23">
        <v>4.1575266903914589E-2</v>
      </c>
      <c r="E4101" s="23">
        <v>4.5918734858681025E-2</v>
      </c>
      <c r="F4101" s="22">
        <f t="shared" si="153"/>
        <v>7</v>
      </c>
      <c r="G4101" s="22">
        <f t="shared" si="154"/>
        <v>2006</v>
      </c>
    </row>
    <row r="4102" spans="1:7" x14ac:dyDescent="0.35">
      <c r="A4102" s="24">
        <v>38916</v>
      </c>
      <c r="B4102" s="23">
        <v>2.8722457427298922E-2</v>
      </c>
      <c r="C4102" s="23">
        <v>3.6471737493275959E-2</v>
      </c>
      <c r="D4102" s="23">
        <v>4.1567804444444446E-2</v>
      </c>
      <c r="E4102" s="23">
        <v>4.5918734858681025E-2</v>
      </c>
      <c r="F4102" s="22">
        <f t="shared" si="153"/>
        <v>7</v>
      </c>
      <c r="G4102" s="22">
        <f t="shared" si="154"/>
        <v>2006</v>
      </c>
    </row>
    <row r="4103" spans="1:7" x14ac:dyDescent="0.35">
      <c r="A4103" s="24">
        <v>38915</v>
      </c>
      <c r="B4103" s="23">
        <v>2.8722457427298922E-2</v>
      </c>
      <c r="C4103" s="23">
        <v>3.6499655172413797E-2</v>
      </c>
      <c r="D4103" s="23">
        <v>4.2044965517241378E-2</v>
      </c>
      <c r="E4103" s="23">
        <v>4.5918734858681025E-2</v>
      </c>
      <c r="F4103" s="22">
        <f t="shared" si="153"/>
        <v>7</v>
      </c>
      <c r="G4103" s="22">
        <f t="shared" si="154"/>
        <v>2006</v>
      </c>
    </row>
    <row r="4104" spans="1:7" x14ac:dyDescent="0.35">
      <c r="A4104" s="24">
        <v>38912</v>
      </c>
      <c r="B4104" s="23">
        <v>2.8722457427298922E-2</v>
      </c>
      <c r="C4104" s="23">
        <v>3.6522013129102845E-2</v>
      </c>
      <c r="D4104" s="23">
        <v>4.2041682242990652E-2</v>
      </c>
      <c r="E4104" s="23">
        <v>4.5918734858681025E-2</v>
      </c>
      <c r="F4104" s="22">
        <f t="shared" si="153"/>
        <v>7</v>
      </c>
      <c r="G4104" s="22">
        <f t="shared" si="154"/>
        <v>2006</v>
      </c>
    </row>
    <row r="4105" spans="1:7" x14ac:dyDescent="0.35">
      <c r="A4105" s="24">
        <v>38911</v>
      </c>
      <c r="B4105" s="23">
        <v>2.8722457427298922E-2</v>
      </c>
      <c r="C4105" s="23">
        <v>3.6534367726920099E-2</v>
      </c>
      <c r="D4105" s="23">
        <v>4.2045709401709402E-2</v>
      </c>
      <c r="E4105" s="23">
        <v>4.5918734858681025E-2</v>
      </c>
      <c r="F4105" s="22">
        <f t="shared" si="153"/>
        <v>7</v>
      </c>
      <c r="G4105" s="22">
        <f t="shared" si="154"/>
        <v>2006</v>
      </c>
    </row>
    <row r="4106" spans="1:7" x14ac:dyDescent="0.35">
      <c r="A4106" s="24">
        <v>38910</v>
      </c>
      <c r="B4106" s="23">
        <v>2.8722457427298922E-2</v>
      </c>
      <c r="C4106" s="23">
        <v>3.6534367726920099E-2</v>
      </c>
      <c r="D4106" s="23">
        <v>4.2045709401709402E-2</v>
      </c>
      <c r="E4106" s="23">
        <v>4.5918734858681025E-2</v>
      </c>
      <c r="F4106" s="22">
        <f t="shared" si="153"/>
        <v>7</v>
      </c>
      <c r="G4106" s="22">
        <f t="shared" si="154"/>
        <v>2006</v>
      </c>
    </row>
    <row r="4107" spans="1:7" x14ac:dyDescent="0.35">
      <c r="A4107" s="24">
        <v>38909</v>
      </c>
      <c r="B4107" s="23">
        <v>2.8722457427298922E-2</v>
      </c>
      <c r="C4107" s="23">
        <v>3.6534367726920099E-2</v>
      </c>
      <c r="D4107" s="23">
        <v>4.2045709401709402E-2</v>
      </c>
      <c r="E4107" s="23">
        <v>4.5918734858681025E-2</v>
      </c>
      <c r="F4107" s="22">
        <f t="shared" si="153"/>
        <v>7</v>
      </c>
      <c r="G4107" s="22">
        <f t="shared" si="154"/>
        <v>2006</v>
      </c>
    </row>
    <row r="4108" spans="1:7" x14ac:dyDescent="0.35">
      <c r="A4108" s="24">
        <v>38908</v>
      </c>
      <c r="B4108" s="23">
        <v>2.8722457427298922E-2</v>
      </c>
      <c r="C4108" s="23">
        <v>3.6534367726920099E-2</v>
      </c>
      <c r="D4108" s="23">
        <v>4.2045709401709402E-2</v>
      </c>
      <c r="E4108" s="23">
        <v>4.5918734858681025E-2</v>
      </c>
      <c r="F4108" s="22">
        <f t="shared" si="153"/>
        <v>7</v>
      </c>
      <c r="G4108" s="22">
        <f t="shared" si="154"/>
        <v>2006</v>
      </c>
    </row>
    <row r="4109" spans="1:7" x14ac:dyDescent="0.35">
      <c r="A4109" s="24">
        <v>38905</v>
      </c>
      <c r="B4109" s="23">
        <v>2.8819701235277217E-2</v>
      </c>
      <c r="C4109" s="23">
        <v>3.6534367726920099E-2</v>
      </c>
      <c r="D4109" s="23">
        <v>4.2045709401709402E-2</v>
      </c>
      <c r="E4109" s="23">
        <v>4.5918734858681025E-2</v>
      </c>
      <c r="F4109" s="22">
        <f t="shared" si="153"/>
        <v>7</v>
      </c>
      <c r="G4109" s="22">
        <f t="shared" si="154"/>
        <v>2006</v>
      </c>
    </row>
    <row r="4110" spans="1:7" x14ac:dyDescent="0.35">
      <c r="A4110" s="24">
        <v>38904</v>
      </c>
      <c r="B4110" s="23">
        <v>2.87E-2</v>
      </c>
      <c r="C4110" s="23">
        <v>3.653076672104405E-2</v>
      </c>
      <c r="D4110" s="23">
        <v>4.2133584905660375E-2</v>
      </c>
      <c r="E4110" s="23">
        <v>4.5918734858681025E-2</v>
      </c>
      <c r="F4110" s="22">
        <f t="shared" ref="F4110:F4173" si="155">MONTH(A4109)</f>
        <v>7</v>
      </c>
      <c r="G4110" s="22">
        <f t="shared" ref="G4110:G4173" si="156">YEAR(A4109)</f>
        <v>2006</v>
      </c>
    </row>
    <row r="4111" spans="1:7" x14ac:dyDescent="0.35">
      <c r="A4111" s="24">
        <v>38903</v>
      </c>
      <c r="B4111" s="23">
        <v>2.8919599877357042E-2</v>
      </c>
      <c r="C4111" s="23">
        <v>3.653076672104405E-2</v>
      </c>
      <c r="D4111" s="23">
        <v>4.2133584905660375E-2</v>
      </c>
      <c r="E4111" s="23">
        <v>4.5918734858681025E-2</v>
      </c>
      <c r="F4111" s="22">
        <f t="shared" si="155"/>
        <v>7</v>
      </c>
      <c r="G4111" s="22">
        <f t="shared" si="156"/>
        <v>2006</v>
      </c>
    </row>
    <row r="4112" spans="1:7" x14ac:dyDescent="0.35">
      <c r="A4112" s="24">
        <v>38902</v>
      </c>
      <c r="B4112" s="23">
        <v>2.8919599877357042E-2</v>
      </c>
      <c r="C4112" s="23">
        <v>3.653076672104405E-2</v>
      </c>
      <c r="D4112" s="23">
        <v>4.2133584905660375E-2</v>
      </c>
      <c r="E4112" s="23">
        <v>4.5918734858681025E-2</v>
      </c>
      <c r="F4112" s="22">
        <f t="shared" si="155"/>
        <v>7</v>
      </c>
      <c r="G4112" s="22">
        <f t="shared" si="156"/>
        <v>2006</v>
      </c>
    </row>
    <row r="4113" spans="1:7" x14ac:dyDescent="0.35">
      <c r="A4113" s="24">
        <v>38901</v>
      </c>
      <c r="B4113" s="23">
        <v>2.8919599877357042E-2</v>
      </c>
      <c r="C4113" s="23">
        <v>3.6781485527034405E-2</v>
      </c>
      <c r="D4113" s="23">
        <v>4.2133584905660375E-2</v>
      </c>
      <c r="E4113" s="23">
        <v>4.5918734858681025E-2</v>
      </c>
      <c r="F4113" s="22">
        <f t="shared" si="155"/>
        <v>7</v>
      </c>
      <c r="G4113" s="22">
        <f t="shared" si="156"/>
        <v>2006</v>
      </c>
    </row>
    <row r="4114" spans="1:7" x14ac:dyDescent="0.35">
      <c r="A4114" s="24">
        <v>38898</v>
      </c>
      <c r="B4114" s="23">
        <v>2.8919599877357042E-2</v>
      </c>
      <c r="C4114" s="23">
        <v>3.6770844686648499E-2</v>
      </c>
      <c r="D4114" s="23">
        <v>4.2030464716006889E-2</v>
      </c>
      <c r="E4114" s="23">
        <v>4.5918734858681025E-2</v>
      </c>
      <c r="F4114" s="22">
        <f t="shared" si="155"/>
        <v>7</v>
      </c>
      <c r="G4114" s="22">
        <f t="shared" si="156"/>
        <v>2006</v>
      </c>
    </row>
    <row r="4115" spans="1:7" x14ac:dyDescent="0.35">
      <c r="A4115" s="24">
        <v>38897</v>
      </c>
      <c r="B4115" s="23">
        <v>2.8919599877357042E-2</v>
      </c>
      <c r="C4115" s="23">
        <v>3.6770844686648499E-2</v>
      </c>
      <c r="D4115" s="23">
        <v>4.2030464716006889E-2</v>
      </c>
      <c r="E4115" s="23">
        <v>4.5918734858681025E-2</v>
      </c>
      <c r="F4115" s="22">
        <f t="shared" si="155"/>
        <v>6</v>
      </c>
      <c r="G4115" s="22">
        <f t="shared" si="156"/>
        <v>2006</v>
      </c>
    </row>
    <row r="4116" spans="1:7" x14ac:dyDescent="0.35">
      <c r="A4116" s="24">
        <v>38896</v>
      </c>
      <c r="B4116" s="23">
        <v>2.8778264746964651E-2</v>
      </c>
      <c r="C4116" s="23">
        <v>3.6775120385232743E-2</v>
      </c>
      <c r="D4116" s="23">
        <v>4.1797909765848087E-2</v>
      </c>
      <c r="E4116" s="23">
        <v>4.5918734858681025E-2</v>
      </c>
      <c r="F4116" s="22">
        <f t="shared" si="155"/>
        <v>6</v>
      </c>
      <c r="G4116" s="22">
        <f t="shared" si="156"/>
        <v>2006</v>
      </c>
    </row>
    <row r="4117" spans="1:7" x14ac:dyDescent="0.35">
      <c r="A4117" s="24">
        <v>38895</v>
      </c>
      <c r="B4117" s="23">
        <v>2.8778264746964651E-2</v>
      </c>
      <c r="C4117" s="23">
        <v>3.6775120385232743E-2</v>
      </c>
      <c r="D4117" s="23">
        <v>4.1797909765848087E-2</v>
      </c>
      <c r="E4117" s="23">
        <v>4.5918734858681025E-2</v>
      </c>
      <c r="F4117" s="22">
        <f t="shared" si="155"/>
        <v>6</v>
      </c>
      <c r="G4117" s="22">
        <f t="shared" si="156"/>
        <v>2006</v>
      </c>
    </row>
    <row r="4118" spans="1:7" x14ac:dyDescent="0.35">
      <c r="A4118" s="24">
        <v>38894</v>
      </c>
      <c r="B4118" s="23">
        <v>2.9478955268688083E-2</v>
      </c>
      <c r="C4118" s="23">
        <v>3.6775120385232743E-2</v>
      </c>
      <c r="D4118" s="23">
        <v>4.1984917355371902E-2</v>
      </c>
      <c r="E4118" s="23">
        <v>4.5918734858681025E-2</v>
      </c>
      <c r="F4118" s="22">
        <f t="shared" si="155"/>
        <v>6</v>
      </c>
      <c r="G4118" s="22">
        <f t="shared" si="156"/>
        <v>2006</v>
      </c>
    </row>
    <row r="4119" spans="1:7" x14ac:dyDescent="0.35">
      <c r="A4119" s="24">
        <v>38891</v>
      </c>
      <c r="B4119" s="23">
        <v>2.9480608874014901E-2</v>
      </c>
      <c r="C4119" s="23">
        <v>3.6811241610738253E-2</v>
      </c>
      <c r="D4119" s="23">
        <v>4.1984917355371902E-2</v>
      </c>
      <c r="E4119" s="23">
        <v>4.5903606010016695E-2</v>
      </c>
      <c r="F4119" s="22">
        <f t="shared" si="155"/>
        <v>6</v>
      </c>
      <c r="G4119" s="22">
        <f t="shared" si="156"/>
        <v>2006</v>
      </c>
    </row>
    <row r="4120" spans="1:7" x14ac:dyDescent="0.35">
      <c r="A4120" s="24">
        <v>38890</v>
      </c>
      <c r="B4120" s="23">
        <v>2.9379507727532915E-2</v>
      </c>
      <c r="C4120" s="23">
        <v>3.6837353433835845E-2</v>
      </c>
      <c r="D4120" s="23">
        <v>4.2063086150490731E-2</v>
      </c>
      <c r="E4120" s="23">
        <v>4.6157838312829526E-2</v>
      </c>
      <c r="F4120" s="22">
        <f t="shared" si="155"/>
        <v>6</v>
      </c>
      <c r="G4120" s="22">
        <f t="shared" si="156"/>
        <v>2006</v>
      </c>
    </row>
    <row r="4121" spans="1:7" x14ac:dyDescent="0.35">
      <c r="A4121" s="24">
        <v>38889</v>
      </c>
      <c r="B4121" s="23">
        <v>2.9379507727532915E-2</v>
      </c>
      <c r="C4121" s="23">
        <v>3.6837353433835845E-2</v>
      </c>
      <c r="D4121" s="23">
        <v>4.2063086150490731E-2</v>
      </c>
      <c r="E4121" s="23">
        <v>4.6157838312829526E-2</v>
      </c>
      <c r="F4121" s="22">
        <f t="shared" si="155"/>
        <v>6</v>
      </c>
      <c r="G4121" s="22">
        <f t="shared" si="156"/>
        <v>2006</v>
      </c>
    </row>
    <row r="4122" spans="1:7" x14ac:dyDescent="0.35">
      <c r="A4122" s="24">
        <v>38888</v>
      </c>
      <c r="B4122" s="23">
        <v>2.8895949923718928E-2</v>
      </c>
      <c r="C4122" s="23">
        <v>3.6802011173184358E-2</v>
      </c>
      <c r="D4122" s="23">
        <v>4.1981081081081083E-2</v>
      </c>
      <c r="E4122" s="23">
        <v>4.6157838312829526E-2</v>
      </c>
      <c r="F4122" s="22">
        <f t="shared" si="155"/>
        <v>6</v>
      </c>
      <c r="G4122" s="22">
        <f t="shared" si="156"/>
        <v>2006</v>
      </c>
    </row>
    <row r="4123" spans="1:7" x14ac:dyDescent="0.35">
      <c r="A4123" s="24">
        <v>38887</v>
      </c>
      <c r="B4123" s="23">
        <v>2.9236270830415908E-2</v>
      </c>
      <c r="C4123" s="23">
        <v>3.6897996661101835E-2</v>
      </c>
      <c r="D4123" s="23">
        <v>4.2137335701598583E-2</v>
      </c>
      <c r="E4123" s="23">
        <v>4.6157838312829526E-2</v>
      </c>
      <c r="F4123" s="22">
        <f t="shared" si="155"/>
        <v>6</v>
      </c>
      <c r="G4123" s="22">
        <f t="shared" si="156"/>
        <v>2006</v>
      </c>
    </row>
    <row r="4124" spans="1:7" x14ac:dyDescent="0.35">
      <c r="A4124" s="24">
        <v>38884</v>
      </c>
      <c r="B4124" s="23">
        <v>2.9236270830415908E-2</v>
      </c>
      <c r="C4124" s="23">
        <v>3.6952737896494156E-2</v>
      </c>
      <c r="D4124" s="23">
        <v>4.2137335701598583E-2</v>
      </c>
      <c r="E4124" s="23">
        <v>4.6157838312829526E-2</v>
      </c>
      <c r="F4124" s="22">
        <f t="shared" si="155"/>
        <v>6</v>
      </c>
      <c r="G4124" s="22">
        <f t="shared" si="156"/>
        <v>2006</v>
      </c>
    </row>
    <row r="4125" spans="1:7" x14ac:dyDescent="0.35">
      <c r="A4125" s="24">
        <v>38883</v>
      </c>
      <c r="B4125" s="23">
        <v>2.9236270830415908E-2</v>
      </c>
      <c r="C4125" s="23">
        <v>3.6952493744787318E-2</v>
      </c>
      <c r="D4125" s="23">
        <v>4.2135217777777782E-2</v>
      </c>
      <c r="E4125" s="23">
        <v>4.6157838312829526E-2</v>
      </c>
      <c r="F4125" s="22">
        <f t="shared" si="155"/>
        <v>6</v>
      </c>
      <c r="G4125" s="22">
        <f t="shared" si="156"/>
        <v>2006</v>
      </c>
    </row>
    <row r="4126" spans="1:7" x14ac:dyDescent="0.35">
      <c r="A4126" s="24">
        <v>38882</v>
      </c>
      <c r="B4126" s="23">
        <v>2.9236270830415908E-2</v>
      </c>
      <c r="C4126" s="23">
        <v>3.700155574043261E-2</v>
      </c>
      <c r="D4126" s="23">
        <v>4.2135549626467449E-2</v>
      </c>
      <c r="E4126" s="23">
        <v>4.6157838312829526E-2</v>
      </c>
      <c r="F4126" s="22">
        <f t="shared" si="155"/>
        <v>6</v>
      </c>
      <c r="G4126" s="22">
        <f t="shared" si="156"/>
        <v>2006</v>
      </c>
    </row>
    <row r="4127" spans="1:7" x14ac:dyDescent="0.35">
      <c r="A4127" s="24">
        <v>38881</v>
      </c>
      <c r="B4127" s="23">
        <v>2.9236270830415908E-2</v>
      </c>
      <c r="C4127" s="23">
        <v>3.700155574043261E-2</v>
      </c>
      <c r="D4127" s="23">
        <v>4.2135549626467449E-2</v>
      </c>
      <c r="E4127" s="23">
        <v>4.6157838312829526E-2</v>
      </c>
      <c r="F4127" s="22">
        <f t="shared" si="155"/>
        <v>6</v>
      </c>
      <c r="G4127" s="22">
        <f t="shared" si="156"/>
        <v>2006</v>
      </c>
    </row>
    <row r="4128" spans="1:7" x14ac:dyDescent="0.35">
      <c r="A4128" s="24">
        <v>38880</v>
      </c>
      <c r="B4128" s="23">
        <v>2.936392467789891E-2</v>
      </c>
      <c r="C4128" s="23">
        <v>3.6910639585133964E-2</v>
      </c>
      <c r="D4128" s="23">
        <v>4.2135549626467449E-2</v>
      </c>
      <c r="E4128" s="23">
        <v>4.6157838312829526E-2</v>
      </c>
      <c r="F4128" s="22">
        <f t="shared" si="155"/>
        <v>6</v>
      </c>
      <c r="G4128" s="22">
        <f t="shared" si="156"/>
        <v>2006</v>
      </c>
    </row>
    <row r="4129" spans="1:7" x14ac:dyDescent="0.35">
      <c r="A4129" s="24">
        <v>38877</v>
      </c>
      <c r="B4129" s="23">
        <v>2.936392467789891E-2</v>
      </c>
      <c r="C4129" s="23">
        <v>3.6910639585133964E-2</v>
      </c>
      <c r="D4129" s="23">
        <v>4.2013533101045296E-2</v>
      </c>
      <c r="E4129" s="23">
        <v>4.6157838312829526E-2</v>
      </c>
      <c r="F4129" s="22">
        <f t="shared" si="155"/>
        <v>6</v>
      </c>
      <c r="G4129" s="22">
        <f t="shared" si="156"/>
        <v>2006</v>
      </c>
    </row>
    <row r="4130" spans="1:7" x14ac:dyDescent="0.35">
      <c r="A4130" s="24">
        <v>38876</v>
      </c>
      <c r="B4130" s="23">
        <v>2.9431165452653486E-2</v>
      </c>
      <c r="C4130" s="23">
        <v>3.6907694300518136E-2</v>
      </c>
      <c r="D4130" s="23">
        <v>4.1913294596165024E-2</v>
      </c>
      <c r="E4130" s="23">
        <v>4.6150844686648498E-2</v>
      </c>
      <c r="F4130" s="22">
        <f t="shared" si="155"/>
        <v>6</v>
      </c>
      <c r="G4130" s="22">
        <f t="shared" si="156"/>
        <v>2006</v>
      </c>
    </row>
    <row r="4131" spans="1:7" x14ac:dyDescent="0.35">
      <c r="A4131" s="24">
        <v>38875</v>
      </c>
      <c r="B4131" s="23">
        <v>2.945777202072539E-2</v>
      </c>
      <c r="C4131" s="23">
        <v>3.7008906464924343E-2</v>
      </c>
      <c r="D4131" s="23">
        <v>4.2352058618283325E-2</v>
      </c>
      <c r="E4131" s="23">
        <v>4.6158421052631578E-2</v>
      </c>
      <c r="F4131" s="22">
        <f t="shared" si="155"/>
        <v>6</v>
      </c>
      <c r="G4131" s="22">
        <f t="shared" si="156"/>
        <v>2006</v>
      </c>
    </row>
    <row r="4132" spans="1:7" x14ac:dyDescent="0.35">
      <c r="A4132" s="24">
        <v>38874</v>
      </c>
      <c r="B4132" s="23">
        <v>2.972526602536818E-2</v>
      </c>
      <c r="C4132" s="23">
        <v>3.7008906464924343E-2</v>
      </c>
      <c r="D4132" s="23">
        <v>4.2478885135135126E-2</v>
      </c>
      <c r="E4132" s="23">
        <v>4.6154244897959183E-2</v>
      </c>
      <c r="F4132" s="22">
        <f t="shared" si="155"/>
        <v>6</v>
      </c>
      <c r="G4132" s="22">
        <f t="shared" si="156"/>
        <v>2006</v>
      </c>
    </row>
    <row r="4133" spans="1:7" x14ac:dyDescent="0.35">
      <c r="A4133" s="24">
        <v>38873</v>
      </c>
      <c r="B4133" s="23">
        <v>2.972526602536818E-2</v>
      </c>
      <c r="C4133" s="23">
        <v>3.6984242209631729E-2</v>
      </c>
      <c r="D4133" s="23">
        <v>4.1952668089647809E-2</v>
      </c>
      <c r="E4133" s="23">
        <v>4.6145550957061562E-2</v>
      </c>
      <c r="F4133" s="22">
        <f t="shared" si="155"/>
        <v>6</v>
      </c>
      <c r="G4133" s="22">
        <f t="shared" si="156"/>
        <v>2006</v>
      </c>
    </row>
    <row r="4134" spans="1:7" x14ac:dyDescent="0.35">
      <c r="A4134" s="24">
        <v>38870</v>
      </c>
      <c r="B4134" s="23">
        <v>2.972526602536818E-2</v>
      </c>
      <c r="C4134" s="23">
        <v>3.6984242209631729E-2</v>
      </c>
      <c r="D4134" s="23">
        <v>4.1952668089647809E-2</v>
      </c>
      <c r="E4134" s="23">
        <v>4.6145550957061562E-2</v>
      </c>
      <c r="F4134" s="22">
        <f t="shared" si="155"/>
        <v>6</v>
      </c>
      <c r="G4134" s="22">
        <f t="shared" si="156"/>
        <v>2006</v>
      </c>
    </row>
    <row r="4135" spans="1:7" x14ac:dyDescent="0.35">
      <c r="A4135" s="24">
        <v>38869</v>
      </c>
      <c r="B4135" s="23">
        <v>2.972526602536818E-2</v>
      </c>
      <c r="C4135" s="23">
        <v>3.6984242209631729E-2</v>
      </c>
      <c r="D4135" s="23">
        <v>4.1903052985702266E-2</v>
      </c>
      <c r="E4135" s="23">
        <v>4.6145550957061562E-2</v>
      </c>
      <c r="F4135" s="22">
        <f t="shared" si="155"/>
        <v>6</v>
      </c>
      <c r="G4135" s="22">
        <f t="shared" si="156"/>
        <v>2006</v>
      </c>
    </row>
    <row r="4136" spans="1:7" x14ac:dyDescent="0.35">
      <c r="A4136" s="24">
        <v>38868</v>
      </c>
      <c r="B4136" s="23">
        <v>2.9930417319985528E-2</v>
      </c>
      <c r="C4136" s="23">
        <v>3.6984242209631729E-2</v>
      </c>
      <c r="D4136" s="23">
        <v>4.2699034045922409E-2</v>
      </c>
      <c r="E4136" s="23">
        <v>4.6145550957061562E-2</v>
      </c>
      <c r="F4136" s="22">
        <f t="shared" si="155"/>
        <v>6</v>
      </c>
      <c r="G4136" s="22">
        <f t="shared" si="156"/>
        <v>2006</v>
      </c>
    </row>
    <row r="4137" spans="1:7" x14ac:dyDescent="0.35">
      <c r="A4137" s="24">
        <v>38867</v>
      </c>
      <c r="B4137" s="23">
        <v>3.0085115931189232E-2</v>
      </c>
      <c r="C4137" s="23">
        <v>3.6984242209631729E-2</v>
      </c>
      <c r="D4137" s="23">
        <v>4.2699034045922409E-2</v>
      </c>
      <c r="E4137" s="23">
        <v>4.6145550957061562E-2</v>
      </c>
      <c r="F4137" s="22">
        <f t="shared" si="155"/>
        <v>5</v>
      </c>
      <c r="G4137" s="22">
        <f t="shared" si="156"/>
        <v>2006</v>
      </c>
    </row>
    <row r="4138" spans="1:7" x14ac:dyDescent="0.35">
      <c r="A4138" s="24">
        <v>38866</v>
      </c>
      <c r="B4138" s="23">
        <v>3.0085770946950918E-2</v>
      </c>
      <c r="C4138" s="23">
        <v>3.7614991171277222E-2</v>
      </c>
      <c r="D4138" s="23">
        <v>4.2699034045922409E-2</v>
      </c>
      <c r="E4138" s="23">
        <v>4.6218802660753878E-2</v>
      </c>
      <c r="F4138" s="22">
        <f t="shared" si="155"/>
        <v>5</v>
      </c>
      <c r="G4138" s="22">
        <f t="shared" si="156"/>
        <v>2006</v>
      </c>
    </row>
    <row r="4139" spans="1:7" x14ac:dyDescent="0.35">
      <c r="A4139" s="24">
        <v>38863</v>
      </c>
      <c r="B4139" s="23">
        <v>3.0085770946950918E-2</v>
      </c>
      <c r="C4139" s="23">
        <v>3.76233277027027E-2</v>
      </c>
      <c r="D4139" s="23">
        <v>4.2756682539682546E-2</v>
      </c>
      <c r="E4139" s="23">
        <v>4.6218802660753878E-2</v>
      </c>
      <c r="F4139" s="22">
        <f t="shared" si="155"/>
        <v>5</v>
      </c>
      <c r="G4139" s="22">
        <f t="shared" si="156"/>
        <v>2006</v>
      </c>
    </row>
    <row r="4140" spans="1:7" x14ac:dyDescent="0.35">
      <c r="A4140" s="24">
        <v>38862</v>
      </c>
      <c r="B4140" s="23">
        <v>2.9991398822996833E-2</v>
      </c>
      <c r="C4140" s="23">
        <v>3.7606483050847454E-2</v>
      </c>
      <c r="D4140" s="23">
        <v>4.274488482922955E-2</v>
      </c>
      <c r="E4140" s="23">
        <v>4.6218802660753878E-2</v>
      </c>
      <c r="F4140" s="22">
        <f t="shared" si="155"/>
        <v>5</v>
      </c>
      <c r="G4140" s="22">
        <f t="shared" si="156"/>
        <v>2006</v>
      </c>
    </row>
    <row r="4141" spans="1:7" x14ac:dyDescent="0.35">
      <c r="A4141" s="24">
        <v>38861</v>
      </c>
      <c r="B4141" s="23">
        <v>2.9991398822996833E-2</v>
      </c>
      <c r="C4141" s="23">
        <v>3.7637042253521123E-2</v>
      </c>
      <c r="D4141" s="23">
        <v>4.3091210838272651E-2</v>
      </c>
      <c r="E4141" s="23">
        <v>4.6218802660753878E-2</v>
      </c>
      <c r="F4141" s="22">
        <f t="shared" si="155"/>
        <v>5</v>
      </c>
      <c r="G4141" s="22">
        <f t="shared" si="156"/>
        <v>2006</v>
      </c>
    </row>
    <row r="4142" spans="1:7" x14ac:dyDescent="0.35">
      <c r="A4142" s="24">
        <v>38860</v>
      </c>
      <c r="B4142" s="23">
        <v>2.9991398822996833E-2</v>
      </c>
      <c r="C4142" s="23">
        <v>3.7603135165451482E-2</v>
      </c>
      <c r="D4142" s="23">
        <v>4.2324478371501273E-2</v>
      </c>
      <c r="E4142" s="23">
        <v>4.6218802660753878E-2</v>
      </c>
      <c r="F4142" s="22">
        <f t="shared" si="155"/>
        <v>5</v>
      </c>
      <c r="G4142" s="22">
        <f t="shared" si="156"/>
        <v>2006</v>
      </c>
    </row>
    <row r="4143" spans="1:7" x14ac:dyDescent="0.35">
      <c r="A4143" s="24">
        <v>38859</v>
      </c>
      <c r="B4143" s="23">
        <v>2.9737855579868709E-2</v>
      </c>
      <c r="C4143" s="23">
        <v>3.7603135165451482E-2</v>
      </c>
      <c r="D4143" s="23">
        <v>4.2324478371501273E-2</v>
      </c>
      <c r="E4143" s="23">
        <v>4.6218802660753878E-2</v>
      </c>
      <c r="F4143" s="22">
        <f t="shared" si="155"/>
        <v>5</v>
      </c>
      <c r="G4143" s="22">
        <f t="shared" si="156"/>
        <v>2006</v>
      </c>
    </row>
    <row r="4144" spans="1:7" x14ac:dyDescent="0.35">
      <c r="A4144" s="24">
        <v>38856</v>
      </c>
      <c r="B4144" s="23">
        <v>2.9737855579868709E-2</v>
      </c>
      <c r="C4144" s="23">
        <v>3.760316680096696E-2</v>
      </c>
      <c r="D4144" s="23">
        <v>4.2389057507987216E-2</v>
      </c>
      <c r="E4144" s="23">
        <v>4.6218802660753878E-2</v>
      </c>
      <c r="F4144" s="22">
        <f t="shared" si="155"/>
        <v>5</v>
      </c>
      <c r="G4144" s="22">
        <f t="shared" si="156"/>
        <v>2006</v>
      </c>
    </row>
    <row r="4145" spans="1:7" x14ac:dyDescent="0.35">
      <c r="A4145" s="24">
        <v>38855</v>
      </c>
      <c r="B4145" s="23">
        <v>2.9737855579868709E-2</v>
      </c>
      <c r="C4145" s="23">
        <v>3.760316680096696E-2</v>
      </c>
      <c r="D4145" s="23">
        <v>4.2389057507987216E-2</v>
      </c>
      <c r="E4145" s="23">
        <v>4.6218802660753878E-2</v>
      </c>
      <c r="F4145" s="22">
        <f t="shared" si="155"/>
        <v>5</v>
      </c>
      <c r="G4145" s="22">
        <f t="shared" si="156"/>
        <v>2006</v>
      </c>
    </row>
    <row r="4146" spans="1:7" x14ac:dyDescent="0.35">
      <c r="A4146" s="24">
        <v>38854</v>
      </c>
      <c r="B4146" s="23">
        <v>2.9677645355312986E-2</v>
      </c>
      <c r="C4146" s="23">
        <v>3.7604154589371976E-2</v>
      </c>
      <c r="D4146" s="23">
        <v>4.2957360465116279E-2</v>
      </c>
      <c r="E4146" s="23">
        <v>4.709696835091616E-2</v>
      </c>
      <c r="F4146" s="22">
        <f t="shared" si="155"/>
        <v>5</v>
      </c>
      <c r="G4146" s="22">
        <f t="shared" si="156"/>
        <v>2006</v>
      </c>
    </row>
    <row r="4147" spans="1:7" x14ac:dyDescent="0.35">
      <c r="A4147" s="24">
        <v>38853</v>
      </c>
      <c r="B4147" s="23">
        <v>2.9708959200666112E-2</v>
      </c>
      <c r="C4147" s="23">
        <v>3.7621644444444442E-2</v>
      </c>
      <c r="D4147" s="23">
        <v>4.2585664028144246E-2</v>
      </c>
      <c r="E4147" s="23">
        <v>4.709696835091616E-2</v>
      </c>
      <c r="F4147" s="22">
        <f t="shared" si="155"/>
        <v>5</v>
      </c>
      <c r="G4147" s="22">
        <f t="shared" si="156"/>
        <v>2006</v>
      </c>
    </row>
    <row r="4148" spans="1:7" x14ac:dyDescent="0.35">
      <c r="A4148" s="24">
        <v>38852</v>
      </c>
      <c r="B4148" s="23">
        <v>3.0089032157837502E-2</v>
      </c>
      <c r="C4148" s="23">
        <v>3.7621644444444442E-2</v>
      </c>
      <c r="D4148" s="23">
        <v>4.2585664028144246E-2</v>
      </c>
      <c r="E4148" s="23">
        <v>4.709696835091616E-2</v>
      </c>
      <c r="F4148" s="22">
        <f t="shared" si="155"/>
        <v>5</v>
      </c>
      <c r="G4148" s="22">
        <f t="shared" si="156"/>
        <v>2006</v>
      </c>
    </row>
    <row r="4149" spans="1:7" x14ac:dyDescent="0.35">
      <c r="A4149" s="24">
        <v>38849</v>
      </c>
      <c r="B4149" s="23">
        <v>3.0053664122137405E-2</v>
      </c>
      <c r="C4149" s="23">
        <v>3.7268568306010927E-2</v>
      </c>
      <c r="D4149" s="23">
        <v>4.2248485885372111E-2</v>
      </c>
      <c r="E4149" s="23">
        <v>4.6817842046718579E-2</v>
      </c>
      <c r="F4149" s="22">
        <f t="shared" si="155"/>
        <v>5</v>
      </c>
      <c r="G4149" s="22">
        <f t="shared" si="156"/>
        <v>2006</v>
      </c>
    </row>
    <row r="4150" spans="1:7" x14ac:dyDescent="0.35">
      <c r="A4150" s="24">
        <v>38848</v>
      </c>
      <c r="B4150" s="23">
        <v>3.0040560000000001E-2</v>
      </c>
      <c r="C4150" s="23">
        <v>3.7714957472660994E-2</v>
      </c>
      <c r="D4150" s="23">
        <v>4.2585664028144246E-2</v>
      </c>
      <c r="E4150" s="23">
        <v>4.709696835091616E-2</v>
      </c>
      <c r="F4150" s="22">
        <f t="shared" si="155"/>
        <v>5</v>
      </c>
      <c r="G4150" s="22">
        <f t="shared" si="156"/>
        <v>2006</v>
      </c>
    </row>
    <row r="4151" spans="1:7" x14ac:dyDescent="0.35">
      <c r="A4151" s="24">
        <v>38847</v>
      </c>
      <c r="B4151" s="23">
        <v>3.0040560000000001E-2</v>
      </c>
      <c r="C4151" s="23">
        <v>3.7714957472660994E-2</v>
      </c>
      <c r="D4151" s="23">
        <v>4.2585664028144246E-2</v>
      </c>
      <c r="E4151" s="23">
        <v>4.7125986622073582E-2</v>
      </c>
      <c r="F4151" s="22">
        <f t="shared" si="155"/>
        <v>5</v>
      </c>
      <c r="G4151" s="22">
        <f t="shared" si="156"/>
        <v>2006</v>
      </c>
    </row>
    <row r="4152" spans="1:7" x14ac:dyDescent="0.35">
      <c r="A4152" s="24">
        <v>38846</v>
      </c>
      <c r="B4152" s="23">
        <v>2.9881803151137913E-2</v>
      </c>
      <c r="C4152" s="23">
        <v>3.7612329803328293E-2</v>
      </c>
      <c r="D4152" s="23">
        <v>4.3651164639850332E-2</v>
      </c>
      <c r="E4152" s="23">
        <v>4.7494287634408605E-2</v>
      </c>
      <c r="F4152" s="22">
        <f t="shared" si="155"/>
        <v>5</v>
      </c>
      <c r="G4152" s="22">
        <f t="shared" si="156"/>
        <v>2006</v>
      </c>
    </row>
    <row r="4153" spans="1:7" x14ac:dyDescent="0.35">
      <c r="A4153" s="24">
        <v>38845</v>
      </c>
      <c r="B4153" s="23">
        <v>3.0516022187004752E-2</v>
      </c>
      <c r="C4153" s="23">
        <v>3.7933763277693475E-2</v>
      </c>
      <c r="D4153" s="23">
        <v>4.319307161345988E-2</v>
      </c>
      <c r="E4153" s="23">
        <v>4.75284128745838E-2</v>
      </c>
      <c r="F4153" s="22">
        <f t="shared" si="155"/>
        <v>5</v>
      </c>
      <c r="G4153" s="22">
        <f t="shared" si="156"/>
        <v>2006</v>
      </c>
    </row>
    <row r="4154" spans="1:7" x14ac:dyDescent="0.35">
      <c r="A4154" s="24">
        <v>38842</v>
      </c>
      <c r="B4154" s="23">
        <v>3.0516022187004752E-2</v>
      </c>
      <c r="C4154" s="23">
        <v>3.7933763277693475E-2</v>
      </c>
      <c r="D4154" s="23">
        <v>4.319307161345988E-2</v>
      </c>
      <c r="E4154" s="23">
        <v>4.7548008898776417E-2</v>
      </c>
      <c r="F4154" s="22">
        <f t="shared" si="155"/>
        <v>5</v>
      </c>
      <c r="G4154" s="22">
        <f t="shared" si="156"/>
        <v>2006</v>
      </c>
    </row>
    <row r="4155" spans="1:7" x14ac:dyDescent="0.35">
      <c r="A4155" s="24">
        <v>38841</v>
      </c>
      <c r="B4155" s="23">
        <v>3.0516022187004752E-2</v>
      </c>
      <c r="C4155" s="23">
        <v>3.8005391040242975E-2</v>
      </c>
      <c r="D4155" s="23">
        <v>4.319307161345988E-2</v>
      </c>
      <c r="E4155" s="23">
        <v>4.7548008898776417E-2</v>
      </c>
      <c r="F4155" s="22">
        <f t="shared" si="155"/>
        <v>5</v>
      </c>
      <c r="G4155" s="22">
        <f t="shared" si="156"/>
        <v>2006</v>
      </c>
    </row>
    <row r="4156" spans="1:7" x14ac:dyDescent="0.35">
      <c r="A4156" s="24">
        <v>38840</v>
      </c>
      <c r="B4156" s="23">
        <v>3.0516022187004752E-2</v>
      </c>
      <c r="C4156" s="23">
        <v>3.8003875379939211E-2</v>
      </c>
      <c r="D4156" s="23">
        <v>4.319307161345988E-2</v>
      </c>
      <c r="E4156" s="23">
        <v>4.7602704507512521E-2</v>
      </c>
      <c r="F4156" s="22">
        <f t="shared" si="155"/>
        <v>5</v>
      </c>
      <c r="G4156" s="22">
        <f t="shared" si="156"/>
        <v>2006</v>
      </c>
    </row>
    <row r="4157" spans="1:7" x14ac:dyDescent="0.35">
      <c r="A4157" s="24">
        <v>38839</v>
      </c>
      <c r="B4157" s="23">
        <v>3.0471297297297296E-2</v>
      </c>
      <c r="C4157" s="23">
        <v>3.8088050930460332E-2</v>
      </c>
      <c r="D4157" s="23">
        <v>4.3184736842105262E-2</v>
      </c>
      <c r="E4157" s="23">
        <v>4.8267447058823527E-2</v>
      </c>
      <c r="F4157" s="22">
        <f t="shared" si="155"/>
        <v>5</v>
      </c>
      <c r="G4157" s="22">
        <f t="shared" si="156"/>
        <v>2006</v>
      </c>
    </row>
    <row r="4158" spans="1:7" x14ac:dyDescent="0.35">
      <c r="A4158" s="24">
        <v>38835</v>
      </c>
      <c r="B4158" s="23">
        <v>3.0459707987403377E-2</v>
      </c>
      <c r="C4158" s="23">
        <v>3.8088050930460332E-2</v>
      </c>
      <c r="D4158" s="23">
        <v>4.2922316865417379E-2</v>
      </c>
      <c r="E4158" s="23">
        <v>4.8265108514190316E-2</v>
      </c>
      <c r="F4158" s="22">
        <f t="shared" si="155"/>
        <v>5</v>
      </c>
      <c r="G4158" s="22">
        <f t="shared" si="156"/>
        <v>2006</v>
      </c>
    </row>
    <row r="4159" spans="1:7" x14ac:dyDescent="0.35">
      <c r="A4159" s="24">
        <v>38834</v>
      </c>
      <c r="B4159" s="23">
        <v>3.0501989174560217E-2</v>
      </c>
      <c r="C4159" s="23">
        <v>3.8088050930460332E-2</v>
      </c>
      <c r="D4159" s="23">
        <v>4.3422017614091271E-2</v>
      </c>
      <c r="E4159" s="23">
        <v>4.8265108514190316E-2</v>
      </c>
      <c r="F4159" s="22">
        <f t="shared" si="155"/>
        <v>4</v>
      </c>
      <c r="G4159" s="22">
        <f t="shared" si="156"/>
        <v>2006</v>
      </c>
    </row>
    <row r="4160" spans="1:7" x14ac:dyDescent="0.35">
      <c r="A4160" s="24">
        <v>38833</v>
      </c>
      <c r="B4160" s="23">
        <v>3.0455744145538997E-2</v>
      </c>
      <c r="C4160" s="23">
        <v>3.8088050930460332E-2</v>
      </c>
      <c r="D4160" s="23">
        <v>4.3422017614091271E-2</v>
      </c>
      <c r="E4160" s="23">
        <v>4.8265108514190316E-2</v>
      </c>
      <c r="F4160" s="22">
        <f t="shared" si="155"/>
        <v>4</v>
      </c>
      <c r="G4160" s="22">
        <f t="shared" si="156"/>
        <v>2006</v>
      </c>
    </row>
    <row r="4161" spans="1:7" x14ac:dyDescent="0.35">
      <c r="A4161" s="24">
        <v>38832</v>
      </c>
      <c r="B4161" s="23">
        <v>3.0470587425424505E-2</v>
      </c>
      <c r="C4161" s="23">
        <v>3.8088050930460332E-2</v>
      </c>
      <c r="D4161" s="23">
        <v>4.3344974358974366E-2</v>
      </c>
      <c r="E4161" s="23">
        <v>4.8445328719723187E-2</v>
      </c>
      <c r="F4161" s="22">
        <f t="shared" si="155"/>
        <v>4</v>
      </c>
      <c r="G4161" s="22">
        <f t="shared" si="156"/>
        <v>2006</v>
      </c>
    </row>
    <row r="4162" spans="1:7" x14ac:dyDescent="0.35">
      <c r="A4162" s="24">
        <v>38831</v>
      </c>
      <c r="B4162" s="23">
        <v>3.0470587425424505E-2</v>
      </c>
      <c r="C4162" s="23">
        <v>3.8088050930460332E-2</v>
      </c>
      <c r="D4162" s="23">
        <v>4.3344974358974366E-2</v>
      </c>
      <c r="E4162" s="23">
        <v>4.8445328719723187E-2</v>
      </c>
      <c r="F4162" s="22">
        <f t="shared" si="155"/>
        <v>4</v>
      </c>
      <c r="G4162" s="22">
        <f t="shared" si="156"/>
        <v>2006</v>
      </c>
    </row>
    <row r="4163" spans="1:7" x14ac:dyDescent="0.35">
      <c r="A4163" s="24">
        <v>38828</v>
      </c>
      <c r="B4163" s="23">
        <v>3.0563736263736263E-2</v>
      </c>
      <c r="C4163" s="23">
        <v>3.8367857142857148E-2</v>
      </c>
      <c r="D4163" s="23">
        <v>4.3859693356047703E-2</v>
      </c>
      <c r="E4163" s="23">
        <v>4.8451164797239002E-2</v>
      </c>
      <c r="F4163" s="22">
        <f t="shared" si="155"/>
        <v>4</v>
      </c>
      <c r="G4163" s="22">
        <f t="shared" si="156"/>
        <v>2006</v>
      </c>
    </row>
    <row r="4164" spans="1:7" x14ac:dyDescent="0.35">
      <c r="A4164" s="24">
        <v>38827</v>
      </c>
      <c r="B4164" s="23">
        <v>3.0563736263736263E-2</v>
      </c>
      <c r="C4164" s="23">
        <v>3.7789102231447852E-2</v>
      </c>
      <c r="D4164" s="23">
        <v>4.3859693356047703E-2</v>
      </c>
      <c r="E4164" s="23">
        <v>4.8449137451307737E-2</v>
      </c>
      <c r="F4164" s="22">
        <f t="shared" si="155"/>
        <v>4</v>
      </c>
      <c r="G4164" s="22">
        <f t="shared" si="156"/>
        <v>2006</v>
      </c>
    </row>
    <row r="4165" spans="1:7" x14ac:dyDescent="0.35">
      <c r="A4165" s="24">
        <v>38826</v>
      </c>
      <c r="B4165" s="23">
        <v>3.0563736263736263E-2</v>
      </c>
      <c r="C4165" s="23">
        <v>3.815147972972973E-2</v>
      </c>
      <c r="D4165" s="23">
        <v>4.3857965909090912E-2</v>
      </c>
      <c r="E4165" s="23">
        <v>4.8493795749704839E-2</v>
      </c>
      <c r="F4165" s="22">
        <f t="shared" si="155"/>
        <v>4</v>
      </c>
      <c r="G4165" s="22">
        <f t="shared" si="156"/>
        <v>2006</v>
      </c>
    </row>
    <row r="4166" spans="1:7" x14ac:dyDescent="0.35">
      <c r="A4166" s="24">
        <v>38825</v>
      </c>
      <c r="B4166" s="23">
        <v>3.0330225344402884E-2</v>
      </c>
      <c r="C4166" s="23">
        <v>3.8152226720647775E-2</v>
      </c>
      <c r="D4166" s="23">
        <v>4.3860682593856656E-2</v>
      </c>
      <c r="E4166" s="23">
        <v>4.8493722713864304E-2</v>
      </c>
      <c r="F4166" s="22">
        <f t="shared" si="155"/>
        <v>4</v>
      </c>
      <c r="G4166" s="22">
        <f t="shared" si="156"/>
        <v>2006</v>
      </c>
    </row>
    <row r="4167" spans="1:7" x14ac:dyDescent="0.35">
      <c r="A4167" s="24">
        <v>38824</v>
      </c>
      <c r="B4167" s="23">
        <v>3.0428267840301792E-2</v>
      </c>
      <c r="C4167" s="23">
        <v>3.8152226720647775E-2</v>
      </c>
      <c r="D4167" s="23">
        <v>4.3860682593856656E-2</v>
      </c>
      <c r="E4167" s="23">
        <v>4.8499270588235291E-2</v>
      </c>
      <c r="F4167" s="22">
        <f t="shared" si="155"/>
        <v>4</v>
      </c>
      <c r="G4167" s="22">
        <f t="shared" si="156"/>
        <v>2006</v>
      </c>
    </row>
    <row r="4168" spans="1:7" x14ac:dyDescent="0.35">
      <c r="A4168" s="24">
        <v>38821</v>
      </c>
      <c r="B4168" s="23">
        <v>3.0156723171958052E-2</v>
      </c>
      <c r="C4168" s="23">
        <v>3.8134511784511785E-2</v>
      </c>
      <c r="D4168" s="23">
        <v>4.3812170940170939E-2</v>
      </c>
      <c r="E4168" s="23">
        <v>4.8499270588235291E-2</v>
      </c>
      <c r="F4168" s="22">
        <f t="shared" si="155"/>
        <v>4</v>
      </c>
      <c r="G4168" s="22">
        <f t="shared" si="156"/>
        <v>2006</v>
      </c>
    </row>
    <row r="4169" spans="1:7" x14ac:dyDescent="0.35">
      <c r="A4169" s="24">
        <v>38820</v>
      </c>
      <c r="B4169" s="23">
        <v>3.0617507059298103E-2</v>
      </c>
      <c r="C4169" s="23">
        <v>3.8142672934855612E-2</v>
      </c>
      <c r="D4169" s="23">
        <v>4.3879635936582499E-2</v>
      </c>
      <c r="E4169" s="23">
        <v>4.8499270588235291E-2</v>
      </c>
      <c r="F4169" s="22">
        <f t="shared" si="155"/>
        <v>4</v>
      </c>
      <c r="G4169" s="22">
        <f t="shared" si="156"/>
        <v>2006</v>
      </c>
    </row>
    <row r="4170" spans="1:7" x14ac:dyDescent="0.35">
      <c r="A4170" s="24">
        <v>38817</v>
      </c>
      <c r="B4170" s="23">
        <v>3.0617507059298103E-2</v>
      </c>
      <c r="C4170" s="23">
        <v>3.8142672934855612E-2</v>
      </c>
      <c r="D4170" s="23">
        <v>4.3837531914893618E-2</v>
      </c>
      <c r="E4170" s="23">
        <v>4.8504821627647715E-2</v>
      </c>
      <c r="F4170" s="22">
        <f t="shared" si="155"/>
        <v>4</v>
      </c>
      <c r="G4170" s="22">
        <f t="shared" si="156"/>
        <v>2006</v>
      </c>
    </row>
    <row r="4171" spans="1:7" x14ac:dyDescent="0.35">
      <c r="A4171" s="24">
        <v>38814</v>
      </c>
      <c r="B4171" s="23">
        <v>3.0617507059298103E-2</v>
      </c>
      <c r="C4171" s="23">
        <v>3.8046113360323888E-2</v>
      </c>
      <c r="D4171" s="23">
        <v>4.3605243697478993E-2</v>
      </c>
      <c r="E4171" s="23">
        <v>4.8507063305978898E-2</v>
      </c>
      <c r="F4171" s="22">
        <f t="shared" si="155"/>
        <v>4</v>
      </c>
      <c r="G4171" s="22">
        <f t="shared" si="156"/>
        <v>2006</v>
      </c>
    </row>
    <row r="4172" spans="1:7" x14ac:dyDescent="0.35">
      <c r="A4172" s="24">
        <v>38813</v>
      </c>
      <c r="B4172" s="23">
        <v>3.0459322284699615E-2</v>
      </c>
      <c r="C4172" s="23">
        <v>3.8090424628450109E-2</v>
      </c>
      <c r="D4172" s="23">
        <v>4.3903231638418076E-2</v>
      </c>
      <c r="E4172" s="23">
        <v>4.856707846410685E-2</v>
      </c>
      <c r="F4172" s="22">
        <f t="shared" si="155"/>
        <v>4</v>
      </c>
      <c r="G4172" s="22">
        <f t="shared" si="156"/>
        <v>2006</v>
      </c>
    </row>
    <row r="4173" spans="1:7" x14ac:dyDescent="0.35">
      <c r="A4173" s="24">
        <v>38812</v>
      </c>
      <c r="B4173" s="23">
        <v>3.0246249805326274E-2</v>
      </c>
      <c r="C4173" s="23">
        <v>3.8061252446183955E-2</v>
      </c>
      <c r="D4173" s="23">
        <v>4.3858939393939395E-2</v>
      </c>
      <c r="E4173" s="23">
        <v>4.8516402116402117E-2</v>
      </c>
      <c r="F4173" s="22">
        <f t="shared" si="155"/>
        <v>4</v>
      </c>
      <c r="G4173" s="22">
        <f t="shared" si="156"/>
        <v>2006</v>
      </c>
    </row>
    <row r="4174" spans="1:7" x14ac:dyDescent="0.35">
      <c r="A4174" s="24">
        <v>38811</v>
      </c>
      <c r="B4174" s="23">
        <v>3.0896758620689656E-2</v>
      </c>
      <c r="C4174" s="23">
        <v>3.7993789316025962E-2</v>
      </c>
      <c r="D4174" s="23">
        <v>4.3694378966455116E-2</v>
      </c>
      <c r="E4174" s="23">
        <v>4.8519111709286675E-2</v>
      </c>
      <c r="F4174" s="22">
        <f t="shared" ref="F4174:F4237" si="157">MONTH(A4173)</f>
        <v>4</v>
      </c>
      <c r="G4174" s="22">
        <f t="shared" ref="G4174:G4237" si="158">YEAR(A4173)</f>
        <v>2006</v>
      </c>
    </row>
    <row r="4175" spans="1:7" x14ac:dyDescent="0.35">
      <c r="A4175" s="24">
        <v>38810</v>
      </c>
      <c r="B4175" s="23">
        <v>3.0896758620689656E-2</v>
      </c>
      <c r="C4175" s="23">
        <v>3.8002844311377251E-2</v>
      </c>
      <c r="D4175" s="23">
        <v>4.3721543681085662E-2</v>
      </c>
      <c r="E4175" s="23">
        <v>4.8519111709286675E-2</v>
      </c>
      <c r="F4175" s="22">
        <f t="shared" si="157"/>
        <v>4</v>
      </c>
      <c r="G4175" s="22">
        <f t="shared" si="158"/>
        <v>2006</v>
      </c>
    </row>
    <row r="4176" spans="1:7" x14ac:dyDescent="0.35">
      <c r="A4176" s="24">
        <v>38807</v>
      </c>
      <c r="B4176" s="23">
        <v>3.0896758620689656E-2</v>
      </c>
      <c r="C4176" s="23">
        <v>3.8074395318595584E-2</v>
      </c>
      <c r="D4176" s="23">
        <v>4.3584571428571431E-2</v>
      </c>
      <c r="E4176" s="23">
        <v>4.8521825629022818E-2</v>
      </c>
      <c r="F4176" s="22">
        <f t="shared" si="157"/>
        <v>4</v>
      </c>
      <c r="G4176" s="22">
        <f t="shared" si="158"/>
        <v>2006</v>
      </c>
    </row>
    <row r="4177" spans="1:7" x14ac:dyDescent="0.35">
      <c r="A4177" s="24">
        <v>38806</v>
      </c>
      <c r="B4177" s="23">
        <v>3.045176644931832E-2</v>
      </c>
      <c r="C4177" s="23">
        <v>3.8547605177993528E-2</v>
      </c>
      <c r="D4177" s="23">
        <v>4.3688925693822739E-2</v>
      </c>
      <c r="E4177" s="23">
        <v>4.8457607289829507E-2</v>
      </c>
      <c r="F4177" s="22">
        <f t="shared" si="157"/>
        <v>3</v>
      </c>
      <c r="G4177" s="22">
        <f t="shared" si="158"/>
        <v>2006</v>
      </c>
    </row>
    <row r="4178" spans="1:7" x14ac:dyDescent="0.35">
      <c r="A4178" s="24">
        <v>38805</v>
      </c>
      <c r="B4178" s="23">
        <v>3.0438130759104873E-2</v>
      </c>
      <c r="C4178" s="23">
        <v>3.8547605177993528E-2</v>
      </c>
      <c r="D4178" s="23">
        <v>4.3688925693822739E-2</v>
      </c>
      <c r="E4178" s="23">
        <v>4.8457607289829507E-2</v>
      </c>
      <c r="F4178" s="22">
        <f t="shared" si="157"/>
        <v>3</v>
      </c>
      <c r="G4178" s="22">
        <f t="shared" si="158"/>
        <v>2006</v>
      </c>
    </row>
    <row r="4179" spans="1:7" x14ac:dyDescent="0.35">
      <c r="A4179" s="24">
        <v>38804</v>
      </c>
      <c r="B4179" s="23">
        <v>2.9932962014806615E-2</v>
      </c>
      <c r="C4179" s="23">
        <v>3.8547605177993528E-2</v>
      </c>
      <c r="D4179" s="23">
        <v>4.3688925693822739E-2</v>
      </c>
      <c r="E4179" s="23">
        <v>4.8457607289829507E-2</v>
      </c>
      <c r="F4179" s="22">
        <f t="shared" si="157"/>
        <v>3</v>
      </c>
      <c r="G4179" s="22">
        <f t="shared" si="158"/>
        <v>2006</v>
      </c>
    </row>
    <row r="4180" spans="1:7" x14ac:dyDescent="0.35">
      <c r="A4180" s="24">
        <v>38803</v>
      </c>
      <c r="B4180" s="23">
        <v>3.0404920567224651E-2</v>
      </c>
      <c r="C4180" s="23">
        <v>3.8547605177993528E-2</v>
      </c>
      <c r="D4180" s="23">
        <v>4.3688925693822739E-2</v>
      </c>
      <c r="E4180" s="23">
        <v>4.8457007786429362E-2</v>
      </c>
      <c r="F4180" s="22">
        <f t="shared" si="157"/>
        <v>3</v>
      </c>
      <c r="G4180" s="22">
        <f t="shared" si="158"/>
        <v>2006</v>
      </c>
    </row>
    <row r="4181" spans="1:7" x14ac:dyDescent="0.35">
      <c r="A4181" s="24">
        <v>38800</v>
      </c>
      <c r="B4181" s="23">
        <v>3.0382999420481827E-2</v>
      </c>
      <c r="C4181" s="23">
        <v>3.85355E-2</v>
      </c>
      <c r="D4181" s="23">
        <v>4.3716235399820308E-2</v>
      </c>
      <c r="E4181" s="23">
        <v>4.8457007786429362E-2</v>
      </c>
      <c r="F4181" s="22">
        <f t="shared" si="157"/>
        <v>3</v>
      </c>
      <c r="G4181" s="22">
        <f t="shared" si="158"/>
        <v>2006</v>
      </c>
    </row>
    <row r="4182" spans="1:7" x14ac:dyDescent="0.35">
      <c r="A4182" s="24">
        <v>38799</v>
      </c>
      <c r="B4182" s="23">
        <v>3.0382999420481827E-2</v>
      </c>
      <c r="C4182" s="23">
        <v>3.85355E-2</v>
      </c>
      <c r="D4182" s="23">
        <v>4.3716235399820308E-2</v>
      </c>
      <c r="E4182" s="23">
        <v>4.8457007786429362E-2</v>
      </c>
      <c r="F4182" s="22">
        <f t="shared" si="157"/>
        <v>3</v>
      </c>
      <c r="G4182" s="22">
        <f t="shared" si="158"/>
        <v>2006</v>
      </c>
    </row>
    <row r="4183" spans="1:7" x14ac:dyDescent="0.35">
      <c r="A4183" s="24">
        <v>38798</v>
      </c>
      <c r="B4183" s="23">
        <v>3.0382999420481827E-2</v>
      </c>
      <c r="C4183" s="23">
        <v>3.8533572984749451E-2</v>
      </c>
      <c r="D4183" s="23">
        <v>4.3646762589928056E-2</v>
      </c>
      <c r="E4183" s="23">
        <v>4.8455008347245407E-2</v>
      </c>
      <c r="F4183" s="22">
        <f t="shared" si="157"/>
        <v>3</v>
      </c>
      <c r="G4183" s="22">
        <f t="shared" si="158"/>
        <v>2006</v>
      </c>
    </row>
    <row r="4184" spans="1:7" x14ac:dyDescent="0.35">
      <c r="A4184" s="24">
        <v>38797</v>
      </c>
      <c r="B4184" s="23">
        <v>3.0611359415624609E-2</v>
      </c>
      <c r="C4184" s="23">
        <v>3.853872964169381E-2</v>
      </c>
      <c r="D4184" s="23">
        <v>4.3793282097649183E-2</v>
      </c>
      <c r="E4184" s="23">
        <v>4.8757840717891195E-2</v>
      </c>
      <c r="F4184" s="22">
        <f t="shared" si="157"/>
        <v>3</v>
      </c>
      <c r="G4184" s="22">
        <f t="shared" si="158"/>
        <v>2006</v>
      </c>
    </row>
    <row r="4185" spans="1:7" x14ac:dyDescent="0.35">
      <c r="A4185" s="24">
        <v>38796</v>
      </c>
      <c r="B4185" s="23">
        <v>3.0611359415624609E-2</v>
      </c>
      <c r="C4185" s="23">
        <v>3.853872964169381E-2</v>
      </c>
      <c r="D4185" s="23">
        <v>4.3793282097649183E-2</v>
      </c>
      <c r="E4185" s="23">
        <v>4.8754522613065322E-2</v>
      </c>
      <c r="F4185" s="22">
        <f t="shared" si="157"/>
        <v>3</v>
      </c>
      <c r="G4185" s="22">
        <f t="shared" si="158"/>
        <v>2006</v>
      </c>
    </row>
    <row r="4186" spans="1:7" x14ac:dyDescent="0.35">
      <c r="A4186" s="24">
        <v>38793</v>
      </c>
      <c r="B4186" s="23">
        <v>3.0152281480610357E-2</v>
      </c>
      <c r="C4186" s="23">
        <v>3.849941520467836E-2</v>
      </c>
      <c r="D4186" s="23">
        <v>4.3793282097649183E-2</v>
      </c>
      <c r="E4186" s="23">
        <v>4.8754522613065322E-2</v>
      </c>
      <c r="F4186" s="22">
        <f t="shared" si="157"/>
        <v>3</v>
      </c>
      <c r="G4186" s="22">
        <f t="shared" si="158"/>
        <v>2006</v>
      </c>
    </row>
    <row r="4187" spans="1:7" x14ac:dyDescent="0.35">
      <c r="A4187" s="24">
        <v>38792</v>
      </c>
      <c r="B4187" s="23">
        <v>3.0152281480610357E-2</v>
      </c>
      <c r="C4187" s="23">
        <v>3.8308554216867463E-2</v>
      </c>
      <c r="D4187" s="23">
        <v>4.3793282097649183E-2</v>
      </c>
      <c r="E4187" s="23">
        <v>4.8754522613065322E-2</v>
      </c>
      <c r="F4187" s="22">
        <f t="shared" si="157"/>
        <v>3</v>
      </c>
      <c r="G4187" s="22">
        <f t="shared" si="158"/>
        <v>2006</v>
      </c>
    </row>
    <row r="4188" spans="1:7" x14ac:dyDescent="0.35">
      <c r="A4188" s="24">
        <v>38791</v>
      </c>
      <c r="B4188" s="23">
        <v>3.0152281480610357E-2</v>
      </c>
      <c r="C4188" s="23">
        <v>3.7657218695903057E-2</v>
      </c>
      <c r="D4188" s="23">
        <v>4.3872461928934015E-2</v>
      </c>
      <c r="E4188" s="23">
        <v>4.8754522613065322E-2</v>
      </c>
      <c r="F4188" s="22">
        <f t="shared" si="157"/>
        <v>3</v>
      </c>
      <c r="G4188" s="22">
        <f t="shared" si="158"/>
        <v>2006</v>
      </c>
    </row>
    <row r="4189" spans="1:7" x14ac:dyDescent="0.35">
      <c r="A4189" s="24">
        <v>38790</v>
      </c>
      <c r="B4189" s="23">
        <v>3.0995203083500678E-2</v>
      </c>
      <c r="C4189" s="23">
        <v>3.7989420903954803E-2</v>
      </c>
      <c r="D4189" s="23">
        <v>4.3910426110607435E-2</v>
      </c>
      <c r="E4189" s="23">
        <v>4.8754522613065322E-2</v>
      </c>
      <c r="F4189" s="22">
        <f t="shared" si="157"/>
        <v>3</v>
      </c>
      <c r="G4189" s="22">
        <f t="shared" si="158"/>
        <v>2006</v>
      </c>
    </row>
    <row r="4190" spans="1:7" x14ac:dyDescent="0.35">
      <c r="A4190" s="24">
        <v>38789</v>
      </c>
      <c r="B4190" s="23">
        <v>3.0995203083500678E-2</v>
      </c>
      <c r="C4190" s="23">
        <v>3.7989420903954803E-2</v>
      </c>
      <c r="D4190" s="23">
        <v>4.3910426110607435E-2</v>
      </c>
      <c r="E4190" s="23">
        <v>4.8754522613065322E-2</v>
      </c>
      <c r="F4190" s="22">
        <f t="shared" si="157"/>
        <v>3</v>
      </c>
      <c r="G4190" s="22">
        <f t="shared" si="158"/>
        <v>2006</v>
      </c>
    </row>
    <row r="4191" spans="1:7" x14ac:dyDescent="0.35">
      <c r="A4191" s="24">
        <v>38786</v>
      </c>
      <c r="B4191" s="23">
        <v>3.0995203083500678E-2</v>
      </c>
      <c r="C4191" s="23">
        <v>3.7989420903954803E-2</v>
      </c>
      <c r="D4191" s="23">
        <v>4.3855617021276598E-2</v>
      </c>
      <c r="E4191" s="23">
        <v>4.8757387186629524E-2</v>
      </c>
      <c r="F4191" s="22">
        <f t="shared" si="157"/>
        <v>3</v>
      </c>
      <c r="G4191" s="22">
        <f t="shared" si="158"/>
        <v>2006</v>
      </c>
    </row>
    <row r="4192" spans="1:7" x14ac:dyDescent="0.35">
      <c r="A4192" s="24">
        <v>38785</v>
      </c>
      <c r="B4192" s="23">
        <v>3.0995203083500678E-2</v>
      </c>
      <c r="C4192" s="23">
        <v>3.7982535410764871E-2</v>
      </c>
      <c r="D4192" s="23">
        <v>4.3855617021276598E-2</v>
      </c>
      <c r="E4192" s="23">
        <v>4.8757387186629524E-2</v>
      </c>
      <c r="F4192" s="22">
        <f t="shared" si="157"/>
        <v>3</v>
      </c>
      <c r="G4192" s="22">
        <f t="shared" si="158"/>
        <v>2006</v>
      </c>
    </row>
    <row r="4193" spans="1:7" x14ac:dyDescent="0.35">
      <c r="A4193" s="24">
        <v>38784</v>
      </c>
      <c r="B4193" s="23">
        <v>3.0995203083500678E-2</v>
      </c>
      <c r="C4193" s="23">
        <v>3.7982535410764871E-2</v>
      </c>
      <c r="D4193" s="23">
        <v>4.3970000000000002E-2</v>
      </c>
      <c r="E4193" s="23">
        <v>4.8770445747800581E-2</v>
      </c>
      <c r="F4193" s="22">
        <f t="shared" si="157"/>
        <v>3</v>
      </c>
      <c r="G4193" s="22">
        <f t="shared" si="158"/>
        <v>2006</v>
      </c>
    </row>
    <row r="4194" spans="1:7" x14ac:dyDescent="0.35">
      <c r="A4194" s="24">
        <v>38783</v>
      </c>
      <c r="B4194" s="23">
        <v>3.0792578947368421E-2</v>
      </c>
      <c r="C4194" s="23">
        <v>3.7982535410764871E-2</v>
      </c>
      <c r="D4194" s="23">
        <v>4.3970000000000002E-2</v>
      </c>
      <c r="E4194" s="23">
        <v>4.8766811254396247E-2</v>
      </c>
      <c r="F4194" s="22">
        <f t="shared" si="157"/>
        <v>3</v>
      </c>
      <c r="G4194" s="22">
        <f t="shared" si="158"/>
        <v>2006</v>
      </c>
    </row>
    <row r="4195" spans="1:7" x14ac:dyDescent="0.35">
      <c r="A4195" s="24">
        <v>38782</v>
      </c>
      <c r="B4195" s="23">
        <v>3.0913612512613518E-2</v>
      </c>
      <c r="C4195" s="23">
        <v>3.8780000000000002E-2</v>
      </c>
      <c r="D4195" s="23">
        <v>4.3970000000000002E-2</v>
      </c>
      <c r="E4195" s="23">
        <v>5.1109999999999996E-2</v>
      </c>
      <c r="F4195" s="22">
        <f t="shared" si="157"/>
        <v>3</v>
      </c>
      <c r="G4195" s="22">
        <f t="shared" si="158"/>
        <v>2006</v>
      </c>
    </row>
    <row r="4196" spans="1:7" x14ac:dyDescent="0.35">
      <c r="A4196" s="24">
        <v>38779</v>
      </c>
      <c r="B4196" s="23">
        <v>3.0742637151106832E-2</v>
      </c>
      <c r="C4196" s="23">
        <v>3.8780000000000002E-2</v>
      </c>
      <c r="D4196" s="23">
        <v>4.3970000000000002E-2</v>
      </c>
      <c r="E4196" s="23">
        <v>5.1109999999999996E-2</v>
      </c>
      <c r="F4196" s="22">
        <f t="shared" si="157"/>
        <v>3</v>
      </c>
      <c r="G4196" s="22">
        <f t="shared" si="158"/>
        <v>2006</v>
      </c>
    </row>
    <row r="4197" spans="1:7" x14ac:dyDescent="0.35">
      <c r="A4197" s="24">
        <v>38778</v>
      </c>
      <c r="B4197" s="23">
        <v>3.0742637151106832E-2</v>
      </c>
      <c r="C4197" s="23">
        <v>3.8780000000000002E-2</v>
      </c>
      <c r="D4197" s="23">
        <v>4.3970000000000002E-2</v>
      </c>
      <c r="E4197" s="23">
        <v>5.1109999999999996E-2</v>
      </c>
      <c r="F4197" s="22">
        <f t="shared" si="157"/>
        <v>3</v>
      </c>
      <c r="G4197" s="22">
        <f t="shared" si="158"/>
        <v>2006</v>
      </c>
    </row>
    <row r="4198" spans="1:7" x14ac:dyDescent="0.35">
      <c r="A4198" s="24">
        <v>38777</v>
      </c>
      <c r="B4198" s="23">
        <v>3.0576626192541194E-2</v>
      </c>
      <c r="C4198" s="23">
        <v>3.8780000000000002E-2</v>
      </c>
      <c r="D4198" s="23">
        <v>4.3970000000000002E-2</v>
      </c>
      <c r="E4198" s="23">
        <v>5.1109999999999996E-2</v>
      </c>
      <c r="F4198" s="22">
        <f t="shared" si="157"/>
        <v>3</v>
      </c>
      <c r="G4198" s="22">
        <f t="shared" si="158"/>
        <v>2006</v>
      </c>
    </row>
    <row r="4199" spans="1:7" x14ac:dyDescent="0.35">
      <c r="A4199" s="24">
        <v>38776</v>
      </c>
      <c r="B4199" s="23">
        <v>3.0747684651650078E-2</v>
      </c>
      <c r="C4199" s="23">
        <v>3.8971589743589739E-2</v>
      </c>
      <c r="D4199" s="23">
        <v>4.4586486486486485E-2</v>
      </c>
      <c r="E4199" s="23">
        <v>5.1109999999999996E-2</v>
      </c>
      <c r="F4199" s="22">
        <f t="shared" si="157"/>
        <v>3</v>
      </c>
      <c r="G4199" s="22">
        <f t="shared" si="158"/>
        <v>2006</v>
      </c>
    </row>
    <row r="4200" spans="1:7" x14ac:dyDescent="0.35">
      <c r="A4200" s="24">
        <v>38775</v>
      </c>
      <c r="B4200" s="23">
        <v>3.0747684651650078E-2</v>
      </c>
      <c r="C4200" s="23">
        <v>3.8973846153846151E-2</v>
      </c>
      <c r="D4200" s="23">
        <v>4.4575949367088613E-2</v>
      </c>
      <c r="E4200" s="23">
        <v>5.1109999999999996E-2</v>
      </c>
      <c r="F4200" s="22">
        <f t="shared" si="157"/>
        <v>2</v>
      </c>
      <c r="G4200" s="22">
        <f t="shared" si="158"/>
        <v>2006</v>
      </c>
    </row>
    <row r="4201" spans="1:7" x14ac:dyDescent="0.35">
      <c r="A4201" s="24">
        <v>38772</v>
      </c>
      <c r="B4201" s="23">
        <v>3.0953312351666495E-2</v>
      </c>
      <c r="C4201" s="23">
        <v>3.8971335986355882E-2</v>
      </c>
      <c r="D4201" s="23">
        <v>4.456799637352675E-2</v>
      </c>
      <c r="E4201" s="23">
        <v>5.1109999999999996E-2</v>
      </c>
      <c r="F4201" s="22">
        <f t="shared" si="157"/>
        <v>2</v>
      </c>
      <c r="G4201" s="22">
        <f t="shared" si="158"/>
        <v>2006</v>
      </c>
    </row>
    <row r="4202" spans="1:7" x14ac:dyDescent="0.35">
      <c r="A4202" s="24">
        <v>38771</v>
      </c>
      <c r="B4202" s="23">
        <v>3.0953312351666495E-2</v>
      </c>
      <c r="C4202" s="23">
        <v>3.8974782608695649E-2</v>
      </c>
      <c r="D4202" s="23">
        <v>4.4617402376910011E-2</v>
      </c>
      <c r="E4202" s="23">
        <v>5.1109999999999996E-2</v>
      </c>
      <c r="F4202" s="22">
        <f t="shared" si="157"/>
        <v>2</v>
      </c>
      <c r="G4202" s="22">
        <f t="shared" si="158"/>
        <v>2006</v>
      </c>
    </row>
    <row r="4203" spans="1:7" x14ac:dyDescent="0.35">
      <c r="A4203" s="24">
        <v>38770</v>
      </c>
      <c r="B4203" s="23">
        <v>3.0747684651650078E-2</v>
      </c>
      <c r="C4203" s="23">
        <v>3.8974782608695649E-2</v>
      </c>
      <c r="D4203" s="23">
        <v>4.4617402376910011E-2</v>
      </c>
      <c r="E4203" s="23">
        <v>5.1109999999999996E-2</v>
      </c>
      <c r="F4203" s="22">
        <f t="shared" si="157"/>
        <v>2</v>
      </c>
      <c r="G4203" s="22">
        <f t="shared" si="158"/>
        <v>2006</v>
      </c>
    </row>
    <row r="4204" spans="1:7" x14ac:dyDescent="0.35">
      <c r="A4204" s="24">
        <v>38769</v>
      </c>
      <c r="B4204" s="23">
        <v>3.0752001878718297E-2</v>
      </c>
      <c r="C4204" s="23">
        <v>3.8996372795969771E-2</v>
      </c>
      <c r="D4204" s="23">
        <v>4.4614953271028032E-2</v>
      </c>
      <c r="E4204" s="23">
        <v>5.1109999999999996E-2</v>
      </c>
      <c r="F4204" s="22">
        <f t="shared" si="157"/>
        <v>2</v>
      </c>
      <c r="G4204" s="22">
        <f t="shared" si="158"/>
        <v>2006</v>
      </c>
    </row>
    <row r="4205" spans="1:7" x14ac:dyDescent="0.35">
      <c r="A4205" s="24">
        <v>38768</v>
      </c>
      <c r="B4205" s="23">
        <v>3.0264729332773816E-2</v>
      </c>
      <c r="C4205" s="23">
        <v>3.884932535364527E-2</v>
      </c>
      <c r="D4205" s="23">
        <v>4.4704458598726113E-2</v>
      </c>
      <c r="E4205" s="23">
        <v>5.1109999999999996E-2</v>
      </c>
      <c r="F4205" s="22">
        <f t="shared" si="157"/>
        <v>2</v>
      </c>
      <c r="G4205" s="22">
        <f t="shared" si="158"/>
        <v>2006</v>
      </c>
    </row>
    <row r="4206" spans="1:7" x14ac:dyDescent="0.35">
      <c r="A4206" s="24">
        <v>38765</v>
      </c>
      <c r="B4206" s="23">
        <v>3.0264729332773816E-2</v>
      </c>
      <c r="C4206" s="23">
        <v>3.8937358276643991E-2</v>
      </c>
      <c r="D4206" s="23">
        <v>4.464423440453686E-2</v>
      </c>
      <c r="E4206" s="23">
        <v>5.1109999999999996E-2</v>
      </c>
      <c r="F4206" s="22">
        <f t="shared" si="157"/>
        <v>2</v>
      </c>
      <c r="G4206" s="22">
        <f t="shared" si="158"/>
        <v>2006</v>
      </c>
    </row>
    <row r="4207" spans="1:7" x14ac:dyDescent="0.35">
      <c r="A4207" s="24">
        <v>38764</v>
      </c>
      <c r="B4207" s="23">
        <v>3.0642162162162159E-2</v>
      </c>
      <c r="C4207" s="23">
        <v>3.8935462962962963E-2</v>
      </c>
      <c r="D4207" s="23">
        <v>4.6199999999999998E-2</v>
      </c>
      <c r="E4207" s="23">
        <v>5.1109999999999996E-2</v>
      </c>
      <c r="F4207" s="22">
        <f t="shared" si="157"/>
        <v>2</v>
      </c>
      <c r="G4207" s="22">
        <f t="shared" si="158"/>
        <v>2006</v>
      </c>
    </row>
    <row r="4208" spans="1:7" x14ac:dyDescent="0.35">
      <c r="A4208" s="24">
        <v>38763</v>
      </c>
      <c r="B4208" s="23">
        <v>3.0653719008264461E-2</v>
      </c>
      <c r="C4208" s="23">
        <v>3.8964792899408289E-2</v>
      </c>
      <c r="D4208" s="23">
        <v>4.4673024417314092E-2</v>
      </c>
      <c r="E4208" s="23">
        <v>5.1109999999999996E-2</v>
      </c>
      <c r="F4208" s="22">
        <f t="shared" si="157"/>
        <v>2</v>
      </c>
      <c r="G4208" s="22">
        <f t="shared" si="158"/>
        <v>2006</v>
      </c>
    </row>
    <row r="4209" spans="1:7" x14ac:dyDescent="0.35">
      <c r="A4209" s="24">
        <v>38762</v>
      </c>
      <c r="B4209" s="23">
        <v>3.0588888888888888E-2</v>
      </c>
      <c r="C4209" s="23">
        <v>3.8558030592734223E-2</v>
      </c>
      <c r="D4209" s="23">
        <v>4.5239186864738073E-2</v>
      </c>
      <c r="E4209" s="23">
        <v>5.1109999999999996E-2</v>
      </c>
      <c r="F4209" s="22">
        <f t="shared" si="157"/>
        <v>2</v>
      </c>
      <c r="G4209" s="22">
        <f t="shared" si="158"/>
        <v>2006</v>
      </c>
    </row>
    <row r="4210" spans="1:7" x14ac:dyDescent="0.35">
      <c r="A4210" s="24">
        <v>38761</v>
      </c>
      <c r="B4210" s="23">
        <v>3.0588888888888888E-2</v>
      </c>
      <c r="C4210" s="23">
        <v>3.8558030592734223E-2</v>
      </c>
      <c r="D4210" s="23">
        <v>4.5239186864738073E-2</v>
      </c>
      <c r="E4210" s="23">
        <v>5.1109999999999996E-2</v>
      </c>
      <c r="F4210" s="22">
        <f t="shared" si="157"/>
        <v>2</v>
      </c>
      <c r="G4210" s="22">
        <f t="shared" si="158"/>
        <v>2006</v>
      </c>
    </row>
    <row r="4211" spans="1:7" x14ac:dyDescent="0.35">
      <c r="A4211" s="24">
        <v>38758</v>
      </c>
      <c r="B4211" s="23">
        <v>3.0310301451432826E-2</v>
      </c>
      <c r="C4211" s="23">
        <v>3.8421631388745485E-2</v>
      </c>
      <c r="D4211" s="23">
        <v>4.5325337837837834E-2</v>
      </c>
      <c r="E4211" s="23">
        <v>5.1109999999999996E-2</v>
      </c>
      <c r="F4211" s="22">
        <f t="shared" si="157"/>
        <v>2</v>
      </c>
      <c r="G4211" s="22">
        <f t="shared" si="158"/>
        <v>2006</v>
      </c>
    </row>
    <row r="4212" spans="1:7" x14ac:dyDescent="0.35">
      <c r="A4212" s="24">
        <v>38757</v>
      </c>
      <c r="B4212" s="23">
        <v>3.0310301451432826E-2</v>
      </c>
      <c r="C4212" s="23">
        <v>3.9171174377224199E-2</v>
      </c>
      <c r="D4212" s="23">
        <v>4.5325337837837834E-2</v>
      </c>
      <c r="E4212" s="23">
        <v>5.1109999999999996E-2</v>
      </c>
      <c r="F4212" s="22">
        <f t="shared" si="157"/>
        <v>2</v>
      </c>
      <c r="G4212" s="22">
        <f t="shared" si="158"/>
        <v>2006</v>
      </c>
    </row>
    <row r="4213" spans="1:7" x14ac:dyDescent="0.35">
      <c r="A4213" s="24">
        <v>38756</v>
      </c>
      <c r="B4213" s="23">
        <v>3.0137777777777777E-2</v>
      </c>
      <c r="C4213" s="23">
        <v>3.9160874200426438E-2</v>
      </c>
      <c r="D4213" s="23">
        <v>4.5431052631578955E-2</v>
      </c>
      <c r="E4213" s="23">
        <v>5.1109999999999996E-2</v>
      </c>
      <c r="F4213" s="22">
        <f t="shared" si="157"/>
        <v>2</v>
      </c>
      <c r="G4213" s="22">
        <f t="shared" si="158"/>
        <v>2006</v>
      </c>
    </row>
    <row r="4214" spans="1:7" x14ac:dyDescent="0.35">
      <c r="A4214" s="24">
        <v>38755</v>
      </c>
      <c r="B4214" s="23">
        <v>3.0301389688769675E-2</v>
      </c>
      <c r="C4214" s="23">
        <v>3.9160874200426438E-2</v>
      </c>
      <c r="D4214" s="23">
        <v>4.5431310344827593E-2</v>
      </c>
      <c r="E4214" s="23">
        <v>5.1109999999999996E-2</v>
      </c>
      <c r="F4214" s="22">
        <f t="shared" si="157"/>
        <v>2</v>
      </c>
      <c r="G4214" s="22">
        <f t="shared" si="158"/>
        <v>2006</v>
      </c>
    </row>
    <row r="4215" spans="1:7" x14ac:dyDescent="0.35">
      <c r="A4215" s="24">
        <v>38754</v>
      </c>
      <c r="B4215" s="23">
        <v>3.0301389688769675E-2</v>
      </c>
      <c r="C4215" s="23">
        <v>3.9162652232746953E-2</v>
      </c>
      <c r="D4215" s="23">
        <v>4.6199999999999998E-2</v>
      </c>
      <c r="E4215" s="23">
        <v>5.1109999999999996E-2</v>
      </c>
      <c r="F4215" s="22">
        <f t="shared" si="157"/>
        <v>2</v>
      </c>
      <c r="G4215" s="22">
        <f t="shared" si="158"/>
        <v>2006</v>
      </c>
    </row>
    <row r="4216" spans="1:7" x14ac:dyDescent="0.35">
      <c r="A4216" s="24">
        <v>38751</v>
      </c>
      <c r="B4216" s="23">
        <v>3.0301389688769675E-2</v>
      </c>
      <c r="C4216" s="23">
        <v>3.9268509615384618E-2</v>
      </c>
      <c r="D4216" s="23">
        <v>4.5988698553948833E-2</v>
      </c>
      <c r="E4216" s="23">
        <v>5.1109999999999996E-2</v>
      </c>
      <c r="F4216" s="22">
        <f t="shared" si="157"/>
        <v>2</v>
      </c>
      <c r="G4216" s="22">
        <f t="shared" si="158"/>
        <v>2006</v>
      </c>
    </row>
    <row r="4217" spans="1:7" x14ac:dyDescent="0.35">
      <c r="A4217" s="24">
        <v>38750</v>
      </c>
      <c r="B4217" s="23">
        <v>3.0301389688769675E-2</v>
      </c>
      <c r="C4217" s="23">
        <v>3.9352828348504551E-2</v>
      </c>
      <c r="D4217" s="23">
        <v>4.6199999999999998E-2</v>
      </c>
      <c r="E4217" s="23">
        <v>5.1109999999999996E-2</v>
      </c>
      <c r="F4217" s="22">
        <f t="shared" si="157"/>
        <v>2</v>
      </c>
      <c r="G4217" s="22">
        <f t="shared" si="158"/>
        <v>2006</v>
      </c>
    </row>
    <row r="4218" spans="1:7" x14ac:dyDescent="0.35">
      <c r="A4218" s="24">
        <v>38749</v>
      </c>
      <c r="B4218" s="23">
        <v>3.0015538053878993E-2</v>
      </c>
      <c r="C4218" s="23">
        <v>3.9352828348504551E-2</v>
      </c>
      <c r="D4218" s="23">
        <v>4.6199999999999998E-2</v>
      </c>
      <c r="E4218" s="23">
        <v>5.1109999999999996E-2</v>
      </c>
      <c r="F4218" s="22">
        <f t="shared" si="157"/>
        <v>2</v>
      </c>
      <c r="G4218" s="22">
        <f t="shared" si="158"/>
        <v>2006</v>
      </c>
    </row>
    <row r="4219" spans="1:7" x14ac:dyDescent="0.35">
      <c r="A4219" s="24">
        <v>38747</v>
      </c>
      <c r="B4219" s="23">
        <v>3.034496842738298E-2</v>
      </c>
      <c r="C4219" s="23">
        <v>3.9352828348504551E-2</v>
      </c>
      <c r="D4219" s="23">
        <v>4.6199999999999998E-2</v>
      </c>
      <c r="E4219" s="23">
        <v>5.1109999999999996E-2</v>
      </c>
      <c r="F4219" s="22">
        <f t="shared" si="157"/>
        <v>2</v>
      </c>
      <c r="G4219" s="22">
        <f t="shared" si="158"/>
        <v>2006</v>
      </c>
    </row>
    <row r="4220" spans="1:7" x14ac:dyDescent="0.35">
      <c r="A4220" s="24">
        <v>38744</v>
      </c>
      <c r="B4220" s="23">
        <v>3.034496842738298E-2</v>
      </c>
      <c r="C4220" s="23">
        <v>3.9352828348504551E-2</v>
      </c>
      <c r="D4220" s="23">
        <v>4.6170000000000003E-2</v>
      </c>
      <c r="E4220" s="23">
        <v>5.0890000000000005E-2</v>
      </c>
      <c r="F4220" s="22">
        <f t="shared" si="157"/>
        <v>1</v>
      </c>
      <c r="G4220" s="22">
        <f t="shared" si="158"/>
        <v>2006</v>
      </c>
    </row>
    <row r="4221" spans="1:7" x14ac:dyDescent="0.35">
      <c r="A4221" s="24">
        <v>38743</v>
      </c>
      <c r="B4221" s="23">
        <v>3.034496842738298E-2</v>
      </c>
      <c r="C4221" s="23">
        <v>3.9352828348504551E-2</v>
      </c>
      <c r="D4221" s="23">
        <v>4.6170000000000003E-2</v>
      </c>
      <c r="E4221" s="23">
        <v>5.0890000000000005E-2</v>
      </c>
      <c r="F4221" s="22">
        <f t="shared" si="157"/>
        <v>1</v>
      </c>
      <c r="G4221" s="22">
        <f t="shared" si="158"/>
        <v>2006</v>
      </c>
    </row>
    <row r="4222" spans="1:7" x14ac:dyDescent="0.35">
      <c r="A4222" s="24">
        <v>38742</v>
      </c>
      <c r="B4222" s="23">
        <v>3.034496842738298E-2</v>
      </c>
      <c r="C4222" s="23">
        <v>3.9350980392156863E-2</v>
      </c>
      <c r="D4222" s="23">
        <v>4.6170000000000003E-2</v>
      </c>
      <c r="E4222" s="23">
        <v>5.0890000000000005E-2</v>
      </c>
      <c r="F4222" s="22">
        <f t="shared" si="157"/>
        <v>1</v>
      </c>
      <c r="G4222" s="22">
        <f t="shared" si="158"/>
        <v>2006</v>
      </c>
    </row>
    <row r="4223" spans="1:7" x14ac:dyDescent="0.35">
      <c r="A4223" s="24">
        <v>38741</v>
      </c>
      <c r="B4223" s="23">
        <v>3.034496842738298E-2</v>
      </c>
      <c r="C4223" s="23">
        <v>3.9332103810049701E-2</v>
      </c>
      <c r="D4223" s="23">
        <v>4.6222275362318842E-2</v>
      </c>
      <c r="E4223" s="23">
        <v>5.1990675057208238E-2</v>
      </c>
      <c r="F4223" s="22">
        <f t="shared" si="157"/>
        <v>1</v>
      </c>
      <c r="G4223" s="22">
        <f t="shared" si="158"/>
        <v>2006</v>
      </c>
    </row>
    <row r="4224" spans="1:7" x14ac:dyDescent="0.35">
      <c r="A4224" s="24">
        <v>38740</v>
      </c>
      <c r="B4224" s="23">
        <v>3.034496842738298E-2</v>
      </c>
      <c r="C4224" s="23">
        <v>3.936381818181818E-2</v>
      </c>
      <c r="D4224" s="23">
        <v>4.6311109481915934E-2</v>
      </c>
      <c r="E4224" s="23">
        <v>5.2026571265025759E-2</v>
      </c>
      <c r="F4224" s="22">
        <f t="shared" si="157"/>
        <v>1</v>
      </c>
      <c r="G4224" s="22">
        <f t="shared" si="158"/>
        <v>2006</v>
      </c>
    </row>
    <row r="4225" spans="1:7" x14ac:dyDescent="0.35">
      <c r="A4225" s="24">
        <v>38737</v>
      </c>
      <c r="B4225" s="23">
        <v>3.034496842738298E-2</v>
      </c>
      <c r="C4225" s="23">
        <v>3.936381818181818E-2</v>
      </c>
      <c r="D4225" s="23">
        <v>4.6330347938144327E-2</v>
      </c>
      <c r="E4225" s="23">
        <v>5.2104816513761462E-2</v>
      </c>
      <c r="F4225" s="22">
        <f t="shared" si="157"/>
        <v>1</v>
      </c>
      <c r="G4225" s="22">
        <f t="shared" si="158"/>
        <v>2006</v>
      </c>
    </row>
    <row r="4226" spans="1:7" x14ac:dyDescent="0.35">
      <c r="A4226" s="24">
        <v>38736</v>
      </c>
      <c r="B4226" s="23">
        <v>3.034496842738298E-2</v>
      </c>
      <c r="C4226" s="23">
        <v>3.936381818181818E-2</v>
      </c>
      <c r="D4226" s="23">
        <v>4.6263428258488504E-2</v>
      </c>
      <c r="E4226" s="23">
        <v>5.2259160919540228E-2</v>
      </c>
      <c r="F4226" s="22">
        <f t="shared" si="157"/>
        <v>1</v>
      </c>
      <c r="G4226" s="22">
        <f t="shared" si="158"/>
        <v>2006</v>
      </c>
    </row>
    <row r="4227" spans="1:7" x14ac:dyDescent="0.35">
      <c r="A4227" s="24">
        <v>38735</v>
      </c>
      <c r="B4227" s="23">
        <v>3.034496842738298E-2</v>
      </c>
      <c r="C4227" s="23">
        <v>3.936381818181818E-2</v>
      </c>
      <c r="D4227" s="23">
        <v>4.6334469783352338E-2</v>
      </c>
      <c r="E4227" s="23">
        <v>5.2259160919540228E-2</v>
      </c>
      <c r="F4227" s="22">
        <f t="shared" si="157"/>
        <v>1</v>
      </c>
      <c r="G4227" s="22">
        <f t="shared" si="158"/>
        <v>2006</v>
      </c>
    </row>
    <row r="4228" spans="1:7" x14ac:dyDescent="0.35">
      <c r="A4228" s="24">
        <v>38734</v>
      </c>
      <c r="B4228" s="23">
        <v>3.034496842738298E-2</v>
      </c>
      <c r="C4228" s="23">
        <v>3.936381818181818E-2</v>
      </c>
      <c r="D4228" s="23">
        <v>4.6325506937033085E-2</v>
      </c>
      <c r="E4228" s="23">
        <v>5.2259160919540228E-2</v>
      </c>
      <c r="F4228" s="22">
        <f t="shared" si="157"/>
        <v>1</v>
      </c>
      <c r="G4228" s="22">
        <f t="shared" si="158"/>
        <v>2006</v>
      </c>
    </row>
    <row r="4229" spans="1:7" x14ac:dyDescent="0.35">
      <c r="A4229" s="24">
        <v>38733</v>
      </c>
      <c r="B4229" s="23">
        <v>3.0903689666703822E-2</v>
      </c>
      <c r="C4229" s="23">
        <v>3.986059184812954E-2</v>
      </c>
      <c r="D4229" s="23">
        <v>4.6768694009713979E-2</v>
      </c>
      <c r="E4229" s="23">
        <v>5.2259160919540228E-2</v>
      </c>
      <c r="F4229" s="22">
        <f t="shared" si="157"/>
        <v>1</v>
      </c>
      <c r="G4229" s="22">
        <f t="shared" si="158"/>
        <v>2006</v>
      </c>
    </row>
    <row r="4230" spans="1:7" x14ac:dyDescent="0.35">
      <c r="A4230" s="24">
        <v>38730</v>
      </c>
      <c r="B4230" s="23">
        <v>3.0903689666703822E-2</v>
      </c>
      <c r="C4230" s="23">
        <v>3.986059184812954E-2</v>
      </c>
      <c r="D4230" s="23">
        <v>4.6768932764140882E-2</v>
      </c>
      <c r="E4230" s="23">
        <v>5.2249241379310342E-2</v>
      </c>
      <c r="F4230" s="22">
        <f t="shared" si="157"/>
        <v>1</v>
      </c>
      <c r="G4230" s="22">
        <f t="shared" si="158"/>
        <v>2006</v>
      </c>
    </row>
    <row r="4231" spans="1:7" x14ac:dyDescent="0.35">
      <c r="A4231" s="24">
        <v>38727</v>
      </c>
      <c r="B4231" s="23">
        <v>3.0903689666703822E-2</v>
      </c>
      <c r="C4231" s="23">
        <v>3.9869209486166006E-2</v>
      </c>
      <c r="D4231" s="23">
        <v>4.6485238095238093E-2</v>
      </c>
      <c r="E4231" s="23">
        <v>5.2603185227928451E-2</v>
      </c>
      <c r="F4231" s="22">
        <f t="shared" si="157"/>
        <v>1</v>
      </c>
      <c r="G4231" s="22">
        <f t="shared" si="158"/>
        <v>2006</v>
      </c>
    </row>
    <row r="4232" spans="1:7" x14ac:dyDescent="0.35">
      <c r="A4232" s="24">
        <v>38726</v>
      </c>
      <c r="B4232" s="23">
        <v>3.0903689666703822E-2</v>
      </c>
      <c r="C4232" s="23">
        <v>3.9869209486166006E-2</v>
      </c>
      <c r="D4232" s="23">
        <v>4.6801327697662855E-2</v>
      </c>
      <c r="E4232" s="23">
        <v>5.260357943309163E-2</v>
      </c>
      <c r="F4232" s="22">
        <f t="shared" si="157"/>
        <v>1</v>
      </c>
      <c r="G4232" s="22">
        <f t="shared" si="158"/>
        <v>2006</v>
      </c>
    </row>
    <row r="4233" spans="1:7" x14ac:dyDescent="0.35">
      <c r="A4233" s="24">
        <v>38723</v>
      </c>
      <c r="B4233" s="23">
        <v>3.0334360554699537E-2</v>
      </c>
      <c r="C4233" s="23">
        <v>3.9746572133168928E-2</v>
      </c>
      <c r="D4233" s="23">
        <v>4.6801327697662855E-2</v>
      </c>
      <c r="E4233" s="23">
        <v>5.2610063400576369E-2</v>
      </c>
      <c r="F4233" s="22">
        <f t="shared" si="157"/>
        <v>1</v>
      </c>
      <c r="G4233" s="22">
        <f t="shared" si="158"/>
        <v>2006</v>
      </c>
    </row>
    <row r="4234" spans="1:7" x14ac:dyDescent="0.35">
      <c r="A4234" s="24">
        <v>38722</v>
      </c>
      <c r="B4234" s="23">
        <v>3.0403314917127073E-2</v>
      </c>
      <c r="C4234" s="23">
        <v>3.9733960216998189E-2</v>
      </c>
      <c r="D4234" s="23">
        <v>4.7057669819432497E-2</v>
      </c>
      <c r="E4234" s="23">
        <v>5.2610063400576369E-2</v>
      </c>
      <c r="F4234" s="22">
        <f t="shared" si="157"/>
        <v>1</v>
      </c>
      <c r="G4234" s="22">
        <f t="shared" si="158"/>
        <v>2006</v>
      </c>
    </row>
    <row r="4235" spans="1:7" x14ac:dyDescent="0.35">
      <c r="A4235" s="24">
        <v>38721</v>
      </c>
      <c r="B4235" s="23">
        <v>3.0136189661623989E-2</v>
      </c>
      <c r="C4235" s="23">
        <v>3.9460510783200911E-2</v>
      </c>
      <c r="D4235" s="23">
        <v>4.7057669819432497E-2</v>
      </c>
      <c r="E4235" s="23">
        <v>5.2670000000000002E-2</v>
      </c>
      <c r="F4235" s="22">
        <f t="shared" si="157"/>
        <v>1</v>
      </c>
      <c r="G4235" s="22">
        <f t="shared" si="158"/>
        <v>2006</v>
      </c>
    </row>
    <row r="4236" spans="1:7" x14ac:dyDescent="0.35">
      <c r="A4236" s="24">
        <v>38720</v>
      </c>
      <c r="B4236" s="23">
        <v>3.0136189661623989E-2</v>
      </c>
      <c r="C4236" s="23">
        <v>3.9517843137254906E-2</v>
      </c>
      <c r="D4236" s="23">
        <v>4.7023891213389117E-2</v>
      </c>
      <c r="E4236" s="23">
        <v>5.2670000000000002E-2</v>
      </c>
      <c r="F4236" s="22">
        <f t="shared" si="157"/>
        <v>1</v>
      </c>
      <c r="G4236" s="22">
        <f t="shared" si="158"/>
        <v>2006</v>
      </c>
    </row>
    <row r="4237" spans="1:7" x14ac:dyDescent="0.35">
      <c r="A4237" s="24">
        <v>38719</v>
      </c>
      <c r="B4237" s="23">
        <v>3.0136189661623989E-2</v>
      </c>
      <c r="C4237" s="23">
        <v>3.9280500481231953E-2</v>
      </c>
      <c r="D4237" s="23">
        <v>4.7023891213389117E-2</v>
      </c>
      <c r="E4237" s="23">
        <v>5.2670000000000002E-2</v>
      </c>
      <c r="F4237" s="22">
        <f t="shared" si="157"/>
        <v>1</v>
      </c>
      <c r="G4237" s="22">
        <f t="shared" si="158"/>
        <v>2006</v>
      </c>
    </row>
    <row r="4238" spans="1:7" x14ac:dyDescent="0.35">
      <c r="A4238" s="24">
        <v>38719</v>
      </c>
      <c r="B4238" s="23">
        <v>3.0136189661623989E-2</v>
      </c>
      <c r="C4238" s="23">
        <v>3.9280500481231953E-2</v>
      </c>
      <c r="D4238" s="23">
        <v>4.7023891213389117E-2</v>
      </c>
      <c r="E4238" s="23">
        <v>5.2670000000000002E-2</v>
      </c>
      <c r="F4238" s="22">
        <f t="shared" ref="F4238:F4301" si="159">MONTH(A4237)</f>
        <v>1</v>
      </c>
      <c r="G4238" s="22">
        <f t="shared" ref="G4238:G4301" si="160">YEAR(A4237)</f>
        <v>2006</v>
      </c>
    </row>
    <row r="4239" spans="1:7" x14ac:dyDescent="0.35">
      <c r="A4239" s="24">
        <v>38716</v>
      </c>
      <c r="B4239" s="23">
        <v>3.0135408560311282E-2</v>
      </c>
      <c r="C4239" s="23">
        <v>3.9259922779922782E-2</v>
      </c>
      <c r="D4239" s="23">
        <v>4.7208729508196719E-2</v>
      </c>
      <c r="E4239" s="23">
        <v>5.2659999999999998E-2</v>
      </c>
      <c r="F4239" s="22">
        <f t="shared" si="159"/>
        <v>1</v>
      </c>
      <c r="G4239" s="22">
        <f t="shared" si="160"/>
        <v>2006</v>
      </c>
    </row>
    <row r="4240" spans="1:7" x14ac:dyDescent="0.35">
      <c r="A4240" s="24">
        <v>38715</v>
      </c>
      <c r="B4240" s="23">
        <v>3.0166149190895934E-2</v>
      </c>
      <c r="C4240" s="23">
        <v>3.94504835589942E-2</v>
      </c>
      <c r="D4240" s="23">
        <v>4.6999967948717955E-2</v>
      </c>
      <c r="E4240" s="23">
        <v>5.2659999999999998E-2</v>
      </c>
      <c r="F4240" s="22">
        <f t="shared" si="159"/>
        <v>12</v>
      </c>
      <c r="G4240" s="22">
        <f t="shared" si="160"/>
        <v>2005</v>
      </c>
    </row>
    <row r="4241" spans="1:7" x14ac:dyDescent="0.35">
      <c r="A4241" s="24">
        <v>38714</v>
      </c>
      <c r="B4241" s="23">
        <v>3.0364719446579553E-2</v>
      </c>
      <c r="C4241" s="23">
        <v>3.944302465023318E-2</v>
      </c>
      <c r="D4241" s="23">
        <v>4.7289792746113994E-2</v>
      </c>
      <c r="E4241" s="23">
        <v>5.2659999999999998E-2</v>
      </c>
      <c r="F4241" s="22">
        <f t="shared" si="159"/>
        <v>12</v>
      </c>
      <c r="G4241" s="22">
        <f t="shared" si="160"/>
        <v>2005</v>
      </c>
    </row>
    <row r="4242" spans="1:7" x14ac:dyDescent="0.35">
      <c r="A4242" s="24">
        <v>38713</v>
      </c>
      <c r="B4242" s="23">
        <v>3.0243042102701383E-2</v>
      </c>
      <c r="C4242" s="23">
        <v>3.9986326530612244E-2</v>
      </c>
      <c r="D4242" s="23">
        <v>4.700885073580939E-2</v>
      </c>
      <c r="E4242" s="23">
        <v>5.2744691780821917E-2</v>
      </c>
      <c r="F4242" s="22">
        <f t="shared" si="159"/>
        <v>12</v>
      </c>
      <c r="G4242" s="22">
        <f t="shared" si="160"/>
        <v>2005</v>
      </c>
    </row>
    <row r="4243" spans="1:7" x14ac:dyDescent="0.35">
      <c r="A4243" s="24">
        <v>38712</v>
      </c>
      <c r="B4243" s="23">
        <v>3.0243042102701383E-2</v>
      </c>
      <c r="C4243" s="23">
        <v>3.9976394557823133E-2</v>
      </c>
      <c r="D4243" s="23">
        <v>4.700885073580939E-2</v>
      </c>
      <c r="E4243" s="23">
        <v>5.2744691780821917E-2</v>
      </c>
      <c r="F4243" s="22">
        <f t="shared" si="159"/>
        <v>12</v>
      </c>
      <c r="G4243" s="22">
        <f t="shared" si="160"/>
        <v>2005</v>
      </c>
    </row>
    <row r="4244" spans="1:7" x14ac:dyDescent="0.35">
      <c r="A4244" s="24">
        <v>38709</v>
      </c>
      <c r="B4244" s="23">
        <v>3.0243042102701383E-2</v>
      </c>
      <c r="C4244" s="23">
        <v>3.997638009049774E-2</v>
      </c>
      <c r="D4244" s="23">
        <v>4.7008792134831459E-2</v>
      </c>
      <c r="E4244" s="23">
        <v>5.2744691780821917E-2</v>
      </c>
      <c r="F4244" s="22">
        <f t="shared" si="159"/>
        <v>12</v>
      </c>
      <c r="G4244" s="22">
        <f t="shared" si="160"/>
        <v>2005</v>
      </c>
    </row>
    <row r="4245" spans="1:7" x14ac:dyDescent="0.35">
      <c r="A4245" s="24">
        <v>38708</v>
      </c>
      <c r="B4245" s="23">
        <v>3.0243042102701383E-2</v>
      </c>
      <c r="C4245" s="23">
        <v>3.9977030896759615E-2</v>
      </c>
      <c r="D4245" s="23">
        <v>4.707099789177794E-2</v>
      </c>
      <c r="E4245" s="23">
        <v>5.2744691780821917E-2</v>
      </c>
      <c r="F4245" s="22">
        <f t="shared" si="159"/>
        <v>12</v>
      </c>
      <c r="G4245" s="22">
        <f t="shared" si="160"/>
        <v>2005</v>
      </c>
    </row>
    <row r="4246" spans="1:7" x14ac:dyDescent="0.35">
      <c r="A4246" s="24">
        <v>38707</v>
      </c>
      <c r="B4246" s="23">
        <v>3.0243042102701383E-2</v>
      </c>
      <c r="C4246" s="23">
        <v>3.9976984375000003E-2</v>
      </c>
      <c r="D4246" s="23">
        <v>4.704289795918367E-2</v>
      </c>
      <c r="E4246" s="23">
        <v>5.2744448236632539E-2</v>
      </c>
      <c r="F4246" s="22">
        <f t="shared" si="159"/>
        <v>12</v>
      </c>
      <c r="G4246" s="22">
        <f t="shared" si="160"/>
        <v>2005</v>
      </c>
    </row>
    <row r="4247" spans="1:7" x14ac:dyDescent="0.35">
      <c r="A4247" s="24">
        <v>38706</v>
      </c>
      <c r="B4247" s="23">
        <v>3.0243042102701383E-2</v>
      </c>
      <c r="C4247" s="23">
        <v>3.9976984375000003E-2</v>
      </c>
      <c r="D4247" s="23">
        <v>4.704289795918367E-2</v>
      </c>
      <c r="E4247" s="23">
        <v>5.2744448236632539E-2</v>
      </c>
      <c r="F4247" s="22">
        <f t="shared" si="159"/>
        <v>12</v>
      </c>
      <c r="G4247" s="22">
        <f t="shared" si="160"/>
        <v>2005</v>
      </c>
    </row>
    <row r="4248" spans="1:7" x14ac:dyDescent="0.35">
      <c r="A4248" s="24">
        <v>38705</v>
      </c>
      <c r="B4248" s="23">
        <v>3.0243042102701383E-2</v>
      </c>
      <c r="C4248" s="23">
        <v>3.9739175424413901E-2</v>
      </c>
      <c r="D4248" s="23">
        <v>4.7042630208333332E-2</v>
      </c>
      <c r="E4248" s="23">
        <v>5.2744448236632539E-2</v>
      </c>
      <c r="F4248" s="22">
        <f t="shared" si="159"/>
        <v>12</v>
      </c>
      <c r="G4248" s="22">
        <f t="shared" si="160"/>
        <v>2005</v>
      </c>
    </row>
    <row r="4249" spans="1:7" x14ac:dyDescent="0.35">
      <c r="A4249" s="24">
        <v>38702</v>
      </c>
      <c r="B4249" s="23">
        <v>3.0243042102701383E-2</v>
      </c>
      <c r="C4249" s="23">
        <v>3.9739175424413901E-2</v>
      </c>
      <c r="D4249" s="23">
        <v>4.7042630208333332E-2</v>
      </c>
      <c r="E4249" s="23">
        <v>5.2714039886039885E-2</v>
      </c>
      <c r="F4249" s="22">
        <f t="shared" si="159"/>
        <v>12</v>
      </c>
      <c r="G4249" s="22">
        <f t="shared" si="160"/>
        <v>2005</v>
      </c>
    </row>
    <row r="4250" spans="1:7" x14ac:dyDescent="0.35">
      <c r="A4250" s="24">
        <v>38701</v>
      </c>
      <c r="B4250" s="23">
        <v>3.0243042102701383E-2</v>
      </c>
      <c r="C4250" s="23">
        <v>3.9734857142857141E-2</v>
      </c>
      <c r="D4250" s="23">
        <v>4.7340063424947142E-2</v>
      </c>
      <c r="E4250" s="23">
        <v>5.2710643507972658E-2</v>
      </c>
      <c r="F4250" s="22">
        <f t="shared" si="159"/>
        <v>12</v>
      </c>
      <c r="G4250" s="22">
        <f t="shared" si="160"/>
        <v>2005</v>
      </c>
    </row>
    <row r="4251" spans="1:7" x14ac:dyDescent="0.35">
      <c r="A4251" s="24">
        <v>38700</v>
      </c>
      <c r="B4251" s="23">
        <v>3.0243042102701383E-2</v>
      </c>
      <c r="C4251" s="23">
        <v>3.9734857142857141E-2</v>
      </c>
      <c r="D4251" s="23">
        <v>4.7340063424947142E-2</v>
      </c>
      <c r="E4251" s="23">
        <v>5.271708831908832E-2</v>
      </c>
      <c r="F4251" s="22">
        <f t="shared" si="159"/>
        <v>12</v>
      </c>
      <c r="G4251" s="22">
        <f t="shared" si="160"/>
        <v>2005</v>
      </c>
    </row>
    <row r="4252" spans="1:7" x14ac:dyDescent="0.35">
      <c r="A4252" s="24">
        <v>38699</v>
      </c>
      <c r="B4252" s="23">
        <v>3.0304868255959846E-2</v>
      </c>
      <c r="C4252" s="23">
        <v>3.9731361200428722E-2</v>
      </c>
      <c r="D4252" s="23">
        <v>4.7115974025974026E-2</v>
      </c>
      <c r="E4252" s="23">
        <v>5.2789999999999997E-2</v>
      </c>
      <c r="F4252" s="22">
        <f t="shared" si="159"/>
        <v>12</v>
      </c>
      <c r="G4252" s="22">
        <f t="shared" si="160"/>
        <v>2005</v>
      </c>
    </row>
    <row r="4253" spans="1:7" x14ac:dyDescent="0.35">
      <c r="A4253" s="24">
        <v>38698</v>
      </c>
      <c r="B4253" s="23">
        <v>3.0386658354114714E-2</v>
      </c>
      <c r="C4253" s="23">
        <v>3.9734893384363035E-2</v>
      </c>
      <c r="D4253" s="23">
        <v>4.7392457627118641E-2</v>
      </c>
      <c r="E4253" s="23">
        <v>5.2789999999999997E-2</v>
      </c>
      <c r="F4253" s="22">
        <f t="shared" si="159"/>
        <v>12</v>
      </c>
      <c r="G4253" s="22">
        <f t="shared" si="160"/>
        <v>2005</v>
      </c>
    </row>
    <row r="4254" spans="1:7" x14ac:dyDescent="0.35">
      <c r="A4254" s="24">
        <v>38695</v>
      </c>
      <c r="B4254" s="23">
        <v>3.0065047862156989E-2</v>
      </c>
      <c r="C4254" s="23">
        <v>3.9732170166935914E-2</v>
      </c>
      <c r="D4254" s="23">
        <v>4.737325905292479E-2</v>
      </c>
      <c r="E4254" s="23">
        <v>5.2760000000000001E-2</v>
      </c>
      <c r="F4254" s="22">
        <f t="shared" si="159"/>
        <v>12</v>
      </c>
      <c r="G4254" s="22">
        <f t="shared" si="160"/>
        <v>2005</v>
      </c>
    </row>
    <row r="4255" spans="1:7" x14ac:dyDescent="0.35">
      <c r="A4255" s="24">
        <v>38694</v>
      </c>
      <c r="B4255" s="23">
        <v>2.967480192719486E-2</v>
      </c>
      <c r="C4255" s="23">
        <v>3.9424123273113711E-2</v>
      </c>
      <c r="D4255" s="23">
        <v>4.7372655153804642E-2</v>
      </c>
      <c r="E4255" s="23">
        <v>5.2760000000000001E-2</v>
      </c>
      <c r="F4255" s="22">
        <f t="shared" si="159"/>
        <v>12</v>
      </c>
      <c r="G4255" s="22">
        <f t="shared" si="160"/>
        <v>2005</v>
      </c>
    </row>
    <row r="4256" spans="1:7" x14ac:dyDescent="0.35">
      <c r="A4256" s="24">
        <v>38693</v>
      </c>
      <c r="B4256" s="23">
        <v>2.967480192719486E-2</v>
      </c>
      <c r="C4256" s="23">
        <v>3.9413590733590735E-2</v>
      </c>
      <c r="D4256" s="23">
        <v>4.7372655153804642E-2</v>
      </c>
      <c r="E4256" s="23">
        <v>5.2760000000000001E-2</v>
      </c>
      <c r="F4256" s="22">
        <f t="shared" si="159"/>
        <v>12</v>
      </c>
      <c r="G4256" s="22">
        <f t="shared" si="160"/>
        <v>2005</v>
      </c>
    </row>
    <row r="4257" spans="1:7" x14ac:dyDescent="0.35">
      <c r="A4257" s="24">
        <v>38692</v>
      </c>
      <c r="B4257" s="23">
        <v>2.967480192719486E-2</v>
      </c>
      <c r="C4257" s="23">
        <v>4.0112268722466961E-2</v>
      </c>
      <c r="D4257" s="23">
        <v>4.7270000000000006E-2</v>
      </c>
      <c r="E4257" s="23">
        <v>5.2759210740439384E-2</v>
      </c>
      <c r="F4257" s="22">
        <f t="shared" si="159"/>
        <v>12</v>
      </c>
      <c r="G4257" s="22">
        <f t="shared" si="160"/>
        <v>2005</v>
      </c>
    </row>
    <row r="4258" spans="1:7" x14ac:dyDescent="0.35">
      <c r="A4258" s="24">
        <v>38691</v>
      </c>
      <c r="B4258" s="23">
        <v>2.967480192719486E-2</v>
      </c>
      <c r="C4258" s="23">
        <v>4.0112268722466961E-2</v>
      </c>
      <c r="D4258" s="23">
        <v>4.7270000000000006E-2</v>
      </c>
      <c r="E4258" s="23">
        <v>5.2759626016260164E-2</v>
      </c>
      <c r="F4258" s="22">
        <f t="shared" si="159"/>
        <v>12</v>
      </c>
      <c r="G4258" s="22">
        <f t="shared" si="160"/>
        <v>2005</v>
      </c>
    </row>
    <row r="4259" spans="1:7" x14ac:dyDescent="0.35">
      <c r="A4259" s="24">
        <v>38688</v>
      </c>
      <c r="B4259" s="23">
        <v>2.967480192719486E-2</v>
      </c>
      <c r="C4259" s="23">
        <v>4.0112268722466961E-2</v>
      </c>
      <c r="D4259" s="23">
        <v>4.7270000000000006E-2</v>
      </c>
      <c r="E4259" s="23">
        <v>5.2759626016260164E-2</v>
      </c>
      <c r="F4259" s="22">
        <f t="shared" si="159"/>
        <v>12</v>
      </c>
      <c r="G4259" s="22">
        <f t="shared" si="160"/>
        <v>2005</v>
      </c>
    </row>
    <row r="4260" spans="1:7" x14ac:dyDescent="0.35">
      <c r="A4260" s="24">
        <v>38687</v>
      </c>
      <c r="B4260" s="23">
        <v>2.9404904821611767E-2</v>
      </c>
      <c r="C4260" s="23">
        <v>3.9487755681818178E-2</v>
      </c>
      <c r="D4260" s="23">
        <v>4.7270000000000006E-2</v>
      </c>
      <c r="E4260" s="23">
        <v>5.2760623245367767E-2</v>
      </c>
      <c r="F4260" s="22">
        <f t="shared" si="159"/>
        <v>12</v>
      </c>
      <c r="G4260" s="22">
        <f t="shared" si="160"/>
        <v>2005</v>
      </c>
    </row>
    <row r="4261" spans="1:7" x14ac:dyDescent="0.35">
      <c r="A4261" s="24">
        <v>38686</v>
      </c>
      <c r="B4261" s="23">
        <v>2.9381395632123903E-2</v>
      </c>
      <c r="C4261" s="23">
        <v>3.9483391959798997E-2</v>
      </c>
      <c r="D4261" s="23">
        <v>4.7270000000000006E-2</v>
      </c>
      <c r="E4261" s="23">
        <v>5.2760623245367767E-2</v>
      </c>
      <c r="F4261" s="22">
        <f t="shared" si="159"/>
        <v>12</v>
      </c>
      <c r="G4261" s="22">
        <f t="shared" si="160"/>
        <v>2005</v>
      </c>
    </row>
    <row r="4262" spans="1:7" x14ac:dyDescent="0.35">
      <c r="A4262" s="24">
        <v>38685</v>
      </c>
      <c r="B4262" s="23">
        <v>2.9381395632123903E-2</v>
      </c>
      <c r="C4262" s="23">
        <v>3.9483391959798997E-2</v>
      </c>
      <c r="D4262" s="23">
        <v>4.7270000000000006E-2</v>
      </c>
      <c r="E4262" s="23">
        <v>5.2760594837261504E-2</v>
      </c>
      <c r="F4262" s="22">
        <f t="shared" si="159"/>
        <v>11</v>
      </c>
      <c r="G4262" s="22">
        <f t="shared" si="160"/>
        <v>2005</v>
      </c>
    </row>
    <row r="4263" spans="1:7" x14ac:dyDescent="0.35">
      <c r="A4263" s="24">
        <v>38684</v>
      </c>
      <c r="B4263" s="23">
        <v>2.9381395632123903E-2</v>
      </c>
      <c r="C4263" s="23">
        <v>3.9481902071563088E-2</v>
      </c>
      <c r="D4263" s="23">
        <v>4.7270000000000006E-2</v>
      </c>
      <c r="E4263" s="23">
        <v>5.2760723499719574E-2</v>
      </c>
      <c r="F4263" s="22">
        <f t="shared" si="159"/>
        <v>11</v>
      </c>
      <c r="G4263" s="22">
        <f t="shared" si="160"/>
        <v>2005</v>
      </c>
    </row>
    <row r="4264" spans="1:7" x14ac:dyDescent="0.35">
      <c r="A4264" s="24">
        <v>38681</v>
      </c>
      <c r="B4264" s="23">
        <v>2.9381395632123903E-2</v>
      </c>
      <c r="C4264" s="23">
        <v>3.9492468982630272E-2</v>
      </c>
      <c r="D4264" s="23">
        <v>4.7270000000000006E-2</v>
      </c>
      <c r="E4264" s="23">
        <v>5.2760425055928414E-2</v>
      </c>
      <c r="F4264" s="22">
        <f t="shared" si="159"/>
        <v>11</v>
      </c>
      <c r="G4264" s="22">
        <f t="shared" si="160"/>
        <v>2005</v>
      </c>
    </row>
    <row r="4265" spans="1:7" x14ac:dyDescent="0.35">
      <c r="A4265" s="24">
        <v>38680</v>
      </c>
      <c r="B4265" s="23">
        <v>2.9381395632123903E-2</v>
      </c>
      <c r="C4265" s="23">
        <v>3.9492523148148148E-2</v>
      </c>
      <c r="D4265" s="23">
        <v>4.7270000000000006E-2</v>
      </c>
      <c r="E4265" s="23">
        <v>5.2760425055928414E-2</v>
      </c>
      <c r="F4265" s="22">
        <f t="shared" si="159"/>
        <v>11</v>
      </c>
      <c r="G4265" s="22">
        <f t="shared" si="160"/>
        <v>2005</v>
      </c>
    </row>
    <row r="4266" spans="1:7" x14ac:dyDescent="0.35">
      <c r="A4266" s="24">
        <v>38679</v>
      </c>
      <c r="B4266" s="23">
        <v>2.9516658704090776E-2</v>
      </c>
      <c r="C4266" s="23">
        <v>3.9474725448785636E-2</v>
      </c>
      <c r="D4266" s="23">
        <v>4.7302636363636359E-2</v>
      </c>
      <c r="E4266" s="23">
        <v>5.2760425055928414E-2</v>
      </c>
      <c r="F4266" s="22">
        <f t="shared" si="159"/>
        <v>11</v>
      </c>
      <c r="G4266" s="22">
        <f t="shared" si="160"/>
        <v>2005</v>
      </c>
    </row>
    <row r="4267" spans="1:7" x14ac:dyDescent="0.35">
      <c r="A4267" s="24">
        <v>38677</v>
      </c>
      <c r="B4267" s="23">
        <v>2.9969799477451833E-2</v>
      </c>
      <c r="C4267" s="23">
        <v>3.9278782849239281E-2</v>
      </c>
      <c r="D4267" s="23">
        <v>4.7270000000000006E-2</v>
      </c>
      <c r="E4267" s="23">
        <v>5.2649999999999995E-2</v>
      </c>
      <c r="F4267" s="22">
        <f t="shared" si="159"/>
        <v>11</v>
      </c>
      <c r="G4267" s="22">
        <f t="shared" si="160"/>
        <v>2005</v>
      </c>
    </row>
    <row r="4268" spans="1:7" x14ac:dyDescent="0.35">
      <c r="A4268" s="24">
        <v>38671</v>
      </c>
      <c r="B4268" s="23">
        <v>2.9969799477451833E-2</v>
      </c>
      <c r="C4268" s="23">
        <v>3.9278782849239281E-2</v>
      </c>
      <c r="D4268" s="23">
        <v>4.7270000000000006E-2</v>
      </c>
      <c r="E4268" s="23">
        <v>5.2649999999999995E-2</v>
      </c>
      <c r="F4268" s="22">
        <f t="shared" si="159"/>
        <v>11</v>
      </c>
      <c r="G4268" s="22">
        <f t="shared" si="160"/>
        <v>2005</v>
      </c>
    </row>
    <row r="4269" spans="1:7" x14ac:dyDescent="0.35">
      <c r="A4269" s="24">
        <v>38670</v>
      </c>
      <c r="B4269" s="23">
        <v>3.027484647843837E-2</v>
      </c>
      <c r="C4269" s="23">
        <v>3.9278782849239281E-2</v>
      </c>
      <c r="D4269" s="23">
        <v>4.7270000000000006E-2</v>
      </c>
      <c r="E4269" s="23">
        <v>5.2649999999999995E-2</v>
      </c>
      <c r="F4269" s="22">
        <f t="shared" si="159"/>
        <v>11</v>
      </c>
      <c r="G4269" s="22">
        <f t="shared" si="160"/>
        <v>2005</v>
      </c>
    </row>
    <row r="4270" spans="1:7" x14ac:dyDescent="0.35">
      <c r="A4270" s="24">
        <v>38667</v>
      </c>
      <c r="B4270" s="23">
        <v>3.027484647843837E-2</v>
      </c>
      <c r="C4270" s="23">
        <v>3.9278782849239281E-2</v>
      </c>
      <c r="D4270" s="23">
        <v>4.7249999999999993E-2</v>
      </c>
      <c r="E4270" s="23">
        <v>5.2649999999999995E-2</v>
      </c>
      <c r="F4270" s="22">
        <f t="shared" si="159"/>
        <v>11</v>
      </c>
      <c r="G4270" s="22">
        <f t="shared" si="160"/>
        <v>2005</v>
      </c>
    </row>
    <row r="4271" spans="1:7" x14ac:dyDescent="0.35">
      <c r="A4271" s="24">
        <v>38666</v>
      </c>
      <c r="B4271" s="23">
        <v>3.027484647843837E-2</v>
      </c>
      <c r="C4271" s="23">
        <v>3.9278782849239281E-2</v>
      </c>
      <c r="D4271" s="23">
        <v>4.7249999999999993E-2</v>
      </c>
      <c r="E4271" s="23">
        <v>5.2649999999999995E-2</v>
      </c>
      <c r="F4271" s="22">
        <f t="shared" si="159"/>
        <v>11</v>
      </c>
      <c r="G4271" s="22">
        <f t="shared" si="160"/>
        <v>2005</v>
      </c>
    </row>
    <row r="4272" spans="1:7" x14ac:dyDescent="0.35">
      <c r="A4272" s="24">
        <v>38665</v>
      </c>
      <c r="B4272" s="23">
        <v>3.027484647843837E-2</v>
      </c>
      <c r="C4272" s="23">
        <v>3.8722278481012652E-2</v>
      </c>
      <c r="D4272" s="23">
        <v>4.7309999999999998E-2</v>
      </c>
      <c r="E4272" s="23">
        <v>5.2848978790259238E-2</v>
      </c>
      <c r="F4272" s="22">
        <f t="shared" si="159"/>
        <v>11</v>
      </c>
      <c r="G4272" s="22">
        <f t="shared" si="160"/>
        <v>2005</v>
      </c>
    </row>
    <row r="4273" spans="1:7" x14ac:dyDescent="0.35">
      <c r="A4273" s="24">
        <v>38664</v>
      </c>
      <c r="B4273" s="23">
        <v>3.027484647843837E-2</v>
      </c>
      <c r="C4273" s="23">
        <v>3.8722278481012652E-2</v>
      </c>
      <c r="D4273" s="23">
        <v>4.7309999999999998E-2</v>
      </c>
      <c r="E4273" s="23">
        <v>5.2848978790259238E-2</v>
      </c>
      <c r="F4273" s="22">
        <f t="shared" si="159"/>
        <v>11</v>
      </c>
      <c r="G4273" s="22">
        <f t="shared" si="160"/>
        <v>2005</v>
      </c>
    </row>
    <row r="4274" spans="1:7" x14ac:dyDescent="0.35">
      <c r="A4274" s="24">
        <v>38663</v>
      </c>
      <c r="B4274" s="23">
        <v>3.0178086560364463E-2</v>
      </c>
      <c r="C4274" s="23">
        <v>3.9812250712250717E-2</v>
      </c>
      <c r="D4274" s="23">
        <v>4.7309999999999998E-2</v>
      </c>
      <c r="E4274" s="23">
        <v>5.2788216258879243E-2</v>
      </c>
      <c r="F4274" s="22">
        <f t="shared" si="159"/>
        <v>11</v>
      </c>
      <c r="G4274" s="22">
        <f t="shared" si="160"/>
        <v>2005</v>
      </c>
    </row>
    <row r="4275" spans="1:7" x14ac:dyDescent="0.35">
      <c r="A4275" s="24">
        <v>38659</v>
      </c>
      <c r="B4275" s="23">
        <v>3.0178086560364463E-2</v>
      </c>
      <c r="C4275" s="23">
        <v>3.9812250712250717E-2</v>
      </c>
      <c r="D4275" s="23">
        <v>4.7309999999999998E-2</v>
      </c>
      <c r="E4275" s="23">
        <v>5.2788216258879243E-2</v>
      </c>
      <c r="F4275" s="22">
        <f t="shared" si="159"/>
        <v>11</v>
      </c>
      <c r="G4275" s="22">
        <f t="shared" si="160"/>
        <v>2005</v>
      </c>
    </row>
    <row r="4276" spans="1:7" x14ac:dyDescent="0.35">
      <c r="A4276" s="24">
        <v>38658</v>
      </c>
      <c r="B4276" s="23">
        <v>3.0178086560364463E-2</v>
      </c>
      <c r="C4276" s="23">
        <v>3.981489208633094E-2</v>
      </c>
      <c r="D4276" s="23">
        <v>4.7309999999999998E-2</v>
      </c>
      <c r="E4276" s="23">
        <v>5.2788216258879243E-2</v>
      </c>
      <c r="F4276" s="22">
        <f t="shared" si="159"/>
        <v>11</v>
      </c>
      <c r="G4276" s="22">
        <f t="shared" si="160"/>
        <v>2005</v>
      </c>
    </row>
    <row r="4277" spans="1:7" x14ac:dyDescent="0.35">
      <c r="A4277" s="24">
        <v>38657</v>
      </c>
      <c r="B4277" s="23">
        <v>3.0178086560364463E-2</v>
      </c>
      <c r="C4277" s="23">
        <v>3.981489208633094E-2</v>
      </c>
      <c r="D4277" s="23">
        <v>4.7309999999999998E-2</v>
      </c>
      <c r="E4277" s="23">
        <v>5.3038142292490119E-2</v>
      </c>
      <c r="F4277" s="22">
        <f t="shared" si="159"/>
        <v>11</v>
      </c>
      <c r="G4277" s="22">
        <f t="shared" si="160"/>
        <v>2005</v>
      </c>
    </row>
    <row r="4278" spans="1:7" x14ac:dyDescent="0.35">
      <c r="A4278" s="24">
        <v>38656</v>
      </c>
      <c r="B4278" s="23">
        <v>3.0178086560364463E-2</v>
      </c>
      <c r="C4278" s="23">
        <v>3.981489208633094E-2</v>
      </c>
      <c r="D4278" s="23">
        <v>4.7309999999999998E-2</v>
      </c>
      <c r="E4278" s="23">
        <v>5.3038142292490119E-2</v>
      </c>
      <c r="F4278" s="22">
        <f t="shared" si="159"/>
        <v>11</v>
      </c>
      <c r="G4278" s="22">
        <f t="shared" si="160"/>
        <v>2005</v>
      </c>
    </row>
    <row r="4279" spans="1:7" x14ac:dyDescent="0.35">
      <c r="A4279" s="24">
        <v>38653</v>
      </c>
      <c r="B4279" s="23">
        <v>3.0175722098440348E-2</v>
      </c>
      <c r="C4279" s="23">
        <v>3.981489208633094E-2</v>
      </c>
      <c r="D4279" s="23">
        <v>4.7300000000000002E-2</v>
      </c>
      <c r="E4279" s="23">
        <v>5.3028249211356467E-2</v>
      </c>
      <c r="F4279" s="22">
        <f t="shared" si="159"/>
        <v>10</v>
      </c>
      <c r="G4279" s="22">
        <f t="shared" si="160"/>
        <v>2005</v>
      </c>
    </row>
    <row r="4280" spans="1:7" x14ac:dyDescent="0.35">
      <c r="A4280" s="24">
        <v>38652</v>
      </c>
      <c r="B4280" s="23">
        <v>3.0148565614542822E-2</v>
      </c>
      <c r="C4280" s="23">
        <v>3.9810284237726104E-2</v>
      </c>
      <c r="D4280" s="23">
        <v>4.7300000000000002E-2</v>
      </c>
      <c r="E4280" s="23">
        <v>5.3029647577092512E-2</v>
      </c>
      <c r="F4280" s="22">
        <f t="shared" si="159"/>
        <v>10</v>
      </c>
      <c r="G4280" s="22">
        <f t="shared" si="160"/>
        <v>2005</v>
      </c>
    </row>
    <row r="4281" spans="1:7" x14ac:dyDescent="0.35">
      <c r="A4281" s="24">
        <v>38651</v>
      </c>
      <c r="B4281" s="23">
        <v>3.0148565614542822E-2</v>
      </c>
      <c r="C4281" s="23">
        <v>3.9810284237726104E-2</v>
      </c>
      <c r="D4281" s="23">
        <v>4.7300000000000002E-2</v>
      </c>
      <c r="E4281" s="23">
        <v>5.3029647577092512E-2</v>
      </c>
      <c r="F4281" s="22">
        <f t="shared" si="159"/>
        <v>10</v>
      </c>
      <c r="G4281" s="22">
        <f t="shared" si="160"/>
        <v>2005</v>
      </c>
    </row>
    <row r="4282" spans="1:7" x14ac:dyDescent="0.35">
      <c r="A4282" s="24">
        <v>38650</v>
      </c>
      <c r="B4282" s="23">
        <v>3.0176848172303958E-2</v>
      </c>
      <c r="C4282" s="23">
        <v>3.9810051813471511E-2</v>
      </c>
      <c r="D4282" s="23">
        <v>4.7157347100873714E-2</v>
      </c>
      <c r="E4282" s="23">
        <v>5.3310000000000003E-2</v>
      </c>
      <c r="F4282" s="22">
        <f t="shared" si="159"/>
        <v>10</v>
      </c>
      <c r="G4282" s="22">
        <f t="shared" si="160"/>
        <v>2005</v>
      </c>
    </row>
    <row r="4283" spans="1:7" x14ac:dyDescent="0.35">
      <c r="A4283" s="24">
        <v>38649</v>
      </c>
      <c r="B4283" s="23">
        <v>3.0176848172303958E-2</v>
      </c>
      <c r="C4283" s="23">
        <v>3.9816363636363643E-2</v>
      </c>
      <c r="D4283" s="23">
        <v>4.7111111111111111E-2</v>
      </c>
      <c r="E4283" s="23">
        <v>5.3310000000000003E-2</v>
      </c>
      <c r="F4283" s="22">
        <f t="shared" si="159"/>
        <v>10</v>
      </c>
      <c r="G4283" s="22">
        <f t="shared" si="160"/>
        <v>2005</v>
      </c>
    </row>
    <row r="4284" spans="1:7" x14ac:dyDescent="0.35">
      <c r="A4284" s="24">
        <v>38646</v>
      </c>
      <c r="B4284" s="23">
        <v>3.0422430790006751E-2</v>
      </c>
      <c r="C4284" s="23">
        <v>3.9286866059817939E-2</v>
      </c>
      <c r="D4284" s="23">
        <v>4.7145418326693229E-2</v>
      </c>
      <c r="E4284" s="23">
        <v>5.3310000000000003E-2</v>
      </c>
      <c r="F4284" s="22">
        <f t="shared" si="159"/>
        <v>10</v>
      </c>
      <c r="G4284" s="22">
        <f t="shared" si="160"/>
        <v>2005</v>
      </c>
    </row>
    <row r="4285" spans="1:7" x14ac:dyDescent="0.35">
      <c r="A4285" s="24">
        <v>38645</v>
      </c>
      <c r="B4285" s="23">
        <v>3.0422430790006751E-2</v>
      </c>
      <c r="C4285" s="23">
        <v>3.9221633011413522E-2</v>
      </c>
      <c r="D4285" s="23">
        <v>4.7379744816586918E-2</v>
      </c>
      <c r="E4285" s="23">
        <v>5.3310000000000003E-2</v>
      </c>
      <c r="F4285" s="22">
        <f t="shared" si="159"/>
        <v>10</v>
      </c>
      <c r="G4285" s="22">
        <f t="shared" si="160"/>
        <v>2005</v>
      </c>
    </row>
    <row r="4286" spans="1:7" x14ac:dyDescent="0.35">
      <c r="A4286" s="24">
        <v>38644</v>
      </c>
      <c r="B4286" s="23">
        <v>3.0422430790006751E-2</v>
      </c>
      <c r="C4286" s="23">
        <v>3.9221633011413522E-2</v>
      </c>
      <c r="D4286" s="23">
        <v>4.7379744816586918E-2</v>
      </c>
      <c r="E4286" s="23">
        <v>5.3310000000000003E-2</v>
      </c>
      <c r="F4286" s="22">
        <f t="shared" si="159"/>
        <v>10</v>
      </c>
      <c r="G4286" s="22">
        <f t="shared" si="160"/>
        <v>2005</v>
      </c>
    </row>
    <row r="4287" spans="1:7" x14ac:dyDescent="0.35">
      <c r="A4287" s="24">
        <v>38643</v>
      </c>
      <c r="B4287" s="23">
        <v>3.021282620766241E-2</v>
      </c>
      <c r="C4287" s="23">
        <v>3.9457930174563588E-2</v>
      </c>
      <c r="D4287" s="23">
        <v>4.7396813092161927E-2</v>
      </c>
      <c r="E4287" s="23">
        <v>5.3310000000000003E-2</v>
      </c>
      <c r="F4287" s="22">
        <f t="shared" si="159"/>
        <v>10</v>
      </c>
      <c r="G4287" s="22">
        <f t="shared" si="160"/>
        <v>2005</v>
      </c>
    </row>
    <row r="4288" spans="1:7" x14ac:dyDescent="0.35">
      <c r="A4288" s="24">
        <v>38642</v>
      </c>
      <c r="B4288" s="23">
        <v>3.0299392097264441E-2</v>
      </c>
      <c r="C4288" s="23">
        <v>3.9449784530386736E-2</v>
      </c>
      <c r="D4288" s="23">
        <v>4.7503791102514507E-2</v>
      </c>
      <c r="E4288" s="23">
        <v>5.3310000000000003E-2</v>
      </c>
      <c r="F4288" s="22">
        <f t="shared" si="159"/>
        <v>10</v>
      </c>
      <c r="G4288" s="22">
        <f t="shared" si="160"/>
        <v>2005</v>
      </c>
    </row>
    <row r="4289" spans="1:7" x14ac:dyDescent="0.35">
      <c r="A4289" s="24">
        <v>38639</v>
      </c>
      <c r="B4289" s="23">
        <v>3.0299392097264441E-2</v>
      </c>
      <c r="C4289" s="23">
        <v>3.9449784530386736E-2</v>
      </c>
      <c r="D4289" s="23">
        <v>4.7503791102514507E-2</v>
      </c>
      <c r="E4289" s="23">
        <v>5.3310000000000003E-2</v>
      </c>
      <c r="F4289" s="22">
        <f t="shared" si="159"/>
        <v>10</v>
      </c>
      <c r="G4289" s="22">
        <f t="shared" si="160"/>
        <v>2005</v>
      </c>
    </row>
    <row r="4290" spans="1:7" x14ac:dyDescent="0.35">
      <c r="A4290" s="24">
        <v>38637</v>
      </c>
      <c r="B4290" s="23">
        <v>3.0478098423315812E-2</v>
      </c>
      <c r="C4290" s="23">
        <v>3.9449784530386736E-2</v>
      </c>
      <c r="D4290" s="23">
        <v>4.7503791102514507E-2</v>
      </c>
      <c r="E4290" s="23">
        <v>5.3310000000000003E-2</v>
      </c>
      <c r="F4290" s="22">
        <f t="shared" si="159"/>
        <v>10</v>
      </c>
      <c r="G4290" s="22">
        <f t="shared" si="160"/>
        <v>2005</v>
      </c>
    </row>
    <row r="4291" spans="1:7" x14ac:dyDescent="0.35">
      <c r="A4291" s="24">
        <v>38636</v>
      </c>
      <c r="B4291" s="23">
        <v>3.0478098423315812E-2</v>
      </c>
      <c r="C4291" s="23">
        <v>3.9192708018154318E-2</v>
      </c>
      <c r="D4291" s="23">
        <v>4.7216805180787913E-2</v>
      </c>
      <c r="E4291" s="23">
        <v>5.3405444743935312E-2</v>
      </c>
      <c r="F4291" s="22">
        <f t="shared" si="159"/>
        <v>10</v>
      </c>
      <c r="G4291" s="22">
        <f t="shared" si="160"/>
        <v>2005</v>
      </c>
    </row>
    <row r="4292" spans="1:7" x14ac:dyDescent="0.35">
      <c r="A4292" s="24">
        <v>38635</v>
      </c>
      <c r="B4292" s="23">
        <v>3.0478098423315812E-2</v>
      </c>
      <c r="C4292" s="23">
        <v>3.9223783091374892E-2</v>
      </c>
      <c r="D4292" s="23">
        <v>4.7202951475737866E-2</v>
      </c>
      <c r="E4292" s="23">
        <v>5.3405444743935312E-2</v>
      </c>
      <c r="F4292" s="22">
        <f t="shared" si="159"/>
        <v>10</v>
      </c>
      <c r="G4292" s="22">
        <f t="shared" si="160"/>
        <v>2005</v>
      </c>
    </row>
    <row r="4293" spans="1:7" x14ac:dyDescent="0.35">
      <c r="A4293" s="24">
        <v>38632</v>
      </c>
      <c r="B4293" s="23">
        <v>3.0294999999999999E-2</v>
      </c>
      <c r="C4293" s="23">
        <v>3.9104711425206128E-2</v>
      </c>
      <c r="D4293" s="23">
        <v>4.7328260869565215E-2</v>
      </c>
      <c r="E4293" s="23">
        <v>5.3405444743935312E-2</v>
      </c>
      <c r="F4293" s="22">
        <f t="shared" si="159"/>
        <v>10</v>
      </c>
      <c r="G4293" s="22">
        <f t="shared" si="160"/>
        <v>2005</v>
      </c>
    </row>
    <row r="4294" spans="1:7" x14ac:dyDescent="0.35">
      <c r="A4294" s="24">
        <v>38631</v>
      </c>
      <c r="B4294" s="23">
        <v>3.0294999999999999E-2</v>
      </c>
      <c r="C4294" s="23">
        <v>3.9178519148936171E-2</v>
      </c>
      <c r="D4294" s="23">
        <v>4.7130897243107768E-2</v>
      </c>
      <c r="E4294" s="23">
        <v>5.3405444743935312E-2</v>
      </c>
      <c r="F4294" s="22">
        <f t="shared" si="159"/>
        <v>10</v>
      </c>
      <c r="G4294" s="22">
        <f t="shared" si="160"/>
        <v>2005</v>
      </c>
    </row>
    <row r="4295" spans="1:7" x14ac:dyDescent="0.35">
      <c r="A4295" s="24">
        <v>38630</v>
      </c>
      <c r="B4295" s="23">
        <v>3.0322173913043479E-2</v>
      </c>
      <c r="C4295" s="23">
        <v>3.9743813084112151E-2</v>
      </c>
      <c r="D4295" s="23">
        <v>4.7661411764705876E-2</v>
      </c>
      <c r="E4295" s="23">
        <v>5.3405444743935312E-2</v>
      </c>
      <c r="F4295" s="22">
        <f t="shared" si="159"/>
        <v>10</v>
      </c>
      <c r="G4295" s="22">
        <f t="shared" si="160"/>
        <v>2005</v>
      </c>
    </row>
    <row r="4296" spans="1:7" x14ac:dyDescent="0.35">
      <c r="A4296" s="24">
        <v>38629</v>
      </c>
      <c r="B4296" s="23">
        <v>3.0274155844155843E-2</v>
      </c>
      <c r="C4296" s="23">
        <v>3.9743813084112151E-2</v>
      </c>
      <c r="D4296" s="23">
        <v>4.7661411764705876E-2</v>
      </c>
      <c r="E4296" s="23">
        <v>5.3508417618270798E-2</v>
      </c>
      <c r="F4296" s="22">
        <f t="shared" si="159"/>
        <v>10</v>
      </c>
      <c r="G4296" s="22">
        <f t="shared" si="160"/>
        <v>2005</v>
      </c>
    </row>
    <row r="4297" spans="1:7" x14ac:dyDescent="0.35">
      <c r="A4297" s="24">
        <v>38628</v>
      </c>
      <c r="B4297" s="23">
        <v>3.0444808030397549E-2</v>
      </c>
      <c r="C4297" s="23">
        <v>3.9743813084112151E-2</v>
      </c>
      <c r="D4297" s="23">
        <v>4.7661411764705876E-2</v>
      </c>
      <c r="E4297" s="23">
        <v>5.3508417618270798E-2</v>
      </c>
      <c r="F4297" s="22">
        <f t="shared" si="159"/>
        <v>10</v>
      </c>
      <c r="G4297" s="22">
        <f t="shared" si="160"/>
        <v>2005</v>
      </c>
    </row>
    <row r="4298" spans="1:7" x14ac:dyDescent="0.35">
      <c r="A4298" s="24">
        <v>38625</v>
      </c>
      <c r="B4298" s="23">
        <v>3.0516676237510049E-2</v>
      </c>
      <c r="C4298" s="23">
        <v>3.9770515463917522E-2</v>
      </c>
      <c r="D4298" s="23">
        <v>4.7661411764705876E-2</v>
      </c>
      <c r="E4298" s="23">
        <v>5.3508417618270798E-2</v>
      </c>
      <c r="F4298" s="22">
        <f t="shared" si="159"/>
        <v>10</v>
      </c>
      <c r="G4298" s="22">
        <f t="shared" si="160"/>
        <v>2005</v>
      </c>
    </row>
    <row r="4299" spans="1:7" x14ac:dyDescent="0.35">
      <c r="A4299" s="24">
        <v>38624</v>
      </c>
      <c r="B4299" s="23">
        <v>3.0686967336518951E-2</v>
      </c>
      <c r="C4299" s="23">
        <v>3.9770515463917522E-2</v>
      </c>
      <c r="D4299" s="23">
        <v>4.7661411764705876E-2</v>
      </c>
      <c r="E4299" s="23">
        <v>5.3508417618270798E-2</v>
      </c>
      <c r="F4299" s="22">
        <f t="shared" si="159"/>
        <v>9</v>
      </c>
      <c r="G4299" s="22">
        <f t="shared" si="160"/>
        <v>2005</v>
      </c>
    </row>
    <row r="4300" spans="1:7" x14ac:dyDescent="0.35">
      <c r="A4300" s="24">
        <v>38623</v>
      </c>
      <c r="B4300" s="23">
        <v>3.0096521739130435E-2</v>
      </c>
      <c r="C4300" s="23">
        <v>3.9770515463917522E-2</v>
      </c>
      <c r="D4300" s="23">
        <v>4.7661411764705876E-2</v>
      </c>
      <c r="E4300" s="23">
        <v>5.3508417618270798E-2</v>
      </c>
      <c r="F4300" s="22">
        <f t="shared" si="159"/>
        <v>9</v>
      </c>
      <c r="G4300" s="22">
        <f t="shared" si="160"/>
        <v>2005</v>
      </c>
    </row>
    <row r="4301" spans="1:7" x14ac:dyDescent="0.35">
      <c r="A4301" s="24">
        <v>38622</v>
      </c>
      <c r="B4301" s="23">
        <v>3.053115956392468E-2</v>
      </c>
      <c r="C4301" s="23">
        <v>3.9771608471665713E-2</v>
      </c>
      <c r="D4301" s="23">
        <v>4.7459943382873321E-2</v>
      </c>
      <c r="E4301" s="23">
        <v>5.3509330877839163E-2</v>
      </c>
      <c r="F4301" s="22">
        <f t="shared" si="159"/>
        <v>9</v>
      </c>
      <c r="G4301" s="22">
        <f t="shared" si="160"/>
        <v>2005</v>
      </c>
    </row>
    <row r="4302" spans="1:7" x14ac:dyDescent="0.35">
      <c r="A4302" s="24">
        <v>38621</v>
      </c>
      <c r="B4302" s="23">
        <v>3.0552407737337747E-2</v>
      </c>
      <c r="C4302" s="23">
        <v>3.9784473684210529E-2</v>
      </c>
      <c r="D4302" s="23">
        <v>4.7699999999999992E-2</v>
      </c>
      <c r="E4302" s="23">
        <v>5.3509330877839163E-2</v>
      </c>
      <c r="F4302" s="22">
        <f t="shared" ref="F4302:F4365" si="161">MONTH(A4301)</f>
        <v>9</v>
      </c>
      <c r="G4302" s="22">
        <f t="shared" ref="G4302:G4365" si="162">YEAR(A4301)</f>
        <v>2005</v>
      </c>
    </row>
    <row r="4303" spans="1:7" x14ac:dyDescent="0.35">
      <c r="A4303" s="24">
        <v>38618</v>
      </c>
      <c r="B4303" s="23">
        <v>3.0534265716467293E-2</v>
      </c>
      <c r="C4303" s="23">
        <v>3.9668340425531919E-2</v>
      </c>
      <c r="D4303" s="23">
        <v>4.7699999999999992E-2</v>
      </c>
      <c r="E4303" s="23">
        <v>5.3509235474006114E-2</v>
      </c>
      <c r="F4303" s="22">
        <f t="shared" si="161"/>
        <v>9</v>
      </c>
      <c r="G4303" s="22">
        <f t="shared" si="162"/>
        <v>2005</v>
      </c>
    </row>
    <row r="4304" spans="1:7" x14ac:dyDescent="0.35">
      <c r="A4304" s="24">
        <v>38617</v>
      </c>
      <c r="B4304" s="23">
        <v>3.0538426941150144E-2</v>
      </c>
      <c r="C4304" s="23">
        <v>3.9187610486891393E-2</v>
      </c>
      <c r="D4304" s="23">
        <v>4.7699999999999992E-2</v>
      </c>
      <c r="E4304" s="23">
        <v>5.3509235474006114E-2</v>
      </c>
      <c r="F4304" s="22">
        <f t="shared" si="161"/>
        <v>9</v>
      </c>
      <c r="G4304" s="22">
        <f t="shared" si="162"/>
        <v>2005</v>
      </c>
    </row>
    <row r="4305" spans="1:7" x14ac:dyDescent="0.35">
      <c r="A4305" s="24">
        <v>38616</v>
      </c>
      <c r="B4305" s="23">
        <v>3.0483120077941055E-2</v>
      </c>
      <c r="C4305" s="23">
        <v>3.9187610486891393E-2</v>
      </c>
      <c r="D4305" s="23">
        <v>4.7699999999999992E-2</v>
      </c>
      <c r="E4305" s="23">
        <v>5.3509235474006114E-2</v>
      </c>
      <c r="F4305" s="22">
        <f t="shared" si="161"/>
        <v>9</v>
      </c>
      <c r="G4305" s="22">
        <f t="shared" si="162"/>
        <v>2005</v>
      </c>
    </row>
    <row r="4306" spans="1:7" x14ac:dyDescent="0.35">
      <c r="A4306" s="24">
        <v>38615</v>
      </c>
      <c r="B4306" s="23">
        <v>3.0612257425742573E-2</v>
      </c>
      <c r="C4306" s="23">
        <v>3.9868921282798835E-2</v>
      </c>
      <c r="D4306" s="23">
        <v>4.7699999999999992E-2</v>
      </c>
      <c r="E4306" s="23">
        <v>5.3509235474006114E-2</v>
      </c>
      <c r="F4306" s="22">
        <f t="shared" si="161"/>
        <v>9</v>
      </c>
      <c r="G4306" s="22">
        <f t="shared" si="162"/>
        <v>2005</v>
      </c>
    </row>
    <row r="4307" spans="1:7" x14ac:dyDescent="0.35">
      <c r="A4307" s="24">
        <v>38614</v>
      </c>
      <c r="B4307" s="23">
        <v>3.0733506646971935E-2</v>
      </c>
      <c r="C4307" s="23">
        <v>3.9514491392801249E-2</v>
      </c>
      <c r="D4307" s="23">
        <v>4.7699999999999992E-2</v>
      </c>
      <c r="E4307" s="23">
        <v>5.350937652811736E-2</v>
      </c>
      <c r="F4307" s="22">
        <f t="shared" si="161"/>
        <v>9</v>
      </c>
      <c r="G4307" s="22">
        <f t="shared" si="162"/>
        <v>2005</v>
      </c>
    </row>
    <row r="4308" spans="1:7" x14ac:dyDescent="0.35">
      <c r="A4308" s="24">
        <v>38611</v>
      </c>
      <c r="B4308" s="23">
        <v>3.0735128724327453E-2</v>
      </c>
      <c r="C4308" s="23">
        <v>3.9514491392801249E-2</v>
      </c>
      <c r="D4308" s="23">
        <v>4.7699999999999992E-2</v>
      </c>
      <c r="E4308" s="23">
        <v>5.3509592209373097E-2</v>
      </c>
      <c r="F4308" s="22">
        <f t="shared" si="161"/>
        <v>9</v>
      </c>
      <c r="G4308" s="22">
        <f t="shared" si="162"/>
        <v>2005</v>
      </c>
    </row>
    <row r="4309" spans="1:7" x14ac:dyDescent="0.35">
      <c r="A4309" s="24">
        <v>38610</v>
      </c>
      <c r="B4309" s="23">
        <v>3.0958168498168497E-2</v>
      </c>
      <c r="C4309" s="23">
        <v>3.9514491392801249E-2</v>
      </c>
      <c r="D4309" s="23">
        <v>4.7606862334032149E-2</v>
      </c>
      <c r="E4309" s="23">
        <v>5.3509592209373097E-2</v>
      </c>
      <c r="F4309" s="22">
        <f t="shared" si="161"/>
        <v>9</v>
      </c>
      <c r="G4309" s="22">
        <f t="shared" si="162"/>
        <v>2005</v>
      </c>
    </row>
    <row r="4310" spans="1:7" x14ac:dyDescent="0.35">
      <c r="A4310" s="24">
        <v>38609</v>
      </c>
      <c r="B4310" s="23">
        <v>3.0958168498168497E-2</v>
      </c>
      <c r="C4310" s="23">
        <v>3.9514491392801249E-2</v>
      </c>
      <c r="D4310" s="23">
        <v>4.7606862334032149E-2</v>
      </c>
      <c r="E4310" s="23">
        <v>5.3509592209373097E-2</v>
      </c>
      <c r="F4310" s="22">
        <f t="shared" si="161"/>
        <v>9</v>
      </c>
      <c r="G4310" s="22">
        <f t="shared" si="162"/>
        <v>2005</v>
      </c>
    </row>
    <row r="4311" spans="1:7" x14ac:dyDescent="0.35">
      <c r="A4311" s="24">
        <v>38608</v>
      </c>
      <c r="B4311" s="23">
        <v>3.092336E-2</v>
      </c>
      <c r="C4311" s="23">
        <v>3.9695555555555553E-2</v>
      </c>
      <c r="D4311" s="23">
        <v>4.7699999999999992E-2</v>
      </c>
      <c r="E4311" s="23">
        <v>5.3499999999999999E-2</v>
      </c>
      <c r="F4311" s="22">
        <f t="shared" si="161"/>
        <v>9</v>
      </c>
      <c r="G4311" s="22">
        <f t="shared" si="162"/>
        <v>2005</v>
      </c>
    </row>
    <row r="4312" spans="1:7" x14ac:dyDescent="0.35">
      <c r="A4312" s="24">
        <v>38607</v>
      </c>
      <c r="B4312" s="23">
        <v>3.092336E-2</v>
      </c>
      <c r="C4312" s="23">
        <v>3.9575550458715594E-2</v>
      </c>
      <c r="D4312" s="23">
        <v>4.7699999999999992E-2</v>
      </c>
      <c r="E4312" s="23">
        <v>5.3499999999999999E-2</v>
      </c>
      <c r="F4312" s="22">
        <f t="shared" si="161"/>
        <v>9</v>
      </c>
      <c r="G4312" s="22">
        <f t="shared" si="162"/>
        <v>2005</v>
      </c>
    </row>
    <row r="4313" spans="1:7" x14ac:dyDescent="0.35">
      <c r="A4313" s="24">
        <v>38604</v>
      </c>
      <c r="B4313" s="23">
        <v>3.092336E-2</v>
      </c>
      <c r="C4313" s="23">
        <v>3.9573895881006863E-2</v>
      </c>
      <c r="D4313" s="23">
        <v>4.7699999999999992E-2</v>
      </c>
      <c r="E4313" s="23">
        <v>5.3499999999999999E-2</v>
      </c>
      <c r="F4313" s="22">
        <f t="shared" si="161"/>
        <v>9</v>
      </c>
      <c r="G4313" s="22">
        <f t="shared" si="162"/>
        <v>2005</v>
      </c>
    </row>
    <row r="4314" spans="1:7" x14ac:dyDescent="0.35">
      <c r="A4314" s="24">
        <v>38603</v>
      </c>
      <c r="B4314" s="23">
        <v>3.092336E-2</v>
      </c>
      <c r="C4314" s="23">
        <v>3.9573895881006863E-2</v>
      </c>
      <c r="D4314" s="23">
        <v>4.7699999999999992E-2</v>
      </c>
      <c r="E4314" s="23">
        <v>5.3499999999999999E-2</v>
      </c>
      <c r="F4314" s="22">
        <f t="shared" si="161"/>
        <v>9</v>
      </c>
      <c r="G4314" s="22">
        <f t="shared" si="162"/>
        <v>2005</v>
      </c>
    </row>
    <row r="4315" spans="1:7" x14ac:dyDescent="0.35">
      <c r="A4315" s="24">
        <v>38602</v>
      </c>
      <c r="B4315" s="23">
        <v>3.092336E-2</v>
      </c>
      <c r="C4315" s="23">
        <v>4.064261744966443E-2</v>
      </c>
      <c r="D4315" s="23">
        <v>4.7699999999999992E-2</v>
      </c>
      <c r="E4315" s="23">
        <v>5.3499999999999999E-2</v>
      </c>
      <c r="F4315" s="22">
        <f t="shared" si="161"/>
        <v>9</v>
      </c>
      <c r="G4315" s="22">
        <f t="shared" si="162"/>
        <v>2005</v>
      </c>
    </row>
    <row r="4316" spans="1:7" x14ac:dyDescent="0.35">
      <c r="A4316" s="24">
        <v>38601</v>
      </c>
      <c r="B4316" s="23">
        <v>3.092336E-2</v>
      </c>
      <c r="C4316" s="23">
        <v>4.064261744966443E-2</v>
      </c>
      <c r="D4316" s="23">
        <v>4.7699999999999992E-2</v>
      </c>
      <c r="E4316" s="23">
        <v>5.3499999999999999E-2</v>
      </c>
      <c r="F4316" s="22">
        <f t="shared" si="161"/>
        <v>9</v>
      </c>
      <c r="G4316" s="22">
        <f t="shared" si="162"/>
        <v>2005</v>
      </c>
    </row>
    <row r="4317" spans="1:7" x14ac:dyDescent="0.35">
      <c r="A4317" s="24">
        <v>38600</v>
      </c>
      <c r="B4317" s="23">
        <v>2.9276113149758733E-2</v>
      </c>
      <c r="C4317" s="23">
        <v>3.9683355592654422E-2</v>
      </c>
      <c r="D4317" s="23">
        <v>4.7699999999999992E-2</v>
      </c>
      <c r="E4317" s="23">
        <v>5.3499999999999999E-2</v>
      </c>
      <c r="F4317" s="22">
        <f t="shared" si="161"/>
        <v>9</v>
      </c>
      <c r="G4317" s="22">
        <f t="shared" si="162"/>
        <v>2005</v>
      </c>
    </row>
    <row r="4318" spans="1:7" x14ac:dyDescent="0.35">
      <c r="A4318" s="24">
        <v>38597</v>
      </c>
      <c r="B4318" s="23">
        <v>3.0134327835352505E-2</v>
      </c>
      <c r="C4318" s="23">
        <v>3.9683355592654422E-2</v>
      </c>
      <c r="D4318" s="23">
        <v>4.7699999999999992E-2</v>
      </c>
      <c r="E4318" s="23">
        <v>5.3499999999999999E-2</v>
      </c>
      <c r="F4318" s="22">
        <f t="shared" si="161"/>
        <v>9</v>
      </c>
      <c r="G4318" s="22">
        <f t="shared" si="162"/>
        <v>2005</v>
      </c>
    </row>
    <row r="4319" spans="1:7" x14ac:dyDescent="0.35">
      <c r="A4319" s="24">
        <v>38596</v>
      </c>
      <c r="B4319" s="23">
        <v>3.0134327835352505E-2</v>
      </c>
      <c r="C4319" s="23">
        <v>3.9683355592654422E-2</v>
      </c>
      <c r="D4319" s="23">
        <v>4.7699999999999992E-2</v>
      </c>
      <c r="E4319" s="23">
        <v>5.3499999999999999E-2</v>
      </c>
      <c r="F4319" s="22">
        <f t="shared" si="161"/>
        <v>9</v>
      </c>
      <c r="G4319" s="22">
        <f t="shared" si="162"/>
        <v>2005</v>
      </c>
    </row>
    <row r="4320" spans="1:7" x14ac:dyDescent="0.35">
      <c r="A4320" s="24">
        <v>38595</v>
      </c>
      <c r="B4320" s="23">
        <v>3.0795719016235332E-2</v>
      </c>
      <c r="C4320" s="23">
        <v>3.9683355592654422E-2</v>
      </c>
      <c r="D4320" s="23">
        <v>4.7699999999999992E-2</v>
      </c>
      <c r="E4320" s="23">
        <v>5.3499999999999999E-2</v>
      </c>
      <c r="F4320" s="22">
        <f t="shared" si="161"/>
        <v>9</v>
      </c>
      <c r="G4320" s="22">
        <f t="shared" si="162"/>
        <v>2005</v>
      </c>
    </row>
    <row r="4321" spans="1:7" x14ac:dyDescent="0.35">
      <c r="A4321" s="24">
        <v>38594</v>
      </c>
      <c r="B4321" s="23">
        <v>3.0795719016235332E-2</v>
      </c>
      <c r="C4321" s="23">
        <v>3.9508422260470452E-2</v>
      </c>
      <c r="D4321" s="23">
        <v>4.768373493975904E-2</v>
      </c>
      <c r="E4321" s="23">
        <v>5.3445135135135137E-2</v>
      </c>
      <c r="F4321" s="22">
        <f t="shared" si="161"/>
        <v>8</v>
      </c>
      <c r="G4321" s="22">
        <f t="shared" si="162"/>
        <v>2005</v>
      </c>
    </row>
    <row r="4322" spans="1:7" x14ac:dyDescent="0.35">
      <c r="A4322" s="24">
        <v>38593</v>
      </c>
      <c r="B4322" s="23">
        <v>3.0795719016235332E-2</v>
      </c>
      <c r="C4322" s="23">
        <v>3.947509320175438E-2</v>
      </c>
      <c r="D4322" s="23">
        <v>4.7644946236559141E-2</v>
      </c>
      <c r="E4322" s="23">
        <v>5.3445135135135137E-2</v>
      </c>
      <c r="F4322" s="22">
        <f t="shared" si="161"/>
        <v>8</v>
      </c>
      <c r="G4322" s="22">
        <f t="shared" si="162"/>
        <v>2005</v>
      </c>
    </row>
    <row r="4323" spans="1:7" x14ac:dyDescent="0.35">
      <c r="A4323" s="24">
        <v>38590</v>
      </c>
      <c r="B4323" s="23">
        <v>3.0795719016235332E-2</v>
      </c>
      <c r="C4323" s="23">
        <v>3.947509320175438E-2</v>
      </c>
      <c r="D4323" s="23">
        <v>4.7644946236559141E-2</v>
      </c>
      <c r="E4323" s="23">
        <v>5.337449567723343E-2</v>
      </c>
      <c r="F4323" s="22">
        <f t="shared" si="161"/>
        <v>8</v>
      </c>
      <c r="G4323" s="22">
        <f t="shared" si="162"/>
        <v>2005</v>
      </c>
    </row>
    <row r="4324" spans="1:7" x14ac:dyDescent="0.35">
      <c r="A4324" s="24">
        <v>38589</v>
      </c>
      <c r="B4324" s="23">
        <v>3.0514861307184553E-2</v>
      </c>
      <c r="C4324" s="23">
        <v>3.9475983561643835E-2</v>
      </c>
      <c r="D4324" s="23">
        <v>4.7649973094170406E-2</v>
      </c>
      <c r="E4324" s="23">
        <v>5.337449567723343E-2</v>
      </c>
      <c r="F4324" s="22">
        <f t="shared" si="161"/>
        <v>8</v>
      </c>
      <c r="G4324" s="22">
        <f t="shared" si="162"/>
        <v>2005</v>
      </c>
    </row>
    <row r="4325" spans="1:7" x14ac:dyDescent="0.35">
      <c r="A4325" s="24">
        <v>38588</v>
      </c>
      <c r="B4325" s="23">
        <v>3.0514861307184553E-2</v>
      </c>
      <c r="C4325" s="23">
        <v>3.9432506473329881E-2</v>
      </c>
      <c r="D4325" s="23">
        <v>4.7687142857142858E-2</v>
      </c>
      <c r="E4325" s="23">
        <v>5.3371101499423299E-2</v>
      </c>
      <c r="F4325" s="22">
        <f t="shared" si="161"/>
        <v>8</v>
      </c>
      <c r="G4325" s="22">
        <f t="shared" si="162"/>
        <v>2005</v>
      </c>
    </row>
    <row r="4326" spans="1:7" x14ac:dyDescent="0.35">
      <c r="A4326" s="24">
        <v>38587</v>
      </c>
      <c r="B4326" s="23">
        <v>3.0514861307184553E-2</v>
      </c>
      <c r="C4326" s="23">
        <v>3.9705709844559588E-2</v>
      </c>
      <c r="D4326" s="23">
        <v>4.7687142857142858E-2</v>
      </c>
      <c r="E4326" s="23">
        <v>5.3105199537304804E-2</v>
      </c>
      <c r="F4326" s="22">
        <f t="shared" si="161"/>
        <v>8</v>
      </c>
      <c r="G4326" s="22">
        <f t="shared" si="162"/>
        <v>2005</v>
      </c>
    </row>
    <row r="4327" spans="1:7" x14ac:dyDescent="0.35">
      <c r="A4327" s="24">
        <v>38586</v>
      </c>
      <c r="B4327" s="23">
        <v>3.0514861307184553E-2</v>
      </c>
      <c r="C4327" s="23">
        <v>3.9404840579710144E-2</v>
      </c>
      <c r="D4327" s="23">
        <v>4.7478823529411768E-2</v>
      </c>
      <c r="E4327" s="23">
        <v>5.3105199537304804E-2</v>
      </c>
      <c r="F4327" s="22">
        <f t="shared" si="161"/>
        <v>8</v>
      </c>
      <c r="G4327" s="22">
        <f t="shared" si="162"/>
        <v>2005</v>
      </c>
    </row>
    <row r="4328" spans="1:7" x14ac:dyDescent="0.35">
      <c r="A4328" s="24">
        <v>38583</v>
      </c>
      <c r="B4328" s="23">
        <v>3.0514861307184553E-2</v>
      </c>
      <c r="C4328" s="23">
        <v>3.8903503105590063E-2</v>
      </c>
      <c r="D4328" s="23">
        <v>4.7640718562874253E-2</v>
      </c>
      <c r="E4328" s="23">
        <v>5.3105199537304804E-2</v>
      </c>
      <c r="F4328" s="22">
        <f t="shared" si="161"/>
        <v>8</v>
      </c>
      <c r="G4328" s="22">
        <f t="shared" si="162"/>
        <v>2005</v>
      </c>
    </row>
    <row r="4329" spans="1:7" x14ac:dyDescent="0.35">
      <c r="A4329" s="24">
        <v>38582</v>
      </c>
      <c r="B4329" s="23">
        <v>3.0514861307184553E-2</v>
      </c>
      <c r="C4329" s="23">
        <v>3.8903503105590063E-2</v>
      </c>
      <c r="D4329" s="23">
        <v>4.7640718562874253E-2</v>
      </c>
      <c r="E4329" s="23">
        <v>5.310163773148148E-2</v>
      </c>
      <c r="F4329" s="22">
        <f t="shared" si="161"/>
        <v>8</v>
      </c>
      <c r="G4329" s="22">
        <f t="shared" si="162"/>
        <v>2005</v>
      </c>
    </row>
    <row r="4330" spans="1:7" x14ac:dyDescent="0.35">
      <c r="A4330" s="24">
        <v>38581</v>
      </c>
      <c r="B4330" s="23">
        <v>3.0514861307184553E-2</v>
      </c>
      <c r="C4330" s="23">
        <v>3.8903503105590063E-2</v>
      </c>
      <c r="D4330" s="23">
        <v>4.7640718562874253E-2</v>
      </c>
      <c r="E4330" s="23">
        <v>5.3158086956521744E-2</v>
      </c>
      <c r="F4330" s="22">
        <f t="shared" si="161"/>
        <v>8</v>
      </c>
      <c r="G4330" s="22">
        <f t="shared" si="162"/>
        <v>2005</v>
      </c>
    </row>
    <row r="4331" spans="1:7" x14ac:dyDescent="0.35">
      <c r="A4331" s="24">
        <v>38580</v>
      </c>
      <c r="B4331" s="23">
        <v>2.940581575099227E-2</v>
      </c>
      <c r="C4331" s="23">
        <v>3.9035284872298626E-2</v>
      </c>
      <c r="D4331" s="23">
        <v>4.7724093023255816E-2</v>
      </c>
      <c r="E4331" s="23">
        <v>5.3153810623556584E-2</v>
      </c>
      <c r="F4331" s="22">
        <f t="shared" si="161"/>
        <v>8</v>
      </c>
      <c r="G4331" s="22">
        <f t="shared" si="162"/>
        <v>2005</v>
      </c>
    </row>
    <row r="4332" spans="1:7" x14ac:dyDescent="0.35">
      <c r="A4332" s="24">
        <v>38579</v>
      </c>
      <c r="B4332" s="23">
        <v>2.940581575099227E-2</v>
      </c>
      <c r="C4332" s="23">
        <v>3.9035284872298626E-2</v>
      </c>
      <c r="D4332" s="23">
        <v>4.7724093023255816E-2</v>
      </c>
      <c r="E4332" s="23">
        <v>5.3153810623556584E-2</v>
      </c>
      <c r="F4332" s="22">
        <f t="shared" si="161"/>
        <v>8</v>
      </c>
      <c r="G4332" s="22">
        <f t="shared" si="162"/>
        <v>2005</v>
      </c>
    </row>
    <row r="4333" spans="1:7" x14ac:dyDescent="0.35">
      <c r="A4333" s="24">
        <v>38576</v>
      </c>
      <c r="B4333" s="23">
        <v>2.940581575099227E-2</v>
      </c>
      <c r="C4333" s="23">
        <v>3.8821324890404289E-2</v>
      </c>
      <c r="D4333" s="23">
        <v>4.7714744186046515E-2</v>
      </c>
      <c r="E4333" s="23">
        <v>5.3326535796766737E-2</v>
      </c>
      <c r="F4333" s="22">
        <f t="shared" si="161"/>
        <v>8</v>
      </c>
      <c r="G4333" s="22">
        <f t="shared" si="162"/>
        <v>2005</v>
      </c>
    </row>
    <row r="4334" spans="1:7" x14ac:dyDescent="0.35">
      <c r="A4334" s="24">
        <v>38575</v>
      </c>
      <c r="B4334" s="23">
        <v>2.940581575099227E-2</v>
      </c>
      <c r="C4334" s="23">
        <v>3.9123963868225295E-2</v>
      </c>
      <c r="D4334" s="23">
        <v>4.7714744186046515E-2</v>
      </c>
      <c r="E4334" s="23">
        <v>5.3326535796766737E-2</v>
      </c>
      <c r="F4334" s="22">
        <f t="shared" si="161"/>
        <v>8</v>
      </c>
      <c r="G4334" s="22">
        <f t="shared" si="162"/>
        <v>2005</v>
      </c>
    </row>
    <row r="4335" spans="1:7" x14ac:dyDescent="0.35">
      <c r="A4335" s="24">
        <v>38574</v>
      </c>
      <c r="B4335" s="23">
        <v>2.940581575099227E-2</v>
      </c>
      <c r="C4335" s="23">
        <v>3.9123963868225295E-2</v>
      </c>
      <c r="D4335" s="23">
        <v>4.7714744186046515E-2</v>
      </c>
      <c r="E4335" s="23">
        <v>5.3326535796766737E-2</v>
      </c>
      <c r="F4335" s="22">
        <f t="shared" si="161"/>
        <v>8</v>
      </c>
      <c r="G4335" s="22">
        <f t="shared" si="162"/>
        <v>2005</v>
      </c>
    </row>
    <row r="4336" spans="1:7" x14ac:dyDescent="0.35">
      <c r="A4336" s="24">
        <v>38573</v>
      </c>
      <c r="B4336" s="23">
        <v>3.1250137606858422E-2</v>
      </c>
      <c r="C4336" s="23">
        <v>3.9123963868225295E-2</v>
      </c>
      <c r="D4336" s="23">
        <v>4.7242755102040818E-2</v>
      </c>
      <c r="E4336" s="23">
        <v>5.3084434126523507E-2</v>
      </c>
      <c r="F4336" s="22">
        <f t="shared" si="161"/>
        <v>8</v>
      </c>
      <c r="G4336" s="22">
        <f t="shared" si="162"/>
        <v>2005</v>
      </c>
    </row>
    <row r="4337" spans="1:7" x14ac:dyDescent="0.35">
      <c r="A4337" s="24">
        <v>38572</v>
      </c>
      <c r="B4337" s="23">
        <v>3.1278955037162409E-2</v>
      </c>
      <c r="C4337" s="23">
        <v>3.9074936268829664E-2</v>
      </c>
      <c r="D4337" s="23">
        <v>4.7635515151515151E-2</v>
      </c>
      <c r="E4337" s="23">
        <v>5.3084434126523507E-2</v>
      </c>
      <c r="F4337" s="22">
        <f t="shared" si="161"/>
        <v>8</v>
      </c>
      <c r="G4337" s="22">
        <f t="shared" si="162"/>
        <v>2005</v>
      </c>
    </row>
    <row r="4338" spans="1:7" x14ac:dyDescent="0.35">
      <c r="A4338" s="24">
        <v>38569</v>
      </c>
      <c r="B4338" s="23">
        <v>3.1278955037162409E-2</v>
      </c>
      <c r="C4338" s="23">
        <v>3.9211874272409783E-2</v>
      </c>
      <c r="D4338" s="23">
        <v>4.7635515151515151E-2</v>
      </c>
      <c r="E4338" s="23">
        <v>5.3084434126523507E-2</v>
      </c>
      <c r="F4338" s="22">
        <f t="shared" si="161"/>
        <v>8</v>
      </c>
      <c r="G4338" s="22">
        <f t="shared" si="162"/>
        <v>2005</v>
      </c>
    </row>
    <row r="4339" spans="1:7" x14ac:dyDescent="0.35">
      <c r="A4339" s="24">
        <v>38568</v>
      </c>
      <c r="B4339" s="23">
        <v>3.1243636899788669E-2</v>
      </c>
      <c r="C4339" s="23">
        <v>3.9211874272409783E-2</v>
      </c>
      <c r="D4339" s="23">
        <v>4.7638704453441302E-2</v>
      </c>
      <c r="E4339" s="23">
        <v>5.308926998841252E-2</v>
      </c>
      <c r="F4339" s="22">
        <f t="shared" si="161"/>
        <v>8</v>
      </c>
      <c r="G4339" s="22">
        <f t="shared" si="162"/>
        <v>2005</v>
      </c>
    </row>
    <row r="4340" spans="1:7" x14ac:dyDescent="0.35">
      <c r="A4340" s="24">
        <v>38567</v>
      </c>
      <c r="B4340" s="23">
        <v>3.5019894800379411E-2</v>
      </c>
      <c r="C4340" s="23">
        <v>3.9242121212121214E-2</v>
      </c>
      <c r="D4340" s="23">
        <v>4.7638704453441302E-2</v>
      </c>
      <c r="E4340" s="23">
        <v>5.308926998841252E-2</v>
      </c>
      <c r="F4340" s="22">
        <f t="shared" si="161"/>
        <v>8</v>
      </c>
      <c r="G4340" s="22">
        <f t="shared" si="162"/>
        <v>2005</v>
      </c>
    </row>
    <row r="4341" spans="1:7" x14ac:dyDescent="0.35">
      <c r="A4341" s="24">
        <v>38566</v>
      </c>
      <c r="B4341" s="23">
        <v>3.747524349433095E-2</v>
      </c>
      <c r="C4341" s="23">
        <v>3.918418483904465E-2</v>
      </c>
      <c r="D4341" s="23">
        <v>4.7511440162271802E-2</v>
      </c>
      <c r="E4341" s="23">
        <v>5.308926998841252E-2</v>
      </c>
      <c r="F4341" s="22">
        <f t="shared" si="161"/>
        <v>8</v>
      </c>
      <c r="G4341" s="22">
        <f t="shared" si="162"/>
        <v>2005</v>
      </c>
    </row>
    <row r="4342" spans="1:7" x14ac:dyDescent="0.35">
      <c r="A4342" s="24">
        <v>38565</v>
      </c>
      <c r="B4342" s="23">
        <v>3.747524349433095E-2</v>
      </c>
      <c r="C4342" s="23">
        <v>3.918418483904465E-2</v>
      </c>
      <c r="D4342" s="23">
        <v>4.7511440162271802E-2</v>
      </c>
      <c r="E4342" s="23">
        <v>5.3089433526011566E-2</v>
      </c>
      <c r="F4342" s="22">
        <f t="shared" si="161"/>
        <v>8</v>
      </c>
      <c r="G4342" s="22">
        <f t="shared" si="162"/>
        <v>2005</v>
      </c>
    </row>
    <row r="4343" spans="1:7" x14ac:dyDescent="0.35">
      <c r="A4343" s="24">
        <v>38562</v>
      </c>
      <c r="B4343" s="23">
        <v>3.747524349433095E-2</v>
      </c>
      <c r="C4343" s="23">
        <v>3.9167744433688291E-2</v>
      </c>
      <c r="D4343" s="23">
        <v>4.7610798175598629E-2</v>
      </c>
      <c r="E4343" s="23">
        <v>5.3089433526011566E-2</v>
      </c>
      <c r="F4343" s="22">
        <f t="shared" si="161"/>
        <v>8</v>
      </c>
      <c r="G4343" s="22">
        <f t="shared" si="162"/>
        <v>2005</v>
      </c>
    </row>
    <row r="4344" spans="1:7" x14ac:dyDescent="0.35">
      <c r="A4344" s="24">
        <v>38561</v>
      </c>
      <c r="B4344" s="23">
        <v>3.6761225192512362E-2</v>
      </c>
      <c r="C4344" s="23">
        <v>3.9167744433688291E-2</v>
      </c>
      <c r="D4344" s="23">
        <v>4.7610798175598629E-2</v>
      </c>
      <c r="E4344" s="23">
        <v>5.308631578947369E-2</v>
      </c>
      <c r="F4344" s="22">
        <f t="shared" si="161"/>
        <v>7</v>
      </c>
      <c r="G4344" s="22">
        <f t="shared" si="162"/>
        <v>2005</v>
      </c>
    </row>
    <row r="4345" spans="1:7" x14ac:dyDescent="0.35">
      <c r="A4345" s="24">
        <v>38560</v>
      </c>
      <c r="B4345" s="23">
        <v>3.4623322019051793E-2</v>
      </c>
      <c r="C4345" s="23">
        <v>3.9237966101694915E-2</v>
      </c>
      <c r="D4345" s="23">
        <v>4.7610798175598629E-2</v>
      </c>
      <c r="E4345" s="23">
        <v>5.308631578947369E-2</v>
      </c>
      <c r="F4345" s="22">
        <f t="shared" si="161"/>
        <v>7</v>
      </c>
      <c r="G4345" s="22">
        <f t="shared" si="162"/>
        <v>2005</v>
      </c>
    </row>
    <row r="4346" spans="1:7" x14ac:dyDescent="0.35">
      <c r="A4346" s="24">
        <v>38559</v>
      </c>
      <c r="B4346" s="23">
        <v>3.4623322019051793E-2</v>
      </c>
      <c r="C4346" s="23">
        <v>3.9084011887072806E-2</v>
      </c>
      <c r="D4346" s="23">
        <v>4.740001986097319E-2</v>
      </c>
      <c r="E4346" s="23">
        <v>5.3065253850541935E-2</v>
      </c>
      <c r="F4346" s="22">
        <f t="shared" si="161"/>
        <v>7</v>
      </c>
      <c r="G4346" s="22">
        <f t="shared" si="162"/>
        <v>2005</v>
      </c>
    </row>
    <row r="4347" spans="1:7" x14ac:dyDescent="0.35">
      <c r="A4347" s="24">
        <v>38558</v>
      </c>
      <c r="B4347" s="23">
        <v>3.5314763804865493E-2</v>
      </c>
      <c r="C4347" s="23">
        <v>3.9084011887072806E-2</v>
      </c>
      <c r="D4347" s="23">
        <v>4.740001986097319E-2</v>
      </c>
      <c r="E4347" s="23">
        <v>5.3089787234042549E-2</v>
      </c>
      <c r="F4347" s="22">
        <f t="shared" si="161"/>
        <v>7</v>
      </c>
      <c r="G4347" s="22">
        <f t="shared" si="162"/>
        <v>2005</v>
      </c>
    </row>
    <row r="4348" spans="1:7" x14ac:dyDescent="0.35">
      <c r="A4348" s="24">
        <v>38555</v>
      </c>
      <c r="B4348" s="23">
        <v>3.5314763804865493E-2</v>
      </c>
      <c r="C4348" s="23">
        <v>3.9084011887072806E-2</v>
      </c>
      <c r="D4348" s="23">
        <v>4.740001986097319E-2</v>
      </c>
      <c r="E4348" s="23">
        <v>5.3065253850541935E-2</v>
      </c>
      <c r="F4348" s="22">
        <f t="shared" si="161"/>
        <v>7</v>
      </c>
      <c r="G4348" s="22">
        <f t="shared" si="162"/>
        <v>2005</v>
      </c>
    </row>
    <row r="4349" spans="1:7" x14ac:dyDescent="0.35">
      <c r="A4349" s="24">
        <v>38554</v>
      </c>
      <c r="B4349" s="23">
        <v>3.5314763804865493E-2</v>
      </c>
      <c r="C4349" s="23">
        <v>3.9130249854735615E-2</v>
      </c>
      <c r="D4349" s="23">
        <v>4.7399342629482075E-2</v>
      </c>
      <c r="E4349" s="23">
        <v>5.3065253850541935E-2</v>
      </c>
      <c r="F4349" s="22">
        <f t="shared" si="161"/>
        <v>7</v>
      </c>
      <c r="G4349" s="22">
        <f t="shared" si="162"/>
        <v>2005</v>
      </c>
    </row>
    <row r="4350" spans="1:7" x14ac:dyDescent="0.35">
      <c r="A4350" s="24">
        <v>38553</v>
      </c>
      <c r="B4350" s="23">
        <v>3.5314763804865493E-2</v>
      </c>
      <c r="C4350" s="23">
        <v>3.9441840490797547E-2</v>
      </c>
      <c r="D4350" s="23">
        <v>4.7399342629482075E-2</v>
      </c>
      <c r="E4350" s="23">
        <v>5.3065253850541935E-2</v>
      </c>
      <c r="F4350" s="22">
        <f t="shared" si="161"/>
        <v>7</v>
      </c>
      <c r="G4350" s="22">
        <f t="shared" si="162"/>
        <v>2005</v>
      </c>
    </row>
    <row r="4351" spans="1:7" x14ac:dyDescent="0.35">
      <c r="A4351" s="24">
        <v>38552</v>
      </c>
      <c r="B4351" s="23">
        <v>3.5314763804865493E-2</v>
      </c>
      <c r="C4351" s="23">
        <v>3.9221566401816121E-2</v>
      </c>
      <c r="D4351" s="23">
        <v>4.7399342629482075E-2</v>
      </c>
      <c r="E4351" s="23">
        <v>5.3065253850541935E-2</v>
      </c>
      <c r="F4351" s="22">
        <f t="shared" si="161"/>
        <v>7</v>
      </c>
      <c r="G4351" s="22">
        <f t="shared" si="162"/>
        <v>2005</v>
      </c>
    </row>
    <row r="4352" spans="1:7" x14ac:dyDescent="0.35">
      <c r="A4352" s="24">
        <v>38551</v>
      </c>
      <c r="B4352" s="23">
        <v>2.9132101141666887E-2</v>
      </c>
      <c r="C4352" s="23">
        <v>3.9264793814432992E-2</v>
      </c>
      <c r="D4352" s="23">
        <v>4.746294117647059E-2</v>
      </c>
      <c r="E4352" s="23">
        <v>5.3065253850541935E-2</v>
      </c>
      <c r="F4352" s="22">
        <f t="shared" si="161"/>
        <v>7</v>
      </c>
      <c r="G4352" s="22">
        <f t="shared" si="162"/>
        <v>2005</v>
      </c>
    </row>
    <row r="4353" spans="1:7" x14ac:dyDescent="0.35">
      <c r="A4353" s="24">
        <v>38548</v>
      </c>
      <c r="B4353" s="23">
        <v>2.9132101141666887E-2</v>
      </c>
      <c r="C4353" s="23">
        <v>3.9084463373083474E-2</v>
      </c>
      <c r="D4353" s="23">
        <v>4.7339153702551338E-2</v>
      </c>
      <c r="E4353" s="23">
        <v>5.3065253850541935E-2</v>
      </c>
      <c r="F4353" s="22">
        <f t="shared" si="161"/>
        <v>7</v>
      </c>
      <c r="G4353" s="22">
        <f t="shared" si="162"/>
        <v>2005</v>
      </c>
    </row>
    <row r="4354" spans="1:7" x14ac:dyDescent="0.35">
      <c r="A4354" s="24">
        <v>38547</v>
      </c>
      <c r="B4354" s="23">
        <v>2.9132101141666887E-2</v>
      </c>
      <c r="C4354" s="23">
        <v>3.9084463373083474E-2</v>
      </c>
      <c r="D4354" s="23">
        <v>4.7339153702551338E-2</v>
      </c>
      <c r="E4354" s="23">
        <v>5.3065253850541935E-2</v>
      </c>
      <c r="F4354" s="22">
        <f t="shared" si="161"/>
        <v>7</v>
      </c>
      <c r="G4354" s="22">
        <f t="shared" si="162"/>
        <v>2005</v>
      </c>
    </row>
    <row r="4355" spans="1:7" x14ac:dyDescent="0.35">
      <c r="A4355" s="24">
        <v>38546</v>
      </c>
      <c r="B4355" s="23">
        <v>2.9132101141666887E-2</v>
      </c>
      <c r="C4355" s="23">
        <v>3.9085531914893619E-2</v>
      </c>
      <c r="D4355" s="23">
        <v>4.7517010428736961E-2</v>
      </c>
      <c r="E4355" s="23">
        <v>5.3065253850541935E-2</v>
      </c>
      <c r="F4355" s="22">
        <f t="shared" si="161"/>
        <v>7</v>
      </c>
      <c r="G4355" s="22">
        <f t="shared" si="162"/>
        <v>2005</v>
      </c>
    </row>
    <row r="4356" spans="1:7" x14ac:dyDescent="0.35">
      <c r="A4356" s="24">
        <v>38545</v>
      </c>
      <c r="B4356" s="23">
        <v>2.906907372318886E-2</v>
      </c>
      <c r="C4356" s="23">
        <v>3.9684757894736841E-2</v>
      </c>
      <c r="D4356" s="23">
        <v>4.7399368258859792E-2</v>
      </c>
      <c r="E4356" s="23">
        <v>5.295267246376812E-2</v>
      </c>
      <c r="F4356" s="22">
        <f t="shared" si="161"/>
        <v>7</v>
      </c>
      <c r="G4356" s="22">
        <f t="shared" si="162"/>
        <v>2005</v>
      </c>
    </row>
    <row r="4357" spans="1:7" x14ac:dyDescent="0.35">
      <c r="A4357" s="24">
        <v>38544</v>
      </c>
      <c r="B4357" s="23">
        <v>2.9053782292652479E-2</v>
      </c>
      <c r="C4357" s="23">
        <v>3.9732231404958678E-2</v>
      </c>
      <c r="D4357" s="23">
        <v>4.7402967542503865E-2</v>
      </c>
      <c r="E4357" s="23">
        <v>5.295267246376812E-2</v>
      </c>
      <c r="F4357" s="22">
        <f t="shared" si="161"/>
        <v>7</v>
      </c>
      <c r="G4357" s="22">
        <f t="shared" si="162"/>
        <v>2005</v>
      </c>
    </row>
    <row r="4358" spans="1:7" x14ac:dyDescent="0.35">
      <c r="A4358" s="24">
        <v>38541</v>
      </c>
      <c r="B4358" s="23">
        <v>2.9053782292652479E-2</v>
      </c>
      <c r="C4358" s="23">
        <v>3.9732231404958678E-2</v>
      </c>
      <c r="D4358" s="23">
        <v>4.7402967542503865E-2</v>
      </c>
      <c r="E4358" s="23">
        <v>5.295267246376812E-2</v>
      </c>
      <c r="F4358" s="22">
        <f t="shared" si="161"/>
        <v>7</v>
      </c>
      <c r="G4358" s="22">
        <f t="shared" si="162"/>
        <v>2005</v>
      </c>
    </row>
    <row r="4359" spans="1:7" x14ac:dyDescent="0.35">
      <c r="A4359" s="24">
        <v>38540</v>
      </c>
      <c r="B4359" s="23">
        <v>2.9053782292652479E-2</v>
      </c>
      <c r="C4359" s="23">
        <v>3.9732231404958678E-2</v>
      </c>
      <c r="D4359" s="23">
        <v>4.7299625000000005E-2</v>
      </c>
      <c r="E4359" s="23">
        <v>5.295267246376812E-2</v>
      </c>
      <c r="F4359" s="22">
        <f t="shared" si="161"/>
        <v>7</v>
      </c>
      <c r="G4359" s="22">
        <f t="shared" si="162"/>
        <v>2005</v>
      </c>
    </row>
    <row r="4360" spans="1:7" x14ac:dyDescent="0.35">
      <c r="A4360" s="24">
        <v>38539</v>
      </c>
      <c r="B4360" s="23">
        <v>2.9053782292652479E-2</v>
      </c>
      <c r="C4360" s="23">
        <v>3.9749237209302332E-2</v>
      </c>
      <c r="D4360" s="23">
        <v>4.744445171849427E-2</v>
      </c>
      <c r="E4360" s="23">
        <v>5.295267246376812E-2</v>
      </c>
      <c r="F4360" s="22">
        <f t="shared" si="161"/>
        <v>7</v>
      </c>
      <c r="G4360" s="22">
        <f t="shared" si="162"/>
        <v>2005</v>
      </c>
    </row>
    <row r="4361" spans="1:7" x14ac:dyDescent="0.35">
      <c r="A4361" s="24">
        <v>38538</v>
      </c>
      <c r="B4361" s="23">
        <v>2.9053782292652479E-2</v>
      </c>
      <c r="C4361" s="23">
        <v>3.9749237209302332E-2</v>
      </c>
      <c r="D4361" s="23">
        <v>4.7524547781569969E-2</v>
      </c>
      <c r="E4361" s="23">
        <v>5.295267246376812E-2</v>
      </c>
      <c r="F4361" s="22">
        <f t="shared" si="161"/>
        <v>7</v>
      </c>
      <c r="G4361" s="22">
        <f t="shared" si="162"/>
        <v>2005</v>
      </c>
    </row>
    <row r="4362" spans="1:7" x14ac:dyDescent="0.35">
      <c r="A4362" s="24">
        <v>38537</v>
      </c>
      <c r="B4362" s="23">
        <v>2.9053782292652479E-2</v>
      </c>
      <c r="C4362" s="23">
        <v>3.9182301980198023E-2</v>
      </c>
      <c r="D4362" s="23">
        <v>4.7815989847715741E-2</v>
      </c>
      <c r="E4362" s="23">
        <v>5.295267246376812E-2</v>
      </c>
      <c r="F4362" s="22">
        <f t="shared" si="161"/>
        <v>7</v>
      </c>
      <c r="G4362" s="22">
        <f t="shared" si="162"/>
        <v>2005</v>
      </c>
    </row>
    <row r="4363" spans="1:7" x14ac:dyDescent="0.35">
      <c r="A4363" s="24">
        <v>38534</v>
      </c>
      <c r="B4363" s="23">
        <v>2.886762357931372E-2</v>
      </c>
      <c r="C4363" s="23">
        <v>3.9182301980198023E-2</v>
      </c>
      <c r="D4363" s="23">
        <v>4.7815989847715741E-2</v>
      </c>
      <c r="E4363" s="23">
        <v>5.295267246376812E-2</v>
      </c>
      <c r="F4363" s="22">
        <f t="shared" si="161"/>
        <v>7</v>
      </c>
      <c r="G4363" s="22">
        <f t="shared" si="162"/>
        <v>2005</v>
      </c>
    </row>
    <row r="4364" spans="1:7" x14ac:dyDescent="0.35">
      <c r="A4364" s="24">
        <v>38533</v>
      </c>
      <c r="B4364" s="23">
        <v>2.886762357931372E-2</v>
      </c>
      <c r="C4364" s="23">
        <v>3.9182301980198023E-2</v>
      </c>
      <c r="D4364" s="23">
        <v>4.7809337349397595E-2</v>
      </c>
      <c r="E4364" s="23">
        <v>5.295267246376812E-2</v>
      </c>
      <c r="F4364" s="22">
        <f t="shared" si="161"/>
        <v>7</v>
      </c>
      <c r="G4364" s="22">
        <f t="shared" si="162"/>
        <v>2005</v>
      </c>
    </row>
    <row r="4365" spans="1:7" x14ac:dyDescent="0.35">
      <c r="A4365" s="24">
        <v>38532</v>
      </c>
      <c r="B4365" s="23">
        <v>2.886762357931372E-2</v>
      </c>
      <c r="C4365" s="23">
        <v>3.9512860215053763E-2</v>
      </c>
      <c r="D4365" s="23">
        <v>4.7429162790697678E-2</v>
      </c>
      <c r="E4365" s="23">
        <v>5.295267246376812E-2</v>
      </c>
      <c r="F4365" s="22">
        <f t="shared" si="161"/>
        <v>6</v>
      </c>
      <c r="G4365" s="22">
        <f t="shared" si="162"/>
        <v>2005</v>
      </c>
    </row>
    <row r="4366" spans="1:7" x14ac:dyDescent="0.35">
      <c r="A4366" s="24">
        <v>38531</v>
      </c>
      <c r="B4366" s="23">
        <v>2.886762357931372E-2</v>
      </c>
      <c r="C4366" s="23">
        <v>3.9512860215053763E-2</v>
      </c>
      <c r="D4366" s="23">
        <v>4.7429162790697678E-2</v>
      </c>
      <c r="E4366" s="23">
        <v>5.295267246376812E-2</v>
      </c>
      <c r="F4366" s="22">
        <f t="shared" ref="F4366:F4429" si="163">MONTH(A4365)</f>
        <v>6</v>
      </c>
      <c r="G4366" s="22">
        <f t="shared" ref="G4366:G4429" si="164">YEAR(A4365)</f>
        <v>2005</v>
      </c>
    </row>
    <row r="4367" spans="1:7" x14ac:dyDescent="0.35">
      <c r="A4367" s="24">
        <v>38530</v>
      </c>
      <c r="B4367" s="23">
        <v>2.886762357931372E-2</v>
      </c>
      <c r="C4367" s="23">
        <v>3.9127325443786984E-2</v>
      </c>
      <c r="D4367" s="23">
        <v>4.7561493027071376E-2</v>
      </c>
      <c r="E4367" s="23">
        <v>5.295267246376812E-2</v>
      </c>
      <c r="F4367" s="22">
        <f t="shared" si="163"/>
        <v>6</v>
      </c>
      <c r="G4367" s="22">
        <f t="shared" si="164"/>
        <v>2005</v>
      </c>
    </row>
    <row r="4368" spans="1:7" x14ac:dyDescent="0.35">
      <c r="A4368" s="24">
        <v>38527</v>
      </c>
      <c r="B4368" s="23">
        <v>2.8694649074869231E-2</v>
      </c>
      <c r="C4368" s="23">
        <v>3.9199734826163818E-2</v>
      </c>
      <c r="D4368" s="23">
        <v>4.7561493027071376E-2</v>
      </c>
      <c r="E4368" s="23">
        <v>5.295267246376812E-2</v>
      </c>
      <c r="F4368" s="22">
        <f t="shared" si="163"/>
        <v>6</v>
      </c>
      <c r="G4368" s="22">
        <f t="shared" si="164"/>
        <v>2005</v>
      </c>
    </row>
    <row r="4369" spans="1:7" x14ac:dyDescent="0.35">
      <c r="A4369" s="24">
        <v>38526</v>
      </c>
      <c r="B4369" s="23">
        <v>2.6744910197640338E-2</v>
      </c>
      <c r="C4369" s="23">
        <v>3.9199734826163818E-2</v>
      </c>
      <c r="D4369" s="23">
        <v>4.7561493027071376E-2</v>
      </c>
      <c r="E4369" s="23">
        <v>5.295267246376812E-2</v>
      </c>
      <c r="F4369" s="22">
        <f t="shared" si="163"/>
        <v>6</v>
      </c>
      <c r="G4369" s="22">
        <f t="shared" si="164"/>
        <v>2005</v>
      </c>
    </row>
    <row r="4370" spans="1:7" x14ac:dyDescent="0.35">
      <c r="A4370" s="24">
        <v>38525</v>
      </c>
      <c r="B4370" s="23">
        <v>2.6744910197640338E-2</v>
      </c>
      <c r="C4370" s="23">
        <v>3.9199734826163818E-2</v>
      </c>
      <c r="D4370" s="23">
        <v>4.7561493027071376E-2</v>
      </c>
      <c r="E4370" s="23">
        <v>5.295267246376812E-2</v>
      </c>
      <c r="F4370" s="22">
        <f t="shared" si="163"/>
        <v>6</v>
      </c>
      <c r="G4370" s="22">
        <f t="shared" si="164"/>
        <v>2005</v>
      </c>
    </row>
    <row r="4371" spans="1:7" x14ac:dyDescent="0.35">
      <c r="A4371" s="24">
        <v>38524</v>
      </c>
      <c r="B4371" s="23">
        <v>2.6776852791878171E-2</v>
      </c>
      <c r="C4371" s="23">
        <v>3.9245200235571258E-2</v>
      </c>
      <c r="D4371" s="23">
        <v>4.7781428571428572E-2</v>
      </c>
      <c r="E4371" s="23">
        <v>5.2953693181818182E-2</v>
      </c>
      <c r="F4371" s="22">
        <f t="shared" si="163"/>
        <v>6</v>
      </c>
      <c r="G4371" s="22">
        <f t="shared" si="164"/>
        <v>2005</v>
      </c>
    </row>
    <row r="4372" spans="1:7" x14ac:dyDescent="0.35">
      <c r="A4372" s="24">
        <v>38523</v>
      </c>
      <c r="B4372" s="23">
        <v>2.6776852791878171E-2</v>
      </c>
      <c r="C4372" s="23">
        <v>3.9119167097775479E-2</v>
      </c>
      <c r="D4372" s="23">
        <v>4.73275483214649E-2</v>
      </c>
      <c r="E4372" s="23">
        <v>5.2953693181818182E-2</v>
      </c>
      <c r="F4372" s="22">
        <f t="shared" si="163"/>
        <v>6</v>
      </c>
      <c r="G4372" s="22">
        <f t="shared" si="164"/>
        <v>2005</v>
      </c>
    </row>
    <row r="4373" spans="1:7" x14ac:dyDescent="0.35">
      <c r="A4373" s="24">
        <v>38520</v>
      </c>
      <c r="B4373" s="23">
        <v>2.6776852791878171E-2</v>
      </c>
      <c r="C4373" s="23">
        <v>3.8892171189979119E-2</v>
      </c>
      <c r="D4373" s="23">
        <v>4.7298245436105474E-2</v>
      </c>
      <c r="E4373" s="23">
        <v>5.2953693181818182E-2</v>
      </c>
      <c r="F4373" s="22">
        <f t="shared" si="163"/>
        <v>6</v>
      </c>
      <c r="G4373" s="22">
        <f t="shared" si="164"/>
        <v>2005</v>
      </c>
    </row>
    <row r="4374" spans="1:7" x14ac:dyDescent="0.35">
      <c r="A4374" s="24">
        <v>38519</v>
      </c>
      <c r="B4374" s="23">
        <v>2.6776852791878171E-2</v>
      </c>
      <c r="C4374" s="23">
        <v>3.9377633333333335E-2</v>
      </c>
      <c r="D4374" s="23">
        <v>4.733620689655172E-2</v>
      </c>
      <c r="E4374" s="23">
        <v>5.2953693181818182E-2</v>
      </c>
      <c r="F4374" s="22">
        <f t="shared" si="163"/>
        <v>6</v>
      </c>
      <c r="G4374" s="22">
        <f t="shared" si="164"/>
        <v>2005</v>
      </c>
    </row>
    <row r="4375" spans="1:7" x14ac:dyDescent="0.35">
      <c r="A4375" s="24">
        <v>38518</v>
      </c>
      <c r="B4375" s="23">
        <v>2.6776852791878171E-2</v>
      </c>
      <c r="C4375" s="23">
        <v>3.950156562291806E-2</v>
      </c>
      <c r="D4375" s="23">
        <v>4.7380000000000005E-2</v>
      </c>
      <c r="E4375" s="23">
        <v>5.2953693181818182E-2</v>
      </c>
      <c r="F4375" s="22">
        <f t="shared" si="163"/>
        <v>6</v>
      </c>
      <c r="G4375" s="22">
        <f t="shared" si="164"/>
        <v>2005</v>
      </c>
    </row>
    <row r="4376" spans="1:7" x14ac:dyDescent="0.35">
      <c r="A4376" s="24">
        <v>38517</v>
      </c>
      <c r="B4376" s="23">
        <v>2.6776852791878171E-2</v>
      </c>
      <c r="C4376" s="23">
        <v>3.9379864300626302E-2</v>
      </c>
      <c r="D4376" s="23">
        <v>4.7179491701244816E-2</v>
      </c>
      <c r="E4376" s="23">
        <v>5.2919999999999995E-2</v>
      </c>
      <c r="F4376" s="22">
        <f t="shared" si="163"/>
        <v>6</v>
      </c>
      <c r="G4376" s="22">
        <f t="shared" si="164"/>
        <v>2005</v>
      </c>
    </row>
    <row r="4377" spans="1:7" x14ac:dyDescent="0.35">
      <c r="A4377" s="24">
        <v>38516</v>
      </c>
      <c r="B4377" s="23">
        <v>2.6776852791878171E-2</v>
      </c>
      <c r="C4377" s="23">
        <v>3.9145123966942148E-2</v>
      </c>
      <c r="D4377" s="23">
        <v>4.7179491701244816E-2</v>
      </c>
      <c r="E4377" s="23">
        <v>5.2919999999999995E-2</v>
      </c>
      <c r="F4377" s="22">
        <f t="shared" si="163"/>
        <v>6</v>
      </c>
      <c r="G4377" s="22">
        <f t="shared" si="164"/>
        <v>2005</v>
      </c>
    </row>
    <row r="4378" spans="1:7" x14ac:dyDescent="0.35">
      <c r="A4378" s="24">
        <v>38513</v>
      </c>
      <c r="B4378" s="23">
        <v>2.6776852791878171E-2</v>
      </c>
      <c r="C4378" s="23">
        <v>3.9145123966942148E-2</v>
      </c>
      <c r="D4378" s="23">
        <v>4.7179491701244816E-2</v>
      </c>
      <c r="E4378" s="23">
        <v>5.2919999999999995E-2</v>
      </c>
      <c r="F4378" s="22">
        <f t="shared" si="163"/>
        <v>6</v>
      </c>
      <c r="G4378" s="22">
        <f t="shared" si="164"/>
        <v>2005</v>
      </c>
    </row>
    <row r="4379" spans="1:7" x14ac:dyDescent="0.35">
      <c r="A4379" s="24">
        <v>38512</v>
      </c>
      <c r="B4379" s="23">
        <v>2.6776852791878171E-2</v>
      </c>
      <c r="C4379" s="23">
        <v>3.9145123966942148E-2</v>
      </c>
      <c r="D4379" s="23">
        <v>4.7179491701244816E-2</v>
      </c>
      <c r="E4379" s="23">
        <v>5.2919999999999995E-2</v>
      </c>
      <c r="F4379" s="22">
        <f t="shared" si="163"/>
        <v>6</v>
      </c>
      <c r="G4379" s="22">
        <f t="shared" si="164"/>
        <v>2005</v>
      </c>
    </row>
    <row r="4380" spans="1:7" x14ac:dyDescent="0.35">
      <c r="A4380" s="24">
        <v>38511</v>
      </c>
      <c r="B4380" s="23">
        <v>2.6732953712578226E-2</v>
      </c>
      <c r="C4380" s="23">
        <v>3.9132589531680445E-2</v>
      </c>
      <c r="D4380" s="23">
        <v>4.7176899383983575E-2</v>
      </c>
      <c r="E4380" s="23">
        <v>5.2919999999999995E-2</v>
      </c>
      <c r="F4380" s="22">
        <f t="shared" si="163"/>
        <v>6</v>
      </c>
      <c r="G4380" s="22">
        <f t="shared" si="164"/>
        <v>2005</v>
      </c>
    </row>
    <row r="4381" spans="1:7" x14ac:dyDescent="0.35">
      <c r="A4381" s="24">
        <v>38510</v>
      </c>
      <c r="B4381" s="23">
        <v>2.6732953712578226E-2</v>
      </c>
      <c r="C4381" s="23">
        <v>3.8750308880308879E-2</v>
      </c>
      <c r="D4381" s="23">
        <v>4.7359000000000005E-2</v>
      </c>
      <c r="E4381" s="23">
        <v>5.2919999999999995E-2</v>
      </c>
      <c r="F4381" s="22">
        <f t="shared" si="163"/>
        <v>6</v>
      </c>
      <c r="G4381" s="22">
        <f t="shared" si="164"/>
        <v>2005</v>
      </c>
    </row>
    <row r="4382" spans="1:7" x14ac:dyDescent="0.35">
      <c r="A4382" s="24">
        <v>38509</v>
      </c>
      <c r="B4382" s="23">
        <v>2.6711751945211373E-2</v>
      </c>
      <c r="C4382" s="23">
        <v>3.9412500000000003E-2</v>
      </c>
      <c r="D4382" s="23">
        <v>4.7359000000000005E-2</v>
      </c>
      <c r="E4382" s="23">
        <v>5.2742352941176462E-2</v>
      </c>
      <c r="F4382" s="22">
        <f t="shared" si="163"/>
        <v>6</v>
      </c>
      <c r="G4382" s="22">
        <f t="shared" si="164"/>
        <v>2005</v>
      </c>
    </row>
    <row r="4383" spans="1:7" x14ac:dyDescent="0.35">
      <c r="A4383" s="24">
        <v>38506</v>
      </c>
      <c r="B4383" s="23">
        <v>2.695181965224424E-2</v>
      </c>
      <c r="C4383" s="23">
        <v>3.8651105331599475E-2</v>
      </c>
      <c r="D4383" s="23">
        <v>4.7241666666666661E-2</v>
      </c>
      <c r="E4383" s="23">
        <v>5.2919999999999995E-2</v>
      </c>
      <c r="F4383" s="22">
        <f t="shared" si="163"/>
        <v>6</v>
      </c>
      <c r="G4383" s="22">
        <f t="shared" si="164"/>
        <v>2005</v>
      </c>
    </row>
    <row r="4384" spans="1:7" x14ac:dyDescent="0.35">
      <c r="A4384" s="24">
        <v>38505</v>
      </c>
      <c r="B4384" s="23">
        <v>2.695181965224424E-2</v>
      </c>
      <c r="C4384" s="23">
        <v>3.9382186637217008E-2</v>
      </c>
      <c r="D4384" s="23">
        <v>4.7359000000000005E-2</v>
      </c>
      <c r="E4384" s="23">
        <v>5.2919999999999995E-2</v>
      </c>
      <c r="F4384" s="22">
        <f t="shared" si="163"/>
        <v>6</v>
      </c>
      <c r="G4384" s="22">
        <f t="shared" si="164"/>
        <v>2005</v>
      </c>
    </row>
    <row r="4385" spans="1:7" x14ac:dyDescent="0.35">
      <c r="A4385" s="24">
        <v>38504</v>
      </c>
      <c r="B4385" s="23">
        <v>2.695181965224424E-2</v>
      </c>
      <c r="C4385" s="23">
        <v>3.9382186637217008E-2</v>
      </c>
      <c r="D4385" s="23">
        <v>4.7359000000000005E-2</v>
      </c>
      <c r="E4385" s="23">
        <v>5.2919999999999995E-2</v>
      </c>
      <c r="F4385" s="22">
        <f t="shared" si="163"/>
        <v>6</v>
      </c>
      <c r="G4385" s="22">
        <f t="shared" si="164"/>
        <v>2005</v>
      </c>
    </row>
    <row r="4386" spans="1:7" x14ac:dyDescent="0.35">
      <c r="A4386" s="24">
        <v>38503</v>
      </c>
      <c r="B4386" s="23">
        <v>2.6946400000000002E-2</v>
      </c>
      <c r="C4386" s="23">
        <v>3.8721997041420111E-2</v>
      </c>
      <c r="D4386" s="23">
        <v>4.7416734693877548E-2</v>
      </c>
      <c r="E4386" s="23">
        <v>5.3280499999999995E-2</v>
      </c>
      <c r="F4386" s="22">
        <f t="shared" si="163"/>
        <v>6</v>
      </c>
      <c r="G4386" s="22">
        <f t="shared" si="164"/>
        <v>2005</v>
      </c>
    </row>
    <row r="4387" spans="1:7" x14ac:dyDescent="0.35">
      <c r="A4387" s="24">
        <v>38502</v>
      </c>
      <c r="B4387" s="23">
        <v>2.708662930408838E-2</v>
      </c>
      <c r="C4387" s="23">
        <v>3.8757523148148142E-2</v>
      </c>
      <c r="D4387" s="23">
        <v>4.7589918256130792E-2</v>
      </c>
      <c r="E4387" s="23">
        <v>5.3476590538336054E-2</v>
      </c>
      <c r="F4387" s="22">
        <f t="shared" si="163"/>
        <v>5</v>
      </c>
      <c r="G4387" s="22">
        <f t="shared" si="164"/>
        <v>2005</v>
      </c>
    </row>
    <row r="4388" spans="1:7" x14ac:dyDescent="0.35">
      <c r="A4388" s="24">
        <v>38499</v>
      </c>
      <c r="B4388" s="23">
        <v>2.708662930408838E-2</v>
      </c>
      <c r="C4388" s="23">
        <v>3.8764067013287114E-2</v>
      </c>
      <c r="D4388" s="23">
        <v>4.7589946524064175E-2</v>
      </c>
      <c r="E4388" s="23">
        <v>5.3362341356673969E-2</v>
      </c>
      <c r="F4388" s="22">
        <f t="shared" si="163"/>
        <v>5</v>
      </c>
      <c r="G4388" s="22">
        <f t="shared" si="164"/>
        <v>2005</v>
      </c>
    </row>
    <row r="4389" spans="1:7" x14ac:dyDescent="0.35">
      <c r="A4389" s="24">
        <v>38498</v>
      </c>
      <c r="B4389" s="23">
        <v>2.6887346125093449E-2</v>
      </c>
      <c r="C4389" s="23">
        <v>3.8818014411529218E-2</v>
      </c>
      <c r="D4389" s="23">
        <v>4.7158419333768783E-2</v>
      </c>
      <c r="E4389" s="23">
        <v>5.3362341356673969E-2</v>
      </c>
      <c r="F4389" s="22">
        <f t="shared" si="163"/>
        <v>5</v>
      </c>
      <c r="G4389" s="22">
        <f t="shared" si="164"/>
        <v>2005</v>
      </c>
    </row>
    <row r="4390" spans="1:7" x14ac:dyDescent="0.35">
      <c r="A4390" s="24">
        <v>38497</v>
      </c>
      <c r="B4390" s="23">
        <v>2.6887346125093449E-2</v>
      </c>
      <c r="C4390" s="23">
        <v>3.8818014411529218E-2</v>
      </c>
      <c r="D4390" s="23">
        <v>4.7158419333768783E-2</v>
      </c>
      <c r="E4390" s="23">
        <v>5.3371903719912468E-2</v>
      </c>
      <c r="F4390" s="22">
        <f t="shared" si="163"/>
        <v>5</v>
      </c>
      <c r="G4390" s="22">
        <f t="shared" si="164"/>
        <v>2005</v>
      </c>
    </row>
    <row r="4391" spans="1:7" x14ac:dyDescent="0.35">
      <c r="A4391" s="24">
        <v>38496</v>
      </c>
      <c r="B4391" s="23">
        <v>2.6870636630754164E-2</v>
      </c>
      <c r="C4391" s="23">
        <v>3.8818014411529218E-2</v>
      </c>
      <c r="D4391" s="23">
        <v>4.7158419333768783E-2</v>
      </c>
      <c r="E4391" s="23">
        <v>5.3371903719912468E-2</v>
      </c>
      <c r="F4391" s="22">
        <f t="shared" si="163"/>
        <v>5</v>
      </c>
      <c r="G4391" s="22">
        <f t="shared" si="164"/>
        <v>2005</v>
      </c>
    </row>
    <row r="4392" spans="1:7" x14ac:dyDescent="0.35">
      <c r="A4392" s="24">
        <v>38495</v>
      </c>
      <c r="B4392" s="23">
        <v>2.7025612923661704E-2</v>
      </c>
      <c r="C4392" s="23">
        <v>3.8818014411529218E-2</v>
      </c>
      <c r="D4392" s="23">
        <v>4.7158419333768783E-2</v>
      </c>
      <c r="E4392" s="23">
        <v>5.3371903719912468E-2</v>
      </c>
      <c r="F4392" s="22">
        <f t="shared" si="163"/>
        <v>5</v>
      </c>
      <c r="G4392" s="22">
        <f t="shared" si="164"/>
        <v>2005</v>
      </c>
    </row>
    <row r="4393" spans="1:7" x14ac:dyDescent="0.35">
      <c r="A4393" s="24">
        <v>38492</v>
      </c>
      <c r="B4393" s="23">
        <v>2.6982058981233244E-2</v>
      </c>
      <c r="C4393" s="23">
        <v>3.8818014411529218E-2</v>
      </c>
      <c r="D4393" s="23">
        <v>4.7158419333768783E-2</v>
      </c>
      <c r="E4393" s="23">
        <v>5.3371903719912468E-2</v>
      </c>
      <c r="F4393" s="22">
        <f t="shared" si="163"/>
        <v>5</v>
      </c>
      <c r="G4393" s="22">
        <f t="shared" si="164"/>
        <v>2005</v>
      </c>
    </row>
    <row r="4394" spans="1:7" x14ac:dyDescent="0.35">
      <c r="A4394" s="24">
        <v>38491</v>
      </c>
      <c r="B4394" s="23">
        <v>2.6982058981233244E-2</v>
      </c>
      <c r="C4394" s="23">
        <v>3.872225E-2</v>
      </c>
      <c r="D4394" s="23">
        <v>4.7456540540540541E-2</v>
      </c>
      <c r="E4394" s="23">
        <v>5.3371903719912468E-2</v>
      </c>
      <c r="F4394" s="22">
        <f t="shared" si="163"/>
        <v>5</v>
      </c>
      <c r="G4394" s="22">
        <f t="shared" si="164"/>
        <v>2005</v>
      </c>
    </row>
    <row r="4395" spans="1:7" x14ac:dyDescent="0.35">
      <c r="A4395" s="24">
        <v>38490</v>
      </c>
      <c r="B4395" s="23">
        <v>2.6989846790255859E-2</v>
      </c>
      <c r="C4395" s="23">
        <v>3.8732878453038674E-2</v>
      </c>
      <c r="D4395" s="23">
        <v>4.7288371134020624E-2</v>
      </c>
      <c r="E4395" s="23">
        <v>5.3361419178082188E-2</v>
      </c>
      <c r="F4395" s="22">
        <f t="shared" si="163"/>
        <v>5</v>
      </c>
      <c r="G4395" s="22">
        <f t="shared" si="164"/>
        <v>2005</v>
      </c>
    </row>
    <row r="4396" spans="1:7" x14ac:dyDescent="0.35">
      <c r="A4396" s="24">
        <v>38489</v>
      </c>
      <c r="B4396" s="23">
        <v>2.6929259609698403E-2</v>
      </c>
      <c r="C4396" s="23">
        <v>3.8744489232468246E-2</v>
      </c>
      <c r="D4396" s="23">
        <v>4.739062330623306E-2</v>
      </c>
      <c r="E4396" s="23">
        <v>5.3361419178082188E-2</v>
      </c>
      <c r="F4396" s="22">
        <f t="shared" si="163"/>
        <v>5</v>
      </c>
      <c r="G4396" s="22">
        <f t="shared" si="164"/>
        <v>2005</v>
      </c>
    </row>
    <row r="4397" spans="1:7" x14ac:dyDescent="0.35">
      <c r="A4397" s="24">
        <v>38488</v>
      </c>
      <c r="B4397" s="23">
        <v>2.6773232896136121E-2</v>
      </c>
      <c r="C4397" s="23">
        <v>3.8633222836095764E-2</v>
      </c>
      <c r="D4397" s="23">
        <v>4.7507598371777475E-2</v>
      </c>
      <c r="E4397" s="23">
        <v>5.3361419178082188E-2</v>
      </c>
      <c r="F4397" s="22">
        <f t="shared" si="163"/>
        <v>5</v>
      </c>
      <c r="G4397" s="22">
        <f t="shared" si="164"/>
        <v>2005</v>
      </c>
    </row>
    <row r="4398" spans="1:7" x14ac:dyDescent="0.35">
      <c r="A4398" s="24">
        <v>38485</v>
      </c>
      <c r="B4398" s="23">
        <v>2.6761882490499853E-2</v>
      </c>
      <c r="C4398" s="23">
        <v>3.8655627198124265E-2</v>
      </c>
      <c r="D4398" s="23">
        <v>4.7498801089918254E-2</v>
      </c>
      <c r="E4398" s="23">
        <v>5.3314509589041097E-2</v>
      </c>
      <c r="F4398" s="22">
        <f t="shared" si="163"/>
        <v>5</v>
      </c>
      <c r="G4398" s="22">
        <f t="shared" si="164"/>
        <v>2005</v>
      </c>
    </row>
    <row r="4399" spans="1:7" x14ac:dyDescent="0.35">
      <c r="A4399" s="24">
        <v>38484</v>
      </c>
      <c r="B4399" s="23">
        <v>2.6751059240655933E-2</v>
      </c>
      <c r="C4399" s="23">
        <v>3.9229874015748033E-2</v>
      </c>
      <c r="D4399" s="23">
        <v>4.751216326530612E-2</v>
      </c>
      <c r="E4399" s="23">
        <v>5.3383150867823762E-2</v>
      </c>
      <c r="F4399" s="22">
        <f t="shared" si="163"/>
        <v>5</v>
      </c>
      <c r="G4399" s="22">
        <f t="shared" si="164"/>
        <v>2005</v>
      </c>
    </row>
    <row r="4400" spans="1:7" x14ac:dyDescent="0.35">
      <c r="A4400" s="24">
        <v>38483</v>
      </c>
      <c r="B4400" s="23">
        <v>2.6751059240655933E-2</v>
      </c>
      <c r="C4400" s="23">
        <v>3.95E-2</v>
      </c>
      <c r="D4400" s="23">
        <v>4.7507530864197532E-2</v>
      </c>
      <c r="E4400" s="23">
        <v>5.3254520639147797E-2</v>
      </c>
      <c r="F4400" s="22">
        <f t="shared" si="163"/>
        <v>5</v>
      </c>
      <c r="G4400" s="22">
        <f t="shared" si="164"/>
        <v>2005</v>
      </c>
    </row>
    <row r="4401" spans="1:7" x14ac:dyDescent="0.35">
      <c r="A4401" s="24">
        <v>38482</v>
      </c>
      <c r="B4401" s="23">
        <v>2.6749750776456329E-2</v>
      </c>
      <c r="C4401" s="23">
        <v>3.8894315605928508E-2</v>
      </c>
      <c r="D4401" s="23">
        <v>4.7539999999999999E-2</v>
      </c>
      <c r="E4401" s="23">
        <v>5.363973244147157E-2</v>
      </c>
      <c r="F4401" s="22">
        <f t="shared" si="163"/>
        <v>5</v>
      </c>
      <c r="G4401" s="22">
        <f t="shared" si="164"/>
        <v>2005</v>
      </c>
    </row>
    <row r="4402" spans="1:7" x14ac:dyDescent="0.35">
      <c r="A4402" s="24">
        <v>38481</v>
      </c>
      <c r="B4402" s="23">
        <v>2.6680092081963067E-2</v>
      </c>
      <c r="C4402" s="23">
        <v>3.8894315605928508E-2</v>
      </c>
      <c r="D4402" s="23">
        <v>4.7539999999999999E-2</v>
      </c>
      <c r="E4402" s="23">
        <v>5.3645655080213898E-2</v>
      </c>
      <c r="F4402" s="22">
        <f t="shared" si="163"/>
        <v>5</v>
      </c>
      <c r="G4402" s="22">
        <f t="shared" si="164"/>
        <v>2005</v>
      </c>
    </row>
    <row r="4403" spans="1:7" x14ac:dyDescent="0.35">
      <c r="A4403" s="24">
        <v>38478</v>
      </c>
      <c r="B4403" s="23">
        <v>2.7177396984114182E-2</v>
      </c>
      <c r="C4403" s="23">
        <v>3.8894315605928508E-2</v>
      </c>
      <c r="D4403" s="23">
        <v>4.7539999999999999E-2</v>
      </c>
      <c r="E4403" s="23">
        <v>5.3347115127175368E-2</v>
      </c>
      <c r="F4403" s="22">
        <f t="shared" si="163"/>
        <v>5</v>
      </c>
      <c r="G4403" s="22">
        <f t="shared" si="164"/>
        <v>2005</v>
      </c>
    </row>
    <row r="4404" spans="1:7" x14ac:dyDescent="0.35">
      <c r="A4404" s="24">
        <v>38477</v>
      </c>
      <c r="B4404" s="23">
        <v>2.7557402669632927E-2</v>
      </c>
      <c r="C4404" s="23">
        <v>3.8894315605928508E-2</v>
      </c>
      <c r="D4404" s="23">
        <v>4.7539999999999999E-2</v>
      </c>
      <c r="E4404" s="23">
        <v>5.3344347826086956E-2</v>
      </c>
      <c r="F4404" s="22">
        <f t="shared" si="163"/>
        <v>5</v>
      </c>
      <c r="G4404" s="22">
        <f t="shared" si="164"/>
        <v>2005</v>
      </c>
    </row>
    <row r="4405" spans="1:7" x14ac:dyDescent="0.35">
      <c r="A4405" s="24">
        <v>38476</v>
      </c>
      <c r="B4405" s="23">
        <v>2.7199926421404681E-2</v>
      </c>
      <c r="C4405" s="23">
        <v>3.9230613496932513E-2</v>
      </c>
      <c r="D4405" s="23">
        <v>4.7539999999999999E-2</v>
      </c>
      <c r="E4405" s="23">
        <v>5.3346493150684932E-2</v>
      </c>
      <c r="F4405" s="22">
        <f t="shared" si="163"/>
        <v>5</v>
      </c>
      <c r="G4405" s="22">
        <f t="shared" si="164"/>
        <v>2005</v>
      </c>
    </row>
    <row r="4406" spans="1:7" x14ac:dyDescent="0.35">
      <c r="A4406" s="24">
        <v>38475</v>
      </c>
      <c r="B4406" s="23">
        <v>2.7189583530525318E-2</v>
      </c>
      <c r="C4406" s="23">
        <v>3.9230613496932513E-2</v>
      </c>
      <c r="D4406" s="23">
        <v>4.7539999999999999E-2</v>
      </c>
      <c r="E4406" s="23">
        <v>5.3195430136986299E-2</v>
      </c>
      <c r="F4406" s="22">
        <f t="shared" si="163"/>
        <v>5</v>
      </c>
      <c r="G4406" s="22">
        <f t="shared" si="164"/>
        <v>2005</v>
      </c>
    </row>
    <row r="4407" spans="1:7" x14ac:dyDescent="0.35">
      <c r="A4407" s="24">
        <v>38474</v>
      </c>
      <c r="B4407" s="23">
        <v>2.7189583530525318E-2</v>
      </c>
      <c r="C4407" s="23">
        <v>3.9100043156596799E-2</v>
      </c>
      <c r="D4407" s="23">
        <v>4.7539999999999999E-2</v>
      </c>
      <c r="E4407" s="23">
        <v>5.3195430136986299E-2</v>
      </c>
      <c r="F4407" s="22">
        <f t="shared" si="163"/>
        <v>5</v>
      </c>
      <c r="G4407" s="22">
        <f t="shared" si="164"/>
        <v>2005</v>
      </c>
    </row>
    <row r="4408" spans="1:7" x14ac:dyDescent="0.35">
      <c r="A4408" s="24">
        <v>38471</v>
      </c>
      <c r="B4408" s="23">
        <v>2.7189583530525318E-2</v>
      </c>
      <c r="C4408" s="23">
        <v>3.9098363076923076E-2</v>
      </c>
      <c r="D4408" s="23">
        <v>4.7539999999999999E-2</v>
      </c>
      <c r="E4408" s="23">
        <v>5.3534822742474918E-2</v>
      </c>
      <c r="F4408" s="22">
        <f t="shared" si="163"/>
        <v>5</v>
      </c>
      <c r="G4408" s="22">
        <f t="shared" si="164"/>
        <v>2005</v>
      </c>
    </row>
    <row r="4409" spans="1:7" x14ac:dyDescent="0.35">
      <c r="A4409" s="24">
        <v>38470</v>
      </c>
      <c r="B4409" s="23">
        <v>2.7189583530525318E-2</v>
      </c>
      <c r="C4409" s="23">
        <v>3.909780442804428E-2</v>
      </c>
      <c r="D4409" s="23">
        <v>4.7539999999999999E-2</v>
      </c>
      <c r="E4409" s="23">
        <v>5.3538978583196048E-2</v>
      </c>
      <c r="F4409" s="22">
        <f t="shared" si="163"/>
        <v>4</v>
      </c>
      <c r="G4409" s="22">
        <f t="shared" si="164"/>
        <v>2005</v>
      </c>
    </row>
    <row r="4410" spans="1:7" x14ac:dyDescent="0.35">
      <c r="A4410" s="24">
        <v>38469</v>
      </c>
      <c r="B4410" s="23">
        <v>2.7189583530525318E-2</v>
      </c>
      <c r="C4410" s="23">
        <v>3.9082160094173042E-2</v>
      </c>
      <c r="D4410" s="23">
        <v>4.7539999999999999E-2</v>
      </c>
      <c r="E4410" s="23">
        <v>5.3234049315068491E-2</v>
      </c>
      <c r="F4410" s="22">
        <f t="shared" si="163"/>
        <v>4</v>
      </c>
      <c r="G4410" s="22">
        <f t="shared" si="164"/>
        <v>2005</v>
      </c>
    </row>
    <row r="4411" spans="1:7" x14ac:dyDescent="0.35">
      <c r="A4411" s="24">
        <v>38468</v>
      </c>
      <c r="B4411" s="23">
        <v>2.7189583530525318E-2</v>
      </c>
      <c r="C4411" s="23">
        <v>3.9082160094173042E-2</v>
      </c>
      <c r="D4411" s="23">
        <v>4.7378580121703859E-2</v>
      </c>
      <c r="E4411" s="23">
        <v>5.3271403508771936E-2</v>
      </c>
      <c r="F4411" s="22">
        <f t="shared" si="163"/>
        <v>4</v>
      </c>
      <c r="G4411" s="22">
        <f t="shared" si="164"/>
        <v>2005</v>
      </c>
    </row>
    <row r="4412" spans="1:7" x14ac:dyDescent="0.35">
      <c r="A4412" s="24">
        <v>38467</v>
      </c>
      <c r="B4412" s="23">
        <v>2.7189583530525318E-2</v>
      </c>
      <c r="C4412" s="23">
        <v>3.9082160094173042E-2</v>
      </c>
      <c r="D4412" s="23">
        <v>4.7378580121703859E-2</v>
      </c>
      <c r="E4412" s="23">
        <v>5.3275234972677589E-2</v>
      </c>
      <c r="F4412" s="22">
        <f t="shared" si="163"/>
        <v>4</v>
      </c>
      <c r="G4412" s="22">
        <f t="shared" si="164"/>
        <v>2005</v>
      </c>
    </row>
    <row r="4413" spans="1:7" x14ac:dyDescent="0.35">
      <c r="A4413" s="24">
        <v>38462</v>
      </c>
      <c r="B4413" s="23">
        <v>2.7189583530525318E-2</v>
      </c>
      <c r="C4413" s="23">
        <v>3.865709900990099E-2</v>
      </c>
      <c r="D4413" s="23">
        <v>4.7315465587044539E-2</v>
      </c>
      <c r="E4413" s="23">
        <v>5.3248569863013705E-2</v>
      </c>
      <c r="F4413" s="22">
        <f t="shared" si="163"/>
        <v>4</v>
      </c>
      <c r="G4413" s="22">
        <f t="shared" si="164"/>
        <v>2005</v>
      </c>
    </row>
    <row r="4414" spans="1:7" x14ac:dyDescent="0.35">
      <c r="A4414" s="24">
        <v>38461</v>
      </c>
      <c r="B4414" s="23">
        <v>2.726072063640618E-2</v>
      </c>
      <c r="C4414" s="23">
        <v>3.8930028985507244E-2</v>
      </c>
      <c r="D4414" s="23">
        <v>4.6935892667375127E-2</v>
      </c>
      <c r="E4414" s="23">
        <v>5.3379612040133785E-2</v>
      </c>
      <c r="F4414" s="22">
        <f t="shared" si="163"/>
        <v>4</v>
      </c>
      <c r="G4414" s="22">
        <f t="shared" si="164"/>
        <v>2005</v>
      </c>
    </row>
    <row r="4415" spans="1:7" x14ac:dyDescent="0.35">
      <c r="A4415" s="24">
        <v>38460</v>
      </c>
      <c r="B4415" s="23">
        <v>2.7270608549561322E-2</v>
      </c>
      <c r="C4415" s="23">
        <v>3.9161751824817514E-2</v>
      </c>
      <c r="D4415" s="23">
        <v>4.7447555780933064E-2</v>
      </c>
      <c r="E4415" s="23">
        <v>5.3375863909272854E-2</v>
      </c>
      <c r="F4415" s="22">
        <f t="shared" si="163"/>
        <v>4</v>
      </c>
      <c r="G4415" s="22">
        <f t="shared" si="164"/>
        <v>2005</v>
      </c>
    </row>
    <row r="4416" spans="1:7" x14ac:dyDescent="0.35">
      <c r="A4416" s="24">
        <v>38457</v>
      </c>
      <c r="B4416" s="23">
        <v>2.7270608549561322E-2</v>
      </c>
      <c r="C4416" s="23">
        <v>3.9153451327433628E-2</v>
      </c>
      <c r="D4416" s="23">
        <v>4.7363914807302225E-2</v>
      </c>
      <c r="E4416" s="23">
        <v>5.3375863909272854E-2</v>
      </c>
      <c r="F4416" s="22">
        <f t="shared" si="163"/>
        <v>4</v>
      </c>
      <c r="G4416" s="22">
        <f t="shared" si="164"/>
        <v>2005</v>
      </c>
    </row>
    <row r="4417" spans="1:7" x14ac:dyDescent="0.35">
      <c r="A4417" s="24">
        <v>38456</v>
      </c>
      <c r="B4417" s="23">
        <v>2.720730776222505E-2</v>
      </c>
      <c r="C4417" s="23">
        <v>3.916618352450469E-2</v>
      </c>
      <c r="D4417" s="23">
        <v>4.7497247706422011E-2</v>
      </c>
      <c r="E4417" s="23">
        <v>5.3379764898851836E-2</v>
      </c>
      <c r="F4417" s="22">
        <f t="shared" si="163"/>
        <v>4</v>
      </c>
      <c r="G4417" s="22">
        <f t="shared" si="164"/>
        <v>2005</v>
      </c>
    </row>
    <row r="4418" spans="1:7" x14ac:dyDescent="0.35">
      <c r="A4418" s="24">
        <v>38455</v>
      </c>
      <c r="B4418" s="23">
        <v>2.720730776222505E-2</v>
      </c>
      <c r="C4418" s="23">
        <v>3.916618352450469E-2</v>
      </c>
      <c r="D4418" s="23">
        <v>4.755225711481844E-2</v>
      </c>
      <c r="E4418" s="23">
        <v>5.3379470524017474E-2</v>
      </c>
      <c r="F4418" s="22">
        <f t="shared" si="163"/>
        <v>4</v>
      </c>
      <c r="G4418" s="22">
        <f t="shared" si="164"/>
        <v>2005</v>
      </c>
    </row>
    <row r="4419" spans="1:7" x14ac:dyDescent="0.35">
      <c r="A4419" s="24">
        <v>38454</v>
      </c>
      <c r="B4419" s="23">
        <v>2.720730776222505E-2</v>
      </c>
      <c r="C4419" s="23">
        <v>3.9190964408725597E-2</v>
      </c>
      <c r="D4419" s="23">
        <v>4.7655422594142252E-2</v>
      </c>
      <c r="E4419" s="23">
        <v>5.3532346153846146E-2</v>
      </c>
      <c r="F4419" s="22">
        <f t="shared" si="163"/>
        <v>4</v>
      </c>
      <c r="G4419" s="22">
        <f t="shared" si="164"/>
        <v>2005</v>
      </c>
    </row>
    <row r="4420" spans="1:7" x14ac:dyDescent="0.35">
      <c r="A4420" s="24">
        <v>38453</v>
      </c>
      <c r="B4420" s="23">
        <v>2.7115245676640132E-2</v>
      </c>
      <c r="C4420" s="23">
        <v>3.9194400458978769E-2</v>
      </c>
      <c r="D4420" s="23">
        <v>4.7683969849246229E-2</v>
      </c>
      <c r="E4420" s="23">
        <v>5.3532346153846146E-2</v>
      </c>
      <c r="F4420" s="22">
        <f t="shared" si="163"/>
        <v>4</v>
      </c>
      <c r="G4420" s="22">
        <f t="shared" si="164"/>
        <v>2005</v>
      </c>
    </row>
    <row r="4421" spans="1:7" x14ac:dyDescent="0.35">
      <c r="A4421" s="24">
        <v>38450</v>
      </c>
      <c r="B4421" s="23">
        <v>2.7116565863659663E-2</v>
      </c>
      <c r="C4421" s="23">
        <v>3.9197628992628991E-2</v>
      </c>
      <c r="D4421" s="23">
        <v>4.7623048128342248E-2</v>
      </c>
      <c r="E4421" s="23">
        <v>5.3531172602739721E-2</v>
      </c>
      <c r="F4421" s="22">
        <f t="shared" si="163"/>
        <v>4</v>
      </c>
      <c r="G4421" s="22">
        <f t="shared" si="164"/>
        <v>2005</v>
      </c>
    </row>
    <row r="4422" spans="1:7" x14ac:dyDescent="0.35">
      <c r="A4422" s="24">
        <v>38449</v>
      </c>
      <c r="B4422" s="23">
        <v>2.7049522620904837E-2</v>
      </c>
      <c r="C4422" s="23">
        <v>3.9197628992628991E-2</v>
      </c>
      <c r="D4422" s="23">
        <v>4.7623048128342248E-2</v>
      </c>
      <c r="E4422" s="23">
        <v>5.3531172602739721E-2</v>
      </c>
      <c r="F4422" s="22">
        <f t="shared" si="163"/>
        <v>4</v>
      </c>
      <c r="G4422" s="22">
        <f t="shared" si="164"/>
        <v>2005</v>
      </c>
    </row>
    <row r="4423" spans="1:7" x14ac:dyDescent="0.35">
      <c r="A4423" s="24">
        <v>38448</v>
      </c>
      <c r="B4423" s="23">
        <v>2.7049522620904837E-2</v>
      </c>
      <c r="C4423" s="23">
        <v>3.9229178743961354E-2</v>
      </c>
      <c r="D4423" s="23">
        <v>4.7436435331230285E-2</v>
      </c>
      <c r="E4423" s="23">
        <v>5.3531172602739721E-2</v>
      </c>
      <c r="F4423" s="22">
        <f t="shared" si="163"/>
        <v>4</v>
      </c>
      <c r="G4423" s="22">
        <f t="shared" si="164"/>
        <v>2005</v>
      </c>
    </row>
    <row r="4424" spans="1:7" x14ac:dyDescent="0.35">
      <c r="A4424" s="24">
        <v>38447</v>
      </c>
      <c r="B4424" s="23">
        <v>2.7049522620904837E-2</v>
      </c>
      <c r="C4424" s="23">
        <v>3.9293374805598753E-2</v>
      </c>
      <c r="D4424" s="23">
        <v>4.7644930417495034E-2</v>
      </c>
      <c r="E4424" s="23">
        <v>5.3527430136986298E-2</v>
      </c>
      <c r="F4424" s="22">
        <f t="shared" si="163"/>
        <v>4</v>
      </c>
      <c r="G4424" s="22">
        <f t="shared" si="164"/>
        <v>2005</v>
      </c>
    </row>
    <row r="4425" spans="1:7" x14ac:dyDescent="0.35">
      <c r="A4425" s="24">
        <v>38446</v>
      </c>
      <c r="B4425" s="23">
        <v>2.7020398560752838E-2</v>
      </c>
      <c r="C4425" s="23">
        <v>3.9363236994219654E-2</v>
      </c>
      <c r="D4425" s="23">
        <v>4.7868665540540541E-2</v>
      </c>
      <c r="E4425" s="23">
        <v>5.3621972602739723E-2</v>
      </c>
      <c r="F4425" s="22">
        <f t="shared" si="163"/>
        <v>4</v>
      </c>
      <c r="G4425" s="22">
        <f t="shared" si="164"/>
        <v>2005</v>
      </c>
    </row>
    <row r="4426" spans="1:7" x14ac:dyDescent="0.35">
      <c r="A4426" s="24">
        <v>38443</v>
      </c>
      <c r="B4426" s="23">
        <v>2.7020398560752838E-2</v>
      </c>
      <c r="C4426" s="23">
        <v>3.9047734855136081E-2</v>
      </c>
      <c r="D4426" s="23">
        <v>4.7868665540540541E-2</v>
      </c>
      <c r="E4426" s="23">
        <v>5.393590559824369E-2</v>
      </c>
      <c r="F4426" s="22">
        <f t="shared" si="163"/>
        <v>4</v>
      </c>
      <c r="G4426" s="22">
        <f t="shared" si="164"/>
        <v>2005</v>
      </c>
    </row>
    <row r="4427" spans="1:7" x14ac:dyDescent="0.35">
      <c r="A4427" s="24">
        <v>38442</v>
      </c>
      <c r="B4427" s="23">
        <v>2.7020398560752838E-2</v>
      </c>
      <c r="C4427" s="23">
        <v>3.8903114186851204E-2</v>
      </c>
      <c r="D4427" s="23">
        <v>4.7451612903225804E-2</v>
      </c>
      <c r="E4427" s="23">
        <v>5.3808328767123284E-2</v>
      </c>
      <c r="F4427" s="22">
        <f t="shared" si="163"/>
        <v>4</v>
      </c>
      <c r="G4427" s="22">
        <f t="shared" si="164"/>
        <v>2005</v>
      </c>
    </row>
    <row r="4428" spans="1:7" x14ac:dyDescent="0.35">
      <c r="A4428" s="24">
        <v>38441</v>
      </c>
      <c r="B4428" s="23">
        <v>2.7020398560752838E-2</v>
      </c>
      <c r="C4428" s="23">
        <v>3.9039187675070024E-2</v>
      </c>
      <c r="D4428" s="23">
        <v>4.7931910447761197E-2</v>
      </c>
      <c r="E4428" s="23">
        <v>5.3808328767123284E-2</v>
      </c>
      <c r="F4428" s="22">
        <f t="shared" si="163"/>
        <v>3</v>
      </c>
      <c r="G4428" s="22">
        <f t="shared" si="164"/>
        <v>2005</v>
      </c>
    </row>
    <row r="4429" spans="1:7" x14ac:dyDescent="0.35">
      <c r="A4429" s="24">
        <v>38440</v>
      </c>
      <c r="B4429" s="23">
        <v>2.7020398560752838E-2</v>
      </c>
      <c r="C4429" s="23">
        <v>3.8973392243495331E-2</v>
      </c>
      <c r="D4429" s="23">
        <v>4.8185435435435436E-2</v>
      </c>
      <c r="E4429" s="23">
        <v>5.4059639037433153E-2</v>
      </c>
      <c r="F4429" s="22">
        <f t="shared" si="163"/>
        <v>3</v>
      </c>
      <c r="G4429" s="22">
        <f t="shared" si="164"/>
        <v>2005</v>
      </c>
    </row>
    <row r="4430" spans="1:7" x14ac:dyDescent="0.35">
      <c r="A4430" s="24">
        <v>38439</v>
      </c>
      <c r="B4430" s="23">
        <v>2.7020398560752838E-2</v>
      </c>
      <c r="C4430" s="23">
        <v>3.8971398429833166E-2</v>
      </c>
      <c r="D4430" s="23">
        <v>4.8172925851703415E-2</v>
      </c>
      <c r="E4430" s="23">
        <v>5.4072198391420918E-2</v>
      </c>
      <c r="F4430" s="22">
        <f t="shared" ref="F4430:F4487" si="165">MONTH(A4429)</f>
        <v>3</v>
      </c>
      <c r="G4430" s="22">
        <f t="shared" ref="G4430:G4487" si="166">YEAR(A4429)</f>
        <v>2005</v>
      </c>
    </row>
    <row r="4431" spans="1:7" x14ac:dyDescent="0.35">
      <c r="A4431" s="24">
        <v>38436</v>
      </c>
      <c r="B4431" s="23">
        <v>2.7020398560752838E-2</v>
      </c>
      <c r="C4431" s="23">
        <v>3.8999263044647653E-2</v>
      </c>
      <c r="D4431" s="23">
        <v>4.8064647408666103E-2</v>
      </c>
      <c r="E4431" s="23">
        <v>5.4072390438247013E-2</v>
      </c>
      <c r="F4431" s="22">
        <f t="shared" si="165"/>
        <v>3</v>
      </c>
      <c r="G4431" s="22">
        <f t="shared" si="166"/>
        <v>2005</v>
      </c>
    </row>
    <row r="4432" spans="1:7" x14ac:dyDescent="0.35">
      <c r="A4432" s="24">
        <v>38435</v>
      </c>
      <c r="B4432" s="23">
        <v>2.678965393258427E-2</v>
      </c>
      <c r="C4432" s="23">
        <v>3.8973981390793333E-2</v>
      </c>
      <c r="D4432" s="23">
        <v>4.8198450704225348E-2</v>
      </c>
      <c r="E4432" s="23">
        <v>5.4072390438247013E-2</v>
      </c>
      <c r="F4432" s="22">
        <f t="shared" si="165"/>
        <v>3</v>
      </c>
      <c r="G4432" s="22">
        <f t="shared" si="166"/>
        <v>2005</v>
      </c>
    </row>
    <row r="4433" spans="1:7" x14ac:dyDescent="0.35">
      <c r="A4433" s="24">
        <v>38434</v>
      </c>
      <c r="B4433" s="23">
        <v>2.6725007779921577E-2</v>
      </c>
      <c r="C4433" s="23">
        <v>3.8998613569321536E-2</v>
      </c>
      <c r="D4433" s="23">
        <v>4.7815270758122745E-2</v>
      </c>
      <c r="E4433" s="23">
        <v>5.4058195187165772E-2</v>
      </c>
      <c r="F4433" s="22">
        <f t="shared" si="165"/>
        <v>3</v>
      </c>
      <c r="G4433" s="22">
        <f t="shared" si="166"/>
        <v>2005</v>
      </c>
    </row>
    <row r="4434" spans="1:7" x14ac:dyDescent="0.35">
      <c r="A4434" s="24">
        <v>38433</v>
      </c>
      <c r="B4434" s="23">
        <v>2.6725007779921577E-2</v>
      </c>
      <c r="C4434" s="23">
        <v>3.9480960854092528E-2</v>
      </c>
      <c r="D4434" s="23">
        <v>4.803243611584327E-2</v>
      </c>
      <c r="E4434" s="23">
        <v>5.4058195187165772E-2</v>
      </c>
      <c r="F4434" s="22">
        <f t="shared" si="165"/>
        <v>3</v>
      </c>
      <c r="G4434" s="22">
        <f t="shared" si="166"/>
        <v>2005</v>
      </c>
    </row>
    <row r="4435" spans="1:7" x14ac:dyDescent="0.35">
      <c r="A4435" s="24">
        <v>38432</v>
      </c>
      <c r="B4435" s="23">
        <v>2.6725007779921577E-2</v>
      </c>
      <c r="C4435" s="23">
        <v>3.94586698057681E-2</v>
      </c>
      <c r="D4435" s="23">
        <v>4.8027774140752863E-2</v>
      </c>
      <c r="E4435" s="23">
        <v>5.4058195187165772E-2</v>
      </c>
      <c r="F4435" s="22">
        <f t="shared" si="165"/>
        <v>3</v>
      </c>
      <c r="G4435" s="22">
        <f t="shared" si="166"/>
        <v>2005</v>
      </c>
    </row>
    <row r="4436" spans="1:7" x14ac:dyDescent="0.35">
      <c r="A4436" s="24">
        <v>38429</v>
      </c>
      <c r="B4436" s="23">
        <v>2.6827306103717301E-2</v>
      </c>
      <c r="C4436" s="23">
        <v>3.875299300699301E-2</v>
      </c>
      <c r="D4436" s="23">
        <v>4.8246659919028337E-2</v>
      </c>
      <c r="E4436" s="23">
        <v>5.4058195187165772E-2</v>
      </c>
      <c r="F4436" s="22">
        <f t="shared" si="165"/>
        <v>3</v>
      </c>
      <c r="G4436" s="22">
        <f t="shared" si="166"/>
        <v>2005</v>
      </c>
    </row>
    <row r="4437" spans="1:7" x14ac:dyDescent="0.35">
      <c r="A4437" s="24">
        <v>38428</v>
      </c>
      <c r="B4437" s="23">
        <v>2.7469623006283229E-2</v>
      </c>
      <c r="C4437" s="23">
        <v>3.8750391425908672E-2</v>
      </c>
      <c r="D4437" s="23">
        <v>4.8234072948328266E-2</v>
      </c>
      <c r="E4437" s="23">
        <v>5.4058195187165772E-2</v>
      </c>
      <c r="F4437" s="22">
        <f t="shared" si="165"/>
        <v>3</v>
      </c>
      <c r="G4437" s="22">
        <f t="shared" si="166"/>
        <v>2005</v>
      </c>
    </row>
    <row r="4438" spans="1:7" x14ac:dyDescent="0.35">
      <c r="A4438" s="24">
        <v>38427</v>
      </c>
      <c r="B4438" s="23">
        <v>2.6983133943534871E-2</v>
      </c>
      <c r="C4438" s="23">
        <v>3.9460900151285928E-2</v>
      </c>
      <c r="D4438" s="23">
        <v>4.824056795131846E-2</v>
      </c>
      <c r="E4438" s="23">
        <v>5.4058195187165772E-2</v>
      </c>
      <c r="F4438" s="22">
        <f t="shared" si="165"/>
        <v>3</v>
      </c>
      <c r="G4438" s="22">
        <f t="shared" si="166"/>
        <v>2005</v>
      </c>
    </row>
    <row r="4439" spans="1:7" x14ac:dyDescent="0.35">
      <c r="A4439" s="24">
        <v>38426</v>
      </c>
      <c r="B4439" s="23">
        <v>2.6999941720720424E-2</v>
      </c>
      <c r="C4439" s="23">
        <v>3.9493229537366545E-2</v>
      </c>
      <c r="D4439" s="23">
        <v>4.8157632687447341E-2</v>
      </c>
      <c r="E4439" s="23">
        <v>5.4058195187165772E-2</v>
      </c>
      <c r="F4439" s="22">
        <f t="shared" si="165"/>
        <v>3</v>
      </c>
      <c r="G4439" s="22">
        <f t="shared" si="166"/>
        <v>2005</v>
      </c>
    </row>
    <row r="4440" spans="1:7" x14ac:dyDescent="0.35">
      <c r="A4440" s="24">
        <v>38425</v>
      </c>
      <c r="B4440" s="23">
        <v>2.6999941720720424E-2</v>
      </c>
      <c r="C4440" s="23">
        <v>3.9477580310880826E-2</v>
      </c>
      <c r="D4440" s="23">
        <v>4.8221055776892431E-2</v>
      </c>
      <c r="E4440" s="23">
        <v>5.4058195187165772E-2</v>
      </c>
      <c r="F4440" s="22">
        <f t="shared" si="165"/>
        <v>3</v>
      </c>
      <c r="G4440" s="22">
        <f t="shared" si="166"/>
        <v>2005</v>
      </c>
    </row>
    <row r="4441" spans="1:7" x14ac:dyDescent="0.35">
      <c r="A4441" s="24">
        <v>38422</v>
      </c>
      <c r="B4441" s="23">
        <v>2.6999941720720424E-2</v>
      </c>
      <c r="C4441" s="23">
        <v>3.9458230729436106E-2</v>
      </c>
      <c r="D4441" s="23">
        <v>4.7979350649350647E-2</v>
      </c>
      <c r="E4441" s="23">
        <v>5.4037768871075489E-2</v>
      </c>
      <c r="F4441" s="22">
        <f t="shared" si="165"/>
        <v>3</v>
      </c>
      <c r="G4441" s="22">
        <f t="shared" si="166"/>
        <v>2005</v>
      </c>
    </row>
    <row r="4442" spans="1:7" x14ac:dyDescent="0.35">
      <c r="A4442" s="24">
        <v>38421</v>
      </c>
      <c r="B4442" s="23">
        <v>2.6999941720720424E-2</v>
      </c>
      <c r="C4442" s="23">
        <v>3.9508117048346052E-2</v>
      </c>
      <c r="D4442" s="23">
        <v>4.8264020000000005E-2</v>
      </c>
      <c r="E4442" s="23">
        <v>5.4107413333333333E-2</v>
      </c>
      <c r="F4442" s="22">
        <f t="shared" si="165"/>
        <v>3</v>
      </c>
      <c r="G4442" s="22">
        <f t="shared" si="166"/>
        <v>2005</v>
      </c>
    </row>
    <row r="4443" spans="1:7" x14ac:dyDescent="0.35">
      <c r="A4443" s="24">
        <v>38420</v>
      </c>
      <c r="B4443" s="23">
        <v>2.6999941720720424E-2</v>
      </c>
      <c r="C4443" s="23">
        <v>3.955089337175792E-2</v>
      </c>
      <c r="D4443" s="23">
        <v>4.824980079681275E-2</v>
      </c>
      <c r="E4443" s="23">
        <v>5.4109900066622245E-2</v>
      </c>
      <c r="F4443" s="22">
        <f t="shared" si="165"/>
        <v>3</v>
      </c>
      <c r="G4443" s="22">
        <f t="shared" si="166"/>
        <v>2005</v>
      </c>
    </row>
    <row r="4444" spans="1:7" x14ac:dyDescent="0.35">
      <c r="A4444" s="24">
        <v>38419</v>
      </c>
      <c r="B4444" s="23">
        <v>2.6999941720720424E-2</v>
      </c>
      <c r="C4444" s="23">
        <v>3.955089337175792E-2</v>
      </c>
      <c r="D4444" s="23">
        <v>4.824980079681275E-2</v>
      </c>
      <c r="E4444" s="23">
        <v>5.4109307589880154E-2</v>
      </c>
      <c r="F4444" s="22">
        <f t="shared" si="165"/>
        <v>3</v>
      </c>
      <c r="G4444" s="22">
        <f t="shared" si="166"/>
        <v>2005</v>
      </c>
    </row>
    <row r="4445" spans="1:7" x14ac:dyDescent="0.35">
      <c r="A4445" s="24">
        <v>38418</v>
      </c>
      <c r="B4445" s="23">
        <v>2.6999941720720424E-2</v>
      </c>
      <c r="C4445" s="23">
        <v>3.9769613526570047E-2</v>
      </c>
      <c r="D4445" s="23">
        <v>4.8425911789652248E-2</v>
      </c>
      <c r="E4445" s="23">
        <v>5.4710000000000002E-2</v>
      </c>
      <c r="F4445" s="22">
        <f t="shared" si="165"/>
        <v>3</v>
      </c>
      <c r="G4445" s="22">
        <f t="shared" si="166"/>
        <v>2005</v>
      </c>
    </row>
    <row r="4446" spans="1:7" x14ac:dyDescent="0.35">
      <c r="A4446" s="24">
        <v>38415</v>
      </c>
      <c r="B4446" s="23">
        <v>2.6971428571428573E-2</v>
      </c>
      <c r="C4446" s="23">
        <v>3.9051034482758616E-2</v>
      </c>
      <c r="D4446" s="23">
        <v>4.8344285714285722E-2</v>
      </c>
      <c r="E4446" s="23">
        <v>5.4710000000000002E-2</v>
      </c>
      <c r="F4446" s="22">
        <f t="shared" si="165"/>
        <v>3</v>
      </c>
      <c r="G4446" s="22">
        <f t="shared" si="166"/>
        <v>2005</v>
      </c>
    </row>
    <row r="4447" spans="1:7" x14ac:dyDescent="0.35">
      <c r="A4447" s="24">
        <v>38414</v>
      </c>
      <c r="B4447" s="23">
        <v>2.6971980198019805E-2</v>
      </c>
      <c r="C4447" s="23">
        <v>3.990644783118405E-2</v>
      </c>
      <c r="D4447" s="23">
        <v>4.8118482198625856E-2</v>
      </c>
      <c r="E4447" s="23">
        <v>5.4710000000000002E-2</v>
      </c>
      <c r="F4447" s="22">
        <f t="shared" si="165"/>
        <v>3</v>
      </c>
      <c r="G4447" s="22">
        <f t="shared" si="166"/>
        <v>2005</v>
      </c>
    </row>
    <row r="4448" spans="1:7" x14ac:dyDescent="0.35">
      <c r="A4448" s="24">
        <v>38413</v>
      </c>
      <c r="B4448" s="23">
        <v>2.8118567543064372E-2</v>
      </c>
      <c r="C4448" s="23">
        <v>3.9860051063829782E-2</v>
      </c>
      <c r="D4448" s="23">
        <v>4.839168797953964E-2</v>
      </c>
      <c r="E4448" s="23">
        <v>5.4710000000000002E-2</v>
      </c>
      <c r="F4448" s="22">
        <f t="shared" si="165"/>
        <v>3</v>
      </c>
      <c r="G4448" s="22">
        <f t="shared" si="166"/>
        <v>2005</v>
      </c>
    </row>
    <row r="4449" spans="1:7" x14ac:dyDescent="0.35">
      <c r="A4449" s="24">
        <v>38412</v>
      </c>
      <c r="B4449" s="23">
        <v>2.8118567543064372E-2</v>
      </c>
      <c r="C4449" s="23">
        <v>3.9860051063829782E-2</v>
      </c>
      <c r="D4449" s="23">
        <v>4.839168797953964E-2</v>
      </c>
      <c r="E4449" s="23">
        <v>5.4710000000000002E-2</v>
      </c>
      <c r="F4449" s="22">
        <f t="shared" si="165"/>
        <v>3</v>
      </c>
      <c r="G4449" s="22">
        <f t="shared" si="166"/>
        <v>2005</v>
      </c>
    </row>
    <row r="4450" spans="1:7" x14ac:dyDescent="0.35">
      <c r="A4450" s="24">
        <v>38411</v>
      </c>
      <c r="B4450" s="23">
        <v>2.8122820976491863E-2</v>
      </c>
      <c r="C4450" s="23">
        <v>3.9784865181711607E-2</v>
      </c>
      <c r="D4450" s="23">
        <v>4.8557575757575758E-2</v>
      </c>
      <c r="E4450" s="23">
        <v>5.4710000000000002E-2</v>
      </c>
      <c r="F4450" s="22">
        <f t="shared" si="165"/>
        <v>3</v>
      </c>
      <c r="G4450" s="22">
        <f t="shared" si="166"/>
        <v>2005</v>
      </c>
    </row>
    <row r="4451" spans="1:7" x14ac:dyDescent="0.35">
      <c r="A4451" s="24">
        <v>38408</v>
      </c>
      <c r="B4451" s="23">
        <v>2.8126430568499533E-2</v>
      </c>
      <c r="C4451" s="23">
        <v>3.9841537807986403E-2</v>
      </c>
      <c r="D4451" s="23">
        <v>4.8742202020202019E-2</v>
      </c>
      <c r="E4451" s="23">
        <v>5.4710000000000002E-2</v>
      </c>
      <c r="F4451" s="22">
        <f t="shared" si="165"/>
        <v>2</v>
      </c>
      <c r="G4451" s="22">
        <f t="shared" si="166"/>
        <v>2005</v>
      </c>
    </row>
    <row r="4452" spans="1:7" x14ac:dyDescent="0.35">
      <c r="A4452" s="24">
        <v>38407</v>
      </c>
      <c r="B4452" s="23">
        <v>2.8348000000000002E-2</v>
      </c>
      <c r="C4452" s="23">
        <v>3.9801326530612247E-2</v>
      </c>
      <c r="D4452" s="23">
        <v>4.8742202020202019E-2</v>
      </c>
      <c r="E4452" s="23">
        <v>5.4710000000000002E-2</v>
      </c>
      <c r="F4452" s="22">
        <f t="shared" si="165"/>
        <v>2</v>
      </c>
      <c r="G4452" s="22">
        <f t="shared" si="166"/>
        <v>2005</v>
      </c>
    </row>
    <row r="4453" spans="1:7" x14ac:dyDescent="0.35">
      <c r="A4453" s="24">
        <v>38406</v>
      </c>
      <c r="B4453" s="23">
        <v>2.8378260869565217E-2</v>
      </c>
      <c r="C4453" s="23">
        <v>3.9810923728813563E-2</v>
      </c>
      <c r="D4453" s="23">
        <v>4.8748294884653959E-2</v>
      </c>
      <c r="E4453" s="23">
        <v>5.4710000000000002E-2</v>
      </c>
      <c r="F4453" s="22">
        <f t="shared" si="165"/>
        <v>2</v>
      </c>
      <c r="G4453" s="22">
        <f t="shared" si="166"/>
        <v>2005</v>
      </c>
    </row>
    <row r="4454" spans="1:7" x14ac:dyDescent="0.35">
      <c r="A4454" s="24">
        <v>38405</v>
      </c>
      <c r="B4454" s="23">
        <v>2.8378260869565217E-2</v>
      </c>
      <c r="C4454" s="23">
        <v>3.9913395904436856E-2</v>
      </c>
      <c r="D4454" s="23">
        <v>4.8627866894197951E-2</v>
      </c>
      <c r="E4454" s="23">
        <v>5.4832125839951132E-2</v>
      </c>
      <c r="F4454" s="22">
        <f t="shared" si="165"/>
        <v>2</v>
      </c>
      <c r="G4454" s="22">
        <f t="shared" si="166"/>
        <v>2005</v>
      </c>
    </row>
    <row r="4455" spans="1:7" x14ac:dyDescent="0.35">
      <c r="A4455" s="24">
        <v>38404</v>
      </c>
      <c r="B4455" s="23">
        <v>2.8393913043478262E-2</v>
      </c>
      <c r="C4455" s="23">
        <v>3.9913395904436856E-2</v>
      </c>
      <c r="D4455" s="23">
        <v>4.8627866894197951E-2</v>
      </c>
      <c r="E4455" s="23">
        <v>5.4930513447432758E-2</v>
      </c>
      <c r="F4455" s="22">
        <f t="shared" si="165"/>
        <v>2</v>
      </c>
      <c r="G4455" s="22">
        <f t="shared" si="166"/>
        <v>2005</v>
      </c>
    </row>
    <row r="4456" spans="1:7" x14ac:dyDescent="0.35">
      <c r="A4456" s="24">
        <v>38401</v>
      </c>
      <c r="B4456" s="23">
        <v>2.8374666666666666E-2</v>
      </c>
      <c r="C4456" s="23">
        <v>3.9921043478260865E-2</v>
      </c>
      <c r="D4456" s="23">
        <v>4.8651984602224127E-2</v>
      </c>
      <c r="E4456" s="23">
        <v>5.4856527862829151E-2</v>
      </c>
      <c r="F4456" s="22">
        <f t="shared" si="165"/>
        <v>2</v>
      </c>
      <c r="G4456" s="22">
        <f t="shared" si="166"/>
        <v>2005</v>
      </c>
    </row>
    <row r="4457" spans="1:7" x14ac:dyDescent="0.35">
      <c r="A4457" s="24">
        <v>38400</v>
      </c>
      <c r="B4457" s="23">
        <v>2.7381786407766992E-2</v>
      </c>
      <c r="C4457" s="23">
        <v>3.993062801932367E-2</v>
      </c>
      <c r="D4457" s="23">
        <v>4.87153595890411E-2</v>
      </c>
      <c r="E4457" s="23">
        <v>5.4952096873084E-2</v>
      </c>
      <c r="F4457" s="22">
        <f t="shared" si="165"/>
        <v>2</v>
      </c>
      <c r="G4457" s="22">
        <f t="shared" si="166"/>
        <v>2005</v>
      </c>
    </row>
    <row r="4458" spans="1:7" x14ac:dyDescent="0.35">
      <c r="A4458" s="24">
        <v>38399</v>
      </c>
      <c r="B4458" s="23">
        <v>2.7381786407766992E-2</v>
      </c>
      <c r="C4458" s="23">
        <v>3.9458718861209961E-2</v>
      </c>
      <c r="D4458" s="23">
        <v>4.8717783783783788E-2</v>
      </c>
      <c r="E4458" s="23">
        <v>5.4952096873084E-2</v>
      </c>
      <c r="F4458" s="22">
        <f t="shared" si="165"/>
        <v>2</v>
      </c>
      <c r="G4458" s="22">
        <f t="shared" si="166"/>
        <v>2005</v>
      </c>
    </row>
    <row r="4459" spans="1:7" x14ac:dyDescent="0.35">
      <c r="A4459" s="24">
        <v>38398</v>
      </c>
      <c r="B4459" s="23">
        <v>2.7381786407766992E-2</v>
      </c>
      <c r="C4459" s="23">
        <v>3.9889152334152335E-2</v>
      </c>
      <c r="D4459" s="23">
        <v>4.8659816017316018E-2</v>
      </c>
      <c r="E4459" s="23">
        <v>5.4911963190184043E-2</v>
      </c>
      <c r="F4459" s="22">
        <f t="shared" si="165"/>
        <v>2</v>
      </c>
      <c r="G4459" s="22">
        <f t="shared" si="166"/>
        <v>2005</v>
      </c>
    </row>
    <row r="4460" spans="1:7" x14ac:dyDescent="0.35">
      <c r="A4460" s="24">
        <v>38397</v>
      </c>
      <c r="B4460" s="23">
        <v>2.7381786407766992E-2</v>
      </c>
      <c r="C4460" s="23">
        <v>3.9927792334253705E-2</v>
      </c>
      <c r="D4460" s="23">
        <v>4.9005910931174082E-2</v>
      </c>
      <c r="E4460" s="23">
        <v>5.4964475138121548E-2</v>
      </c>
      <c r="F4460" s="22">
        <f t="shared" si="165"/>
        <v>2</v>
      </c>
      <c r="G4460" s="22">
        <f t="shared" si="166"/>
        <v>2005</v>
      </c>
    </row>
    <row r="4461" spans="1:7" x14ac:dyDescent="0.35">
      <c r="A4461" s="24">
        <v>38394</v>
      </c>
      <c r="B4461" s="23">
        <v>2.7381786407766992E-2</v>
      </c>
      <c r="C4461" s="23">
        <v>3.9909406580493537E-2</v>
      </c>
      <c r="D4461" s="23">
        <v>4.8671652173913046E-2</v>
      </c>
      <c r="E4461" s="23">
        <v>5.5023437500000008E-2</v>
      </c>
      <c r="F4461" s="22">
        <f t="shared" si="165"/>
        <v>2</v>
      </c>
      <c r="G4461" s="22">
        <f t="shared" si="166"/>
        <v>2005</v>
      </c>
    </row>
    <row r="4462" spans="1:7" x14ac:dyDescent="0.35">
      <c r="A4462" s="24">
        <v>38392</v>
      </c>
      <c r="B4462" s="23">
        <v>2.7381786407766992E-2</v>
      </c>
      <c r="C4462" s="23">
        <v>3.9902898305084748E-2</v>
      </c>
      <c r="D4462" s="23">
        <v>4.8995910931174079E-2</v>
      </c>
      <c r="E4462" s="23">
        <v>5.5001838101034699E-2</v>
      </c>
      <c r="F4462" s="22">
        <f t="shared" si="165"/>
        <v>2</v>
      </c>
      <c r="G4462" s="22">
        <f t="shared" si="166"/>
        <v>2005</v>
      </c>
    </row>
    <row r="4463" spans="1:7" x14ac:dyDescent="0.35">
      <c r="A4463" s="24">
        <v>38391</v>
      </c>
      <c r="B4463" s="23">
        <v>2.7364809160305346E-2</v>
      </c>
      <c r="C4463" s="23">
        <v>3.937767880364109E-2</v>
      </c>
      <c r="D4463" s="23">
        <v>4.8363991064780343E-2</v>
      </c>
      <c r="E4463" s="23">
        <v>5.4831120636864662E-2</v>
      </c>
      <c r="F4463" s="22">
        <f t="shared" si="165"/>
        <v>2</v>
      </c>
      <c r="G4463" s="22">
        <f t="shared" si="166"/>
        <v>2005</v>
      </c>
    </row>
    <row r="4464" spans="1:7" x14ac:dyDescent="0.35">
      <c r="A4464" s="24">
        <v>38390</v>
      </c>
      <c r="B4464" s="23">
        <v>2.7394959383901255E-2</v>
      </c>
      <c r="C4464" s="23">
        <v>3.9218943894389437E-2</v>
      </c>
      <c r="D4464" s="23">
        <v>4.8651844978165937E-2</v>
      </c>
      <c r="E4464" s="23">
        <v>5.4831120636864662E-2</v>
      </c>
      <c r="F4464" s="22">
        <f t="shared" si="165"/>
        <v>2</v>
      </c>
      <c r="G4464" s="22">
        <f t="shared" si="166"/>
        <v>2005</v>
      </c>
    </row>
    <row r="4465" spans="1:7" x14ac:dyDescent="0.35">
      <c r="A4465" s="24">
        <v>38387</v>
      </c>
      <c r="B4465" s="23">
        <v>2.7367441384253097E-2</v>
      </c>
      <c r="C4465" s="23">
        <v>3.923171936758893E-2</v>
      </c>
      <c r="D4465" s="23">
        <v>4.8423636363636363E-2</v>
      </c>
      <c r="E4465" s="23">
        <v>5.4831120636864662E-2</v>
      </c>
      <c r="F4465" s="22">
        <f t="shared" si="165"/>
        <v>2</v>
      </c>
      <c r="G4465" s="22">
        <f t="shared" si="166"/>
        <v>2005</v>
      </c>
    </row>
    <row r="4466" spans="1:7" x14ac:dyDescent="0.35">
      <c r="A4466" s="24">
        <v>38386</v>
      </c>
      <c r="B4466" s="23">
        <v>2.7367441384253097E-2</v>
      </c>
      <c r="C4466" s="23">
        <v>3.9809540425531913E-2</v>
      </c>
      <c r="D4466" s="23">
        <v>4.9100000000000005E-2</v>
      </c>
      <c r="E4466" s="23">
        <v>5.5108397790055254E-2</v>
      </c>
      <c r="F4466" s="22">
        <f t="shared" si="165"/>
        <v>2</v>
      </c>
      <c r="G4466" s="22">
        <f t="shared" si="166"/>
        <v>2005</v>
      </c>
    </row>
    <row r="4467" spans="1:7" x14ac:dyDescent="0.35">
      <c r="A4467" s="24">
        <v>38385</v>
      </c>
      <c r="B4467" s="23">
        <v>2.7373241903154339E-2</v>
      </c>
      <c r="C4467" s="23">
        <v>3.9632970212765961E-2</v>
      </c>
      <c r="D4467" s="23">
        <v>4.9100000000000005E-2</v>
      </c>
      <c r="E4467" s="23">
        <v>5.5108397790055254E-2</v>
      </c>
      <c r="F4467" s="22">
        <f t="shared" si="165"/>
        <v>2</v>
      </c>
      <c r="G4467" s="22">
        <f t="shared" si="166"/>
        <v>2005</v>
      </c>
    </row>
    <row r="4468" spans="1:7" x14ac:dyDescent="0.35">
      <c r="A4468" s="24">
        <v>38384</v>
      </c>
      <c r="B4468" s="23">
        <v>2.7425253456221196E-2</v>
      </c>
      <c r="C4468" s="23">
        <v>3.9877487120778474E-2</v>
      </c>
      <c r="D4468" s="23">
        <v>4.9100000000000005E-2</v>
      </c>
      <c r="E4468" s="23">
        <v>5.5108397790055254E-2</v>
      </c>
      <c r="F4468" s="22">
        <f t="shared" si="165"/>
        <v>2</v>
      </c>
      <c r="G4468" s="22">
        <f t="shared" si="166"/>
        <v>2005</v>
      </c>
    </row>
    <row r="4469" spans="1:7" x14ac:dyDescent="0.35">
      <c r="A4469" s="24">
        <v>38383</v>
      </c>
      <c r="B4469" s="23">
        <v>2.749711790393013E-2</v>
      </c>
      <c r="C4469" s="23">
        <v>3.9886521739130432E-2</v>
      </c>
      <c r="D4469" s="23">
        <v>4.9100000000000005E-2</v>
      </c>
      <c r="E4469" s="23">
        <v>5.5108397790055254E-2</v>
      </c>
      <c r="F4469" s="22">
        <f t="shared" si="165"/>
        <v>2</v>
      </c>
      <c r="G4469" s="22">
        <f t="shared" si="166"/>
        <v>2005</v>
      </c>
    </row>
    <row r="4470" spans="1:7" x14ac:dyDescent="0.35">
      <c r="A4470" s="24">
        <v>38380</v>
      </c>
      <c r="B4470" s="23">
        <v>2.7867551686615883E-2</v>
      </c>
      <c r="C4470" s="23">
        <v>3.9849362318840578E-2</v>
      </c>
      <c r="D4470" s="23">
        <v>4.9100000000000005E-2</v>
      </c>
      <c r="E4470" s="23">
        <v>5.5090658461538468E-2</v>
      </c>
      <c r="F4470" s="22">
        <f t="shared" si="165"/>
        <v>1</v>
      </c>
      <c r="G4470" s="22">
        <f t="shared" si="166"/>
        <v>2005</v>
      </c>
    </row>
    <row r="4471" spans="1:7" x14ac:dyDescent="0.35">
      <c r="A4471" s="24">
        <v>38379</v>
      </c>
      <c r="B4471" s="23">
        <v>2.7967909639486303E-2</v>
      </c>
      <c r="C4471" s="23">
        <v>3.9461143312010831E-2</v>
      </c>
      <c r="D4471" s="23">
        <v>4.9100000000000005E-2</v>
      </c>
      <c r="E4471" s="23">
        <v>5.5090658461538468E-2</v>
      </c>
      <c r="F4471" s="22">
        <f t="shared" si="165"/>
        <v>1</v>
      </c>
      <c r="G4471" s="22">
        <f t="shared" si="166"/>
        <v>2005</v>
      </c>
    </row>
    <row r="4472" spans="1:7" x14ac:dyDescent="0.35">
      <c r="A4472" s="24">
        <v>38378</v>
      </c>
      <c r="B4472" s="23">
        <v>2.7728886571056061E-2</v>
      </c>
      <c r="C4472" s="23">
        <v>3.9947033898305083E-2</v>
      </c>
      <c r="D4472" s="23">
        <v>4.9100000000000005E-2</v>
      </c>
      <c r="E4472" s="23">
        <v>5.5112265193370175E-2</v>
      </c>
      <c r="F4472" s="22">
        <f t="shared" si="165"/>
        <v>1</v>
      </c>
      <c r="G4472" s="22">
        <f t="shared" si="166"/>
        <v>2005</v>
      </c>
    </row>
    <row r="4473" spans="1:7" x14ac:dyDescent="0.35">
      <c r="A4473" s="24">
        <v>38377</v>
      </c>
      <c r="B4473" s="23">
        <v>2.7533455651079893E-2</v>
      </c>
      <c r="C4473" s="23">
        <v>4.0344040047114248E-2</v>
      </c>
      <c r="D4473" s="23">
        <v>4.9169236453201974E-2</v>
      </c>
      <c r="E4473" s="23">
        <v>5.5133691931540343E-2</v>
      </c>
      <c r="F4473" s="22">
        <f t="shared" si="165"/>
        <v>1</v>
      </c>
      <c r="G4473" s="22">
        <f t="shared" si="166"/>
        <v>2005</v>
      </c>
    </row>
    <row r="4474" spans="1:7" x14ac:dyDescent="0.35">
      <c r="A4474" s="24">
        <v>38376</v>
      </c>
      <c r="B4474" s="23">
        <v>2.7533455651079893E-2</v>
      </c>
      <c r="C4474" s="23">
        <v>4.0353555032371979E-2</v>
      </c>
      <c r="D4474" s="23">
        <v>4.9305193097781426E-2</v>
      </c>
      <c r="E4474" s="23">
        <v>5.5133691931540343E-2</v>
      </c>
      <c r="F4474" s="22">
        <f t="shared" si="165"/>
        <v>1</v>
      </c>
      <c r="G4474" s="22">
        <f t="shared" si="166"/>
        <v>2005</v>
      </c>
    </row>
    <row r="4475" spans="1:7" x14ac:dyDescent="0.35">
      <c r="A4475" s="24">
        <v>38372</v>
      </c>
      <c r="B4475" s="23">
        <v>2.754386454183267E-2</v>
      </c>
      <c r="C4475" s="23">
        <v>3.9346863237139276E-2</v>
      </c>
      <c r="D4475" s="23">
        <v>4.9246428571428566E-2</v>
      </c>
      <c r="E4475" s="23">
        <v>5.5133691931540343E-2</v>
      </c>
      <c r="F4475" s="22">
        <f t="shared" si="165"/>
        <v>1</v>
      </c>
      <c r="G4475" s="22">
        <f t="shared" si="166"/>
        <v>2005</v>
      </c>
    </row>
    <row r="4476" spans="1:7" x14ac:dyDescent="0.35">
      <c r="A4476" s="24">
        <v>38371</v>
      </c>
      <c r="B4476" s="23">
        <v>2.8143390119250426E-2</v>
      </c>
      <c r="C4476" s="23">
        <v>3.925185185185185E-2</v>
      </c>
      <c r="D4476" s="23">
        <v>4.9286972111553785E-2</v>
      </c>
      <c r="E4476" s="23">
        <v>5.5133691931540343E-2</v>
      </c>
      <c r="F4476" s="22">
        <f t="shared" si="165"/>
        <v>1</v>
      </c>
      <c r="G4476" s="22">
        <f t="shared" si="166"/>
        <v>2005</v>
      </c>
    </row>
    <row r="4477" spans="1:7" x14ac:dyDescent="0.35">
      <c r="A4477" s="24">
        <v>38370</v>
      </c>
      <c r="B4477" s="23">
        <v>2.8420382848392038E-2</v>
      </c>
      <c r="C4477" s="23">
        <v>4.0146626916524701E-2</v>
      </c>
      <c r="D4477" s="23">
        <v>4.9308400000000002E-2</v>
      </c>
      <c r="E4477" s="23">
        <v>5.5133691931540343E-2</v>
      </c>
      <c r="F4477" s="22">
        <f t="shared" si="165"/>
        <v>1</v>
      </c>
      <c r="G4477" s="22">
        <f t="shared" si="166"/>
        <v>2005</v>
      </c>
    </row>
    <row r="4478" spans="1:7" x14ac:dyDescent="0.35">
      <c r="A4478" s="24">
        <v>38369</v>
      </c>
      <c r="B4478" s="23">
        <v>2.812367261280168E-2</v>
      </c>
      <c r="C4478" s="23">
        <v>4.0161719148936167E-2</v>
      </c>
      <c r="D4478" s="23">
        <v>4.9310481927710842E-2</v>
      </c>
      <c r="E4478" s="23">
        <v>5.5133691931540343E-2</v>
      </c>
      <c r="F4478" s="22">
        <f t="shared" si="165"/>
        <v>1</v>
      </c>
      <c r="G4478" s="22">
        <f t="shared" si="166"/>
        <v>2005</v>
      </c>
    </row>
    <row r="4479" spans="1:7" x14ac:dyDescent="0.35">
      <c r="A4479" s="24">
        <v>38366</v>
      </c>
      <c r="B4479" s="23">
        <v>2.812367261280168E-2</v>
      </c>
      <c r="C4479" s="23">
        <v>4.0150097254004577E-2</v>
      </c>
      <c r="D4479" s="23">
        <v>4.9310481927710842E-2</v>
      </c>
      <c r="E4479" s="23">
        <v>5.5171466992665043E-2</v>
      </c>
      <c r="F4479" s="22">
        <f t="shared" si="165"/>
        <v>1</v>
      </c>
      <c r="G4479" s="22">
        <f t="shared" si="166"/>
        <v>2005</v>
      </c>
    </row>
    <row r="4480" spans="1:7" x14ac:dyDescent="0.35">
      <c r="A4480" s="24">
        <v>38365</v>
      </c>
      <c r="B4480" s="23">
        <v>2.812367261280168E-2</v>
      </c>
      <c r="C4480" s="23">
        <v>4.0150097254004577E-2</v>
      </c>
      <c r="D4480" s="23">
        <v>4.9310481927710842E-2</v>
      </c>
      <c r="E4480" s="23">
        <v>5.5171466992665043E-2</v>
      </c>
      <c r="F4480" s="22">
        <f t="shared" si="165"/>
        <v>1</v>
      </c>
      <c r="G4480" s="22">
        <f t="shared" si="166"/>
        <v>2005</v>
      </c>
    </row>
    <row r="4481" spans="1:7" x14ac:dyDescent="0.35">
      <c r="A4481" s="24">
        <v>38364</v>
      </c>
      <c r="B4481" s="23">
        <v>2.822712448359186E-2</v>
      </c>
      <c r="C4481" s="23">
        <v>4.0150097254004577E-2</v>
      </c>
      <c r="D4481" s="23">
        <v>4.9310481927710842E-2</v>
      </c>
      <c r="E4481" s="23">
        <v>5.5171466992665043E-2</v>
      </c>
      <c r="F4481" s="22">
        <f t="shared" si="165"/>
        <v>1</v>
      </c>
      <c r="G4481" s="22">
        <f t="shared" si="166"/>
        <v>2005</v>
      </c>
    </row>
    <row r="4482" spans="1:7" x14ac:dyDescent="0.35">
      <c r="A4482" s="24">
        <v>38362</v>
      </c>
      <c r="B4482" s="23">
        <v>2.7998080903104419E-2</v>
      </c>
      <c r="C4482" s="23">
        <v>3.9974981412639408E-2</v>
      </c>
      <c r="D4482" s="23">
        <v>4.9215948275862065E-2</v>
      </c>
      <c r="E4482" s="23">
        <v>5.5058793103448279E-2</v>
      </c>
      <c r="F4482" s="22">
        <f t="shared" si="165"/>
        <v>1</v>
      </c>
      <c r="G4482" s="22">
        <f t="shared" si="166"/>
        <v>2005</v>
      </c>
    </row>
    <row r="4483" spans="1:7" x14ac:dyDescent="0.35">
      <c r="A4483" s="24">
        <v>38359</v>
      </c>
      <c r="B4483" s="23">
        <v>2.8221599247412982E-2</v>
      </c>
      <c r="C4483" s="23">
        <v>3.9912450592885375E-2</v>
      </c>
      <c r="D4483" s="23">
        <v>4.9215948275862065E-2</v>
      </c>
      <c r="E4483" s="23">
        <v>5.5069483712354025E-2</v>
      </c>
      <c r="F4483" s="22">
        <f t="shared" si="165"/>
        <v>1</v>
      </c>
      <c r="G4483" s="22">
        <f t="shared" si="166"/>
        <v>2005</v>
      </c>
    </row>
    <row r="4484" spans="1:7" x14ac:dyDescent="0.35">
      <c r="A4484" s="24">
        <v>38358</v>
      </c>
      <c r="B4484" s="23">
        <v>2.8233386491557221E-2</v>
      </c>
      <c r="C4484" s="23">
        <v>3.9738350055741355E-2</v>
      </c>
      <c r="D4484" s="23">
        <v>4.9282352941176472E-2</v>
      </c>
      <c r="E4484" s="23">
        <v>5.5071744471744476E-2</v>
      </c>
      <c r="F4484" s="22">
        <f t="shared" si="165"/>
        <v>1</v>
      </c>
      <c r="G4484" s="22">
        <f t="shared" si="166"/>
        <v>2005</v>
      </c>
    </row>
    <row r="4485" spans="1:7" x14ac:dyDescent="0.35">
      <c r="A4485" s="24">
        <v>38357</v>
      </c>
      <c r="B4485" s="23">
        <v>2.7934153400868307E-2</v>
      </c>
      <c r="C4485" s="23">
        <v>3.9733509749303619E-2</v>
      </c>
      <c r="D4485" s="23">
        <v>4.9274634831460676E-2</v>
      </c>
      <c r="E4485" s="23">
        <v>5.5057682403433478E-2</v>
      </c>
      <c r="F4485" s="22">
        <f t="shared" si="165"/>
        <v>1</v>
      </c>
      <c r="G4485" s="22">
        <f t="shared" si="166"/>
        <v>2005</v>
      </c>
    </row>
    <row r="4486" spans="1:7" x14ac:dyDescent="0.35">
      <c r="A4486" s="24">
        <v>38356</v>
      </c>
      <c r="B4486" s="23">
        <v>2.8957465655115849E-2</v>
      </c>
      <c r="C4486" s="23">
        <v>3.973266345123258E-2</v>
      </c>
      <c r="D4486" s="23">
        <v>4.9301578947368419E-2</v>
      </c>
      <c r="E4486" s="23">
        <v>5.5127685696746476E-2</v>
      </c>
      <c r="F4486" s="22">
        <f t="shared" si="165"/>
        <v>1</v>
      </c>
      <c r="G4486" s="22">
        <f t="shared" si="166"/>
        <v>2005</v>
      </c>
    </row>
    <row r="4487" spans="1:7" x14ac:dyDescent="0.35">
      <c r="A4487" s="24">
        <v>38355</v>
      </c>
      <c r="B4487" s="23">
        <v>2.8957465655115849E-2</v>
      </c>
      <c r="C4487" s="23">
        <v>3.9002601880877744E-2</v>
      </c>
      <c r="D4487" s="23">
        <v>4.9207063829787234E-2</v>
      </c>
      <c r="E4487" s="23">
        <v>5.5127685696746476E-2</v>
      </c>
      <c r="F4487" s="22">
        <f t="shared" si="165"/>
        <v>1</v>
      </c>
      <c r="G4487" s="22">
        <f t="shared" si="166"/>
        <v>2005</v>
      </c>
    </row>
  </sheetData>
  <mergeCells count="2">
    <mergeCell ref="K3:N3"/>
    <mergeCell ref="W3:Z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9F37-F34F-4E12-B704-2BAC3A081D23}">
  <sheetPr>
    <tabColor theme="9" tint="0.39997558519241921"/>
  </sheetPr>
  <dimension ref="A1:J49"/>
  <sheetViews>
    <sheetView workbookViewId="0">
      <pane ySplit="3" topLeftCell="A4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6.54296875" customWidth="1"/>
    <col min="2" max="2" width="10.54296875" bestFit="1" customWidth="1"/>
    <col min="3" max="3" width="26.54296875" style="72" bestFit="1" customWidth="1"/>
    <col min="4" max="4" width="7.08984375" style="72" bestFit="1" customWidth="1"/>
    <col min="5" max="5" width="7.54296875" style="72" customWidth="1"/>
  </cols>
  <sheetData>
    <row r="1" spans="1:8" s="73" customFormat="1" ht="18.5" x14ac:dyDescent="0.45">
      <c r="A1" s="75" t="s">
        <v>531</v>
      </c>
      <c r="C1" s="74"/>
      <c r="D1" s="74"/>
      <c r="E1" s="74"/>
    </row>
    <row r="2" spans="1:8" x14ac:dyDescent="0.35">
      <c r="A2" s="72" t="s">
        <v>534</v>
      </c>
    </row>
    <row r="3" spans="1:8" x14ac:dyDescent="0.35">
      <c r="A3" s="22" t="s">
        <v>533</v>
      </c>
      <c r="B3" s="22" t="s">
        <v>532</v>
      </c>
      <c r="C3" s="22" t="s">
        <v>531</v>
      </c>
      <c r="D3" s="22" t="s">
        <v>530</v>
      </c>
      <c r="E3" s="22" t="s">
        <v>529</v>
      </c>
    </row>
    <row r="4" spans="1:8" x14ac:dyDescent="0.35">
      <c r="A4" s="82">
        <v>44927</v>
      </c>
      <c r="B4" s="82">
        <v>45107</v>
      </c>
      <c r="C4" s="81">
        <v>1.5100000000000001E-2</v>
      </c>
      <c r="D4" s="80">
        <v>7.4999999999999997E-3</v>
      </c>
      <c r="E4" s="80">
        <f t="shared" ref="E4:E10" si="0">+D4+C4</f>
        <v>2.2600000000000002E-2</v>
      </c>
    </row>
    <row r="5" spans="1:8" x14ac:dyDescent="0.35">
      <c r="A5" s="28">
        <v>44743</v>
      </c>
      <c r="B5" s="28">
        <v>44926</v>
      </c>
      <c r="C5" s="76">
        <v>1.24E-2</v>
      </c>
      <c r="D5" s="78">
        <v>7.4999999999999997E-3</v>
      </c>
      <c r="E5" s="78">
        <f t="shared" si="0"/>
        <v>1.9900000000000001E-2</v>
      </c>
    </row>
    <row r="6" spans="1:8" x14ac:dyDescent="0.35">
      <c r="A6" s="28">
        <v>44562</v>
      </c>
      <c r="B6" s="28">
        <v>44742</v>
      </c>
      <c r="C6" s="76">
        <v>1.0500000000000001E-2</v>
      </c>
      <c r="D6" s="78">
        <v>7.4999999999999997E-3</v>
      </c>
      <c r="E6" s="78">
        <f t="shared" si="0"/>
        <v>1.8000000000000002E-2</v>
      </c>
      <c r="F6" s="17"/>
      <c r="G6" s="28"/>
      <c r="H6" s="28"/>
    </row>
    <row r="7" spans="1:8" x14ac:dyDescent="0.35">
      <c r="A7" s="28">
        <v>44378</v>
      </c>
      <c r="B7" s="28">
        <v>44561</v>
      </c>
      <c r="C7" s="76">
        <v>1.03E-2</v>
      </c>
      <c r="D7" s="78">
        <v>7.4999999999999997E-3</v>
      </c>
      <c r="E7" s="78">
        <f t="shared" si="0"/>
        <v>1.78E-2</v>
      </c>
      <c r="F7" s="17"/>
      <c r="G7" s="28"/>
      <c r="H7" s="28"/>
    </row>
    <row r="8" spans="1:8" x14ac:dyDescent="0.35">
      <c r="A8" s="28">
        <v>44197</v>
      </c>
      <c r="B8" s="28">
        <v>44377</v>
      </c>
      <c r="C8" s="76">
        <v>1.2699999999999999E-2</v>
      </c>
      <c r="D8" s="78">
        <v>5.0000000000000001E-3</v>
      </c>
      <c r="E8" s="78">
        <f t="shared" si="0"/>
        <v>1.77E-2</v>
      </c>
      <c r="F8" s="17"/>
      <c r="G8" s="28"/>
      <c r="H8" s="28"/>
    </row>
    <row r="9" spans="1:8" x14ac:dyDescent="0.35">
      <c r="A9" s="28">
        <v>44013</v>
      </c>
      <c r="B9" s="28">
        <v>44196</v>
      </c>
      <c r="C9" s="76">
        <v>1.7399999999999999E-2</v>
      </c>
      <c r="D9" s="78">
        <v>5.0000000000000001E-3</v>
      </c>
      <c r="E9" s="78">
        <f t="shared" si="0"/>
        <v>2.24E-2</v>
      </c>
      <c r="F9" s="17"/>
      <c r="G9" s="28"/>
      <c r="H9" s="28"/>
    </row>
    <row r="10" spans="1:8" x14ac:dyDescent="0.35">
      <c r="A10" s="28">
        <v>43831</v>
      </c>
      <c r="B10" s="28">
        <v>44012</v>
      </c>
      <c r="C10" s="76">
        <v>1.7999999999999999E-2</v>
      </c>
      <c r="D10" s="78">
        <v>5.0000000000000001E-3</v>
      </c>
      <c r="E10" s="78">
        <f t="shared" si="0"/>
        <v>2.3E-2</v>
      </c>
      <c r="G10" s="28"/>
      <c r="H10" s="28"/>
    </row>
    <row r="11" spans="1:8" x14ac:dyDescent="0.35">
      <c r="A11" s="28">
        <v>43647</v>
      </c>
      <c r="B11" s="28">
        <v>43830</v>
      </c>
      <c r="C11" s="76">
        <v>1.83E-2</v>
      </c>
      <c r="D11" s="78">
        <v>5.0000000000000001E-3</v>
      </c>
      <c r="E11" s="78">
        <f>+C11+D11</f>
        <v>2.3300000000000001E-2</v>
      </c>
    </row>
    <row r="12" spans="1:8" x14ac:dyDescent="0.35">
      <c r="A12" s="28">
        <v>43466</v>
      </c>
      <c r="B12" s="28">
        <v>43646</v>
      </c>
      <c r="C12" s="76">
        <v>1.9400000000000001E-2</v>
      </c>
      <c r="D12" s="78">
        <v>5.0000000000000001E-3</v>
      </c>
      <c r="E12" s="78">
        <f>+C12+D12</f>
        <v>2.4400000000000002E-2</v>
      </c>
    </row>
    <row r="13" spans="1:8" x14ac:dyDescent="0.35">
      <c r="A13" s="28">
        <v>43282</v>
      </c>
      <c r="B13" s="28">
        <v>43465</v>
      </c>
      <c r="C13" s="76">
        <v>1.8800000000000001E-2</v>
      </c>
      <c r="D13" s="79">
        <v>5.0000000000000001E-3</v>
      </c>
      <c r="E13" s="78">
        <f>+C13+D13</f>
        <v>2.3800000000000002E-2</v>
      </c>
    </row>
    <row r="14" spans="1:8" x14ac:dyDescent="0.35">
      <c r="A14" s="28">
        <v>43101</v>
      </c>
      <c r="B14" s="28">
        <v>43281</v>
      </c>
      <c r="C14" s="76">
        <v>1.84E-2</v>
      </c>
      <c r="D14" s="78">
        <v>5.0000000000000001E-3</v>
      </c>
      <c r="E14" s="78">
        <f t="shared" ref="E14:E49" si="1">C14+D14</f>
        <v>2.3400000000000001E-2</v>
      </c>
      <c r="H14" s="28"/>
    </row>
    <row r="15" spans="1:8" x14ac:dyDescent="0.35">
      <c r="A15" s="28">
        <v>42917</v>
      </c>
      <c r="B15" s="28">
        <v>43100</v>
      </c>
      <c r="C15" s="76">
        <v>1.8599999999999998E-2</v>
      </c>
      <c r="D15" s="76">
        <v>5.0000000000000001E-3</v>
      </c>
      <c r="E15" s="76">
        <f t="shared" si="1"/>
        <v>2.3599999999999999E-2</v>
      </c>
      <c r="H15" s="28"/>
    </row>
    <row r="16" spans="1:8" x14ac:dyDescent="0.35">
      <c r="A16" s="28">
        <v>42736</v>
      </c>
      <c r="B16" s="28">
        <v>42916</v>
      </c>
      <c r="C16" s="76">
        <v>1.8100000000000002E-2</v>
      </c>
      <c r="D16" s="76">
        <v>5.0000000000000001E-3</v>
      </c>
      <c r="E16" s="76">
        <f t="shared" si="1"/>
        <v>2.3100000000000002E-2</v>
      </c>
      <c r="H16" s="28"/>
    </row>
    <row r="17" spans="1:10" x14ac:dyDescent="0.35">
      <c r="A17" s="28">
        <v>42552</v>
      </c>
      <c r="B17" s="28">
        <v>42735</v>
      </c>
      <c r="C17" s="76">
        <v>1.66E-2</v>
      </c>
      <c r="D17" s="76">
        <v>5.0000000000000001E-3</v>
      </c>
      <c r="E17" s="76">
        <f t="shared" si="1"/>
        <v>2.1600000000000001E-2</v>
      </c>
      <c r="F17" s="77"/>
      <c r="H17" s="28"/>
    </row>
    <row r="18" spans="1:10" x14ac:dyDescent="0.35">
      <c r="A18" s="28">
        <v>42370</v>
      </c>
      <c r="B18" s="28">
        <v>42551</v>
      </c>
      <c r="C18" s="76">
        <v>2.1100000000000001E-2</v>
      </c>
      <c r="D18" s="76">
        <v>5.0000000000000001E-3</v>
      </c>
      <c r="E18" s="76">
        <f t="shared" si="1"/>
        <v>2.6100000000000002E-2</v>
      </c>
      <c r="F18" s="77"/>
      <c r="H18" s="28"/>
      <c r="I18" s="28"/>
      <c r="J18" s="17"/>
    </row>
    <row r="19" spans="1:10" x14ac:dyDescent="0.35">
      <c r="A19" s="28">
        <v>42186</v>
      </c>
      <c r="B19" s="28">
        <v>42369</v>
      </c>
      <c r="C19" s="76">
        <v>2.12E-2</v>
      </c>
      <c r="D19" s="76">
        <v>5.0000000000000001E-3</v>
      </c>
      <c r="E19" s="76">
        <f t="shared" si="1"/>
        <v>2.6200000000000001E-2</v>
      </c>
      <c r="F19" s="77"/>
      <c r="H19" s="28"/>
      <c r="I19" s="28"/>
      <c r="J19" s="17"/>
    </row>
    <row r="20" spans="1:10" x14ac:dyDescent="0.35">
      <c r="A20" s="28">
        <v>42005</v>
      </c>
      <c r="B20" s="28">
        <v>42185</v>
      </c>
      <c r="C20" s="76">
        <v>2.4299999999999999E-2</v>
      </c>
      <c r="D20" s="76">
        <v>5.0000000000000001E-3</v>
      </c>
      <c r="E20" s="76">
        <f t="shared" si="1"/>
        <v>2.93E-2</v>
      </c>
      <c r="F20" s="77"/>
      <c r="H20" s="28"/>
    </row>
    <row r="21" spans="1:10" x14ac:dyDescent="0.35">
      <c r="A21" s="28">
        <v>41821</v>
      </c>
      <c r="B21" s="28">
        <v>42004</v>
      </c>
      <c r="C21" s="76">
        <v>3.0099999999999998E-2</v>
      </c>
      <c r="D21" s="76">
        <v>5.0000000000000001E-3</v>
      </c>
      <c r="E21" s="76">
        <f t="shared" si="1"/>
        <v>3.5099999999999999E-2</v>
      </c>
      <c r="F21" s="77"/>
      <c r="H21" s="28"/>
    </row>
    <row r="22" spans="1:10" x14ac:dyDescent="0.35">
      <c r="A22" s="28">
        <v>41640</v>
      </c>
      <c r="B22" s="28">
        <v>41820</v>
      </c>
      <c r="C22" s="76">
        <v>3.6200000000000003E-2</v>
      </c>
      <c r="D22" s="76">
        <v>5.0000000000000001E-3</v>
      </c>
      <c r="E22" s="76">
        <f t="shared" si="1"/>
        <v>4.1200000000000001E-2</v>
      </c>
      <c r="F22" s="77"/>
      <c r="H22" s="28"/>
    </row>
    <row r="23" spans="1:10" x14ac:dyDescent="0.35">
      <c r="A23" s="28">
        <v>41456</v>
      </c>
      <c r="B23" s="28">
        <v>41639</v>
      </c>
      <c r="C23" s="76">
        <v>3.7400000000000003E-2</v>
      </c>
      <c r="D23" s="76">
        <v>5.0000000000000001E-3</v>
      </c>
      <c r="E23" s="76">
        <f t="shared" si="1"/>
        <v>4.24E-2</v>
      </c>
      <c r="F23" s="77"/>
      <c r="H23" s="28"/>
    </row>
    <row r="24" spans="1:10" x14ac:dyDescent="0.35">
      <c r="A24" s="28">
        <v>41275</v>
      </c>
      <c r="B24" s="28">
        <v>41455</v>
      </c>
      <c r="C24" s="76">
        <v>3.2800000000000003E-2</v>
      </c>
      <c r="D24" s="76">
        <v>5.0000000000000001E-3</v>
      </c>
      <c r="E24" s="76">
        <f t="shared" si="1"/>
        <v>3.78E-2</v>
      </c>
      <c r="F24" s="77"/>
      <c r="H24" s="28"/>
    </row>
    <row r="25" spans="1:10" x14ac:dyDescent="0.35">
      <c r="A25" s="28">
        <v>41091</v>
      </c>
      <c r="B25" s="28">
        <v>41274</v>
      </c>
      <c r="C25" s="76">
        <v>3.04E-2</v>
      </c>
      <c r="D25" s="76">
        <v>5.0000000000000001E-3</v>
      </c>
      <c r="E25" s="76">
        <f t="shared" si="1"/>
        <v>3.5400000000000001E-2</v>
      </c>
      <c r="F25" s="77"/>
      <c r="H25" s="28"/>
    </row>
    <row r="26" spans="1:10" x14ac:dyDescent="0.35">
      <c r="A26" s="28">
        <v>40909</v>
      </c>
      <c r="B26" s="28">
        <v>41090</v>
      </c>
      <c r="C26" s="76">
        <v>2.9700000000000001E-2</v>
      </c>
      <c r="D26" s="76">
        <v>5.0000000000000001E-3</v>
      </c>
      <c r="E26" s="76">
        <f t="shared" si="1"/>
        <v>3.4700000000000002E-2</v>
      </c>
      <c r="F26" s="77"/>
      <c r="H26" s="28"/>
    </row>
    <row r="27" spans="1:10" x14ac:dyDescent="0.35">
      <c r="A27" s="28">
        <v>40725</v>
      </c>
      <c r="B27" s="28">
        <v>40908</v>
      </c>
      <c r="C27" s="76">
        <v>2.9600000000000001E-2</v>
      </c>
      <c r="D27" s="76">
        <v>5.0000000000000001E-3</v>
      </c>
      <c r="E27" s="76">
        <f t="shared" si="1"/>
        <v>3.4599999999999999E-2</v>
      </c>
      <c r="F27" s="77"/>
      <c r="H27" s="28"/>
    </row>
    <row r="28" spans="1:10" x14ac:dyDescent="0.35">
      <c r="A28" s="28">
        <v>40544</v>
      </c>
      <c r="B28" s="28">
        <v>40724</v>
      </c>
      <c r="C28" s="76">
        <v>2.9899999999999999E-2</v>
      </c>
      <c r="D28" s="76">
        <v>5.0000000000000001E-3</v>
      </c>
      <c r="E28" s="76">
        <f t="shared" si="1"/>
        <v>3.49E-2</v>
      </c>
      <c r="F28" s="77"/>
      <c r="H28" s="28"/>
    </row>
    <row r="29" spans="1:10" x14ac:dyDescent="0.35">
      <c r="A29" s="28">
        <v>40360</v>
      </c>
      <c r="B29" s="28">
        <v>40543</v>
      </c>
      <c r="C29" s="76">
        <v>3.1099999999999999E-2</v>
      </c>
      <c r="D29" s="76">
        <v>5.0000000000000001E-3</v>
      </c>
      <c r="E29" s="76">
        <f t="shared" si="1"/>
        <v>3.61E-2</v>
      </c>
      <c r="F29" s="77"/>
      <c r="H29" s="28"/>
    </row>
    <row r="30" spans="1:10" x14ac:dyDescent="0.35">
      <c r="A30" s="28">
        <v>40179</v>
      </c>
      <c r="B30" s="28">
        <v>40359</v>
      </c>
      <c r="C30" s="76">
        <v>2.87E-2</v>
      </c>
      <c r="D30" s="76">
        <v>5.0000000000000001E-3</v>
      </c>
      <c r="E30" s="76">
        <f t="shared" si="1"/>
        <v>3.3700000000000001E-2</v>
      </c>
      <c r="F30" s="77"/>
      <c r="H30" s="28"/>
    </row>
    <row r="31" spans="1:10" x14ac:dyDescent="0.35">
      <c r="A31" s="28">
        <v>39995</v>
      </c>
      <c r="B31" s="28">
        <v>40178</v>
      </c>
      <c r="C31" s="76">
        <v>3.1099999999999999E-2</v>
      </c>
      <c r="D31" s="76">
        <v>5.0000000000000001E-3</v>
      </c>
      <c r="E31" s="76">
        <f t="shared" si="1"/>
        <v>3.61E-2</v>
      </c>
      <c r="F31" s="77"/>
      <c r="H31" s="28"/>
    </row>
    <row r="32" spans="1:10" x14ac:dyDescent="0.35">
      <c r="A32" s="28">
        <v>39814</v>
      </c>
      <c r="B32" s="28">
        <v>39994</v>
      </c>
      <c r="C32" s="76">
        <v>3.2899999999999999E-2</v>
      </c>
      <c r="D32" s="76">
        <v>5.0000000000000001E-3</v>
      </c>
      <c r="E32" s="76">
        <f t="shared" si="1"/>
        <v>3.7899999999999996E-2</v>
      </c>
      <c r="F32" s="77"/>
      <c r="H32" s="28"/>
    </row>
    <row r="33" spans="1:8" x14ac:dyDescent="0.35">
      <c r="A33" s="28">
        <v>39630</v>
      </c>
      <c r="B33" s="28">
        <v>39813</v>
      </c>
      <c r="C33" s="76">
        <v>3.1E-2</v>
      </c>
      <c r="D33" s="76">
        <v>5.0000000000000001E-3</v>
      </c>
      <c r="E33" s="76">
        <f t="shared" si="1"/>
        <v>3.5999999999999997E-2</v>
      </c>
      <c r="H33" s="28"/>
    </row>
    <row r="34" spans="1:8" x14ac:dyDescent="0.35">
      <c r="A34" s="28">
        <v>39448</v>
      </c>
      <c r="B34" s="28">
        <v>39629</v>
      </c>
      <c r="C34" s="76">
        <v>3.1099999999999999E-2</v>
      </c>
      <c r="D34" s="76">
        <v>5.0000000000000001E-3</v>
      </c>
      <c r="E34" s="76">
        <f t="shared" si="1"/>
        <v>3.61E-2</v>
      </c>
      <c r="H34" s="28"/>
    </row>
    <row r="35" spans="1:8" x14ac:dyDescent="0.35">
      <c r="A35" s="28">
        <v>39264</v>
      </c>
      <c r="B35" s="28">
        <v>39447</v>
      </c>
      <c r="C35" s="76">
        <v>2.41E-2</v>
      </c>
      <c r="D35" s="76">
        <v>5.0000000000000001E-3</v>
      </c>
      <c r="E35" s="76">
        <f t="shared" si="1"/>
        <v>2.9100000000000001E-2</v>
      </c>
      <c r="H35" s="28"/>
    </row>
    <row r="36" spans="1:8" x14ac:dyDescent="0.35">
      <c r="A36" s="28">
        <v>39083</v>
      </c>
      <c r="B36" s="28">
        <v>39263</v>
      </c>
      <c r="C36" s="76">
        <v>2.4899999999999999E-2</v>
      </c>
      <c r="D36" s="76">
        <v>5.0000000000000001E-3</v>
      </c>
      <c r="E36" s="76">
        <f t="shared" si="1"/>
        <v>2.9899999999999999E-2</v>
      </c>
      <c r="H36" s="28"/>
    </row>
    <row r="37" spans="1:8" x14ac:dyDescent="0.35">
      <c r="A37" s="28">
        <v>38899</v>
      </c>
      <c r="B37" s="28">
        <v>39082</v>
      </c>
      <c r="C37" s="76">
        <v>2.4899999999999999E-2</v>
      </c>
      <c r="D37" s="76">
        <v>5.0000000000000001E-3</v>
      </c>
      <c r="E37" s="76">
        <f t="shared" si="1"/>
        <v>2.9899999999999999E-2</v>
      </c>
      <c r="H37" s="28"/>
    </row>
    <row r="38" spans="1:8" x14ac:dyDescent="0.35">
      <c r="A38" s="28">
        <v>38718</v>
      </c>
      <c r="B38" s="28">
        <v>38898</v>
      </c>
      <c r="C38" s="76">
        <v>2.5700000000000001E-2</v>
      </c>
      <c r="D38" s="76">
        <v>5.0000000000000001E-3</v>
      </c>
      <c r="E38" s="76">
        <f t="shared" si="1"/>
        <v>3.0700000000000002E-2</v>
      </c>
      <c r="H38" s="28"/>
    </row>
    <row r="39" spans="1:8" x14ac:dyDescent="0.35">
      <c r="A39" s="28">
        <v>38534</v>
      </c>
      <c r="B39" s="28">
        <v>38717</v>
      </c>
      <c r="C39" s="76">
        <v>2.2800000000000001E-2</v>
      </c>
      <c r="D39" s="76">
        <v>5.0000000000000001E-3</v>
      </c>
      <c r="E39" s="76">
        <f t="shared" si="1"/>
        <v>2.7800000000000002E-2</v>
      </c>
      <c r="H39" s="28"/>
    </row>
    <row r="40" spans="1:8" x14ac:dyDescent="0.35">
      <c r="A40" s="28">
        <v>38369</v>
      </c>
      <c r="B40" s="28">
        <v>38533</v>
      </c>
      <c r="C40" s="76">
        <v>2.2700000000000001E-2</v>
      </c>
      <c r="D40" s="76">
        <v>5.0000000000000001E-3</v>
      </c>
      <c r="E40" s="76">
        <f t="shared" si="1"/>
        <v>2.7700000000000002E-2</v>
      </c>
      <c r="H40" s="28"/>
    </row>
    <row r="41" spans="1:8" x14ac:dyDescent="0.35">
      <c r="A41" s="28">
        <v>38169</v>
      </c>
      <c r="B41" s="28">
        <v>38352</v>
      </c>
      <c r="C41" s="76">
        <v>2.35E-2</v>
      </c>
      <c r="D41" s="76">
        <v>5.0000000000000001E-3</v>
      </c>
      <c r="E41" s="76">
        <f t="shared" si="1"/>
        <v>2.8500000000000001E-2</v>
      </c>
      <c r="H41" s="28"/>
    </row>
    <row r="42" spans="1:8" x14ac:dyDescent="0.35">
      <c r="A42" s="28">
        <v>37987</v>
      </c>
      <c r="B42" s="28">
        <v>38168</v>
      </c>
      <c r="C42" s="76">
        <v>2.4899999999999999E-2</v>
      </c>
      <c r="D42" s="76">
        <v>5.0000000000000001E-3</v>
      </c>
      <c r="E42" s="76">
        <f t="shared" si="1"/>
        <v>2.9899999999999999E-2</v>
      </c>
      <c r="H42" s="28"/>
    </row>
    <row r="43" spans="1:8" x14ac:dyDescent="0.35">
      <c r="A43" s="28">
        <v>37803</v>
      </c>
      <c r="B43" s="28">
        <v>37986</v>
      </c>
      <c r="C43" s="76">
        <v>2.9499999999999998E-2</v>
      </c>
      <c r="D43" s="76">
        <v>5.0000000000000001E-3</v>
      </c>
      <c r="E43" s="76">
        <f t="shared" si="1"/>
        <v>3.4499999999999996E-2</v>
      </c>
      <c r="H43" s="28"/>
    </row>
    <row r="44" spans="1:8" x14ac:dyDescent="0.35">
      <c r="A44" s="28">
        <v>37622</v>
      </c>
      <c r="B44" s="28">
        <v>37802</v>
      </c>
      <c r="C44" s="76">
        <v>2.1499999999999998E-2</v>
      </c>
      <c r="D44" s="76">
        <v>5.0000000000000001E-3</v>
      </c>
      <c r="E44" s="76">
        <f t="shared" si="1"/>
        <v>2.6499999999999999E-2</v>
      </c>
      <c r="H44" s="28"/>
    </row>
    <row r="45" spans="1:8" x14ac:dyDescent="0.35">
      <c r="A45" s="28">
        <v>37438</v>
      </c>
      <c r="B45" s="28">
        <v>37621</v>
      </c>
      <c r="C45" s="76">
        <v>3.4200000000000001E-2</v>
      </c>
      <c r="D45" s="76">
        <v>5.0000000000000001E-3</v>
      </c>
      <c r="E45" s="76">
        <f t="shared" si="1"/>
        <v>3.9199999999999999E-2</v>
      </c>
      <c r="H45" s="28"/>
    </row>
    <row r="46" spans="1:8" x14ac:dyDescent="0.35">
      <c r="A46" s="28">
        <v>37257</v>
      </c>
      <c r="B46" s="28">
        <v>37437</v>
      </c>
      <c r="C46" s="76">
        <v>3.95E-2</v>
      </c>
      <c r="D46" s="76">
        <v>5.0000000000000001E-3</v>
      </c>
      <c r="E46" s="76">
        <f t="shared" si="1"/>
        <v>4.4499999999999998E-2</v>
      </c>
      <c r="H46" s="28"/>
    </row>
    <row r="47" spans="1:8" x14ac:dyDescent="0.35">
      <c r="A47" s="28">
        <v>37073</v>
      </c>
      <c r="B47" s="28">
        <v>37256</v>
      </c>
      <c r="C47" s="76">
        <v>4.7199999999999999E-2</v>
      </c>
      <c r="D47" s="76">
        <v>5.0000000000000001E-3</v>
      </c>
      <c r="E47" s="76">
        <f t="shared" si="1"/>
        <v>5.2199999999999996E-2</v>
      </c>
      <c r="H47" s="28"/>
    </row>
    <row r="48" spans="1:8" x14ac:dyDescent="0.35">
      <c r="A48" s="28">
        <v>36892</v>
      </c>
      <c r="B48" s="28">
        <v>37072</v>
      </c>
      <c r="C48" s="76">
        <v>5.11E-2</v>
      </c>
      <c r="D48" s="76">
        <v>5.0000000000000001E-3</v>
      </c>
      <c r="E48" s="76">
        <f t="shared" si="1"/>
        <v>5.6099999999999997E-2</v>
      </c>
      <c r="H48" s="28"/>
    </row>
    <row r="49" spans="1:8" x14ac:dyDescent="0.35">
      <c r="A49" s="28">
        <v>36708</v>
      </c>
      <c r="B49" s="28">
        <v>36891</v>
      </c>
      <c r="C49" s="76">
        <v>4.48E-2</v>
      </c>
      <c r="D49" s="76">
        <v>5.0000000000000001E-3</v>
      </c>
      <c r="E49" s="76">
        <f t="shared" si="1"/>
        <v>4.9799999999999997E-2</v>
      </c>
      <c r="H49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DBE2-97B6-4FBA-A062-EE5B562C5A96}">
  <sheetPr>
    <tabColor theme="9" tint="0.39997558519241921"/>
  </sheetPr>
  <dimension ref="A1:AA7864"/>
  <sheetViews>
    <sheetView zoomScale="80" zoomScaleNormal="80" workbookViewId="0">
      <pane ySplit="4" topLeftCell="A5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1.90625" customWidth="1"/>
    <col min="2" max="2" width="10.453125" customWidth="1"/>
    <col min="3" max="3" width="12" customWidth="1"/>
    <col min="4" max="4" width="10.453125" customWidth="1"/>
    <col min="7" max="7" width="6.453125" customWidth="1"/>
    <col min="8" max="8" width="17.90625" bestFit="1" customWidth="1"/>
    <col min="9" max="9" width="7.54296875" bestFit="1" customWidth="1"/>
    <col min="13" max="13" width="7.08984375" customWidth="1"/>
    <col min="14" max="14" width="6.08984375" customWidth="1"/>
    <col min="15" max="15" width="19.90625" customWidth="1"/>
  </cols>
  <sheetData>
    <row r="1" spans="1:15" s="73" customFormat="1" ht="18.5" x14ac:dyDescent="0.45">
      <c r="A1" s="75" t="s">
        <v>537</v>
      </c>
      <c r="C1" s="74"/>
      <c r="D1" s="74"/>
      <c r="E1" s="74"/>
    </row>
    <row r="2" spans="1:15" x14ac:dyDescent="0.35">
      <c r="A2" t="s">
        <v>536</v>
      </c>
    </row>
    <row r="4" spans="1:15" ht="35.25" customHeight="1" thickBot="1" x14ac:dyDescent="0.4">
      <c r="A4" s="72" t="s">
        <v>524</v>
      </c>
      <c r="B4" s="72" t="s">
        <v>535</v>
      </c>
      <c r="H4" s="74" t="s">
        <v>526</v>
      </c>
      <c r="O4" s="97" t="s">
        <v>525</v>
      </c>
    </row>
    <row r="5" spans="1:15" x14ac:dyDescent="0.35">
      <c r="A5" s="28" cm="1">
        <f t="array" aca="1" ref="A5" ca="1">OFFSET('Histo courbe'!$A$2,'Histo courbe'!T2-1,,,)</f>
        <v>44985</v>
      </c>
      <c r="B5" s="17">
        <f ca="1">+VLOOKUP(A5,'Histo courbe'!A:B,2,0)</f>
        <v>2.5000000000000001E-2</v>
      </c>
      <c r="C5">
        <f t="shared" ref="C5:C68" ca="1" si="0">+MONTH(A5)</f>
        <v>2</v>
      </c>
      <c r="D5">
        <f t="shared" ref="D5:D68" ca="1" si="1">YEAR(A5)</f>
        <v>2023</v>
      </c>
      <c r="F5" s="47">
        <v>2001</v>
      </c>
      <c r="G5" s="62">
        <v>1</v>
      </c>
      <c r="H5" s="26">
        <f t="shared" ref="H5:H68" ca="1" si="2">AVERAGEIFS($B:$B,$C:$C,$G5,$D:$D,$F5)</f>
        <v>5.6358064516129035E-2</v>
      </c>
      <c r="I5" s="93"/>
      <c r="L5" s="28">
        <v>36981</v>
      </c>
      <c r="M5" s="47">
        <v>2001</v>
      </c>
      <c r="N5" s="62">
        <v>3</v>
      </c>
      <c r="O5" s="96"/>
    </row>
    <row r="6" spans="1:15" x14ac:dyDescent="0.35">
      <c r="A6" s="28" cm="1">
        <f t="array" aca="1" ref="A6" ca="1">OFFSET('Histo courbe'!$A$2,'Histo courbe'!T3-1,,,)</f>
        <v>44984</v>
      </c>
      <c r="B6" s="17">
        <f ca="1">+VLOOKUP(A6,'Histo courbe'!A:B,2,0)</f>
        <v>2.5000000000000001E-2</v>
      </c>
      <c r="C6">
        <f t="shared" ca="1" si="0"/>
        <v>2</v>
      </c>
      <c r="D6">
        <f t="shared" ca="1" si="1"/>
        <v>2023</v>
      </c>
      <c r="F6" s="42">
        <v>2001</v>
      </c>
      <c r="G6" s="59">
        <v>2</v>
      </c>
      <c r="H6" s="26">
        <f t="shared" ca="1" si="2"/>
        <v>6.014428571428574E-2</v>
      </c>
      <c r="I6" s="93"/>
      <c r="L6" s="28">
        <f t="shared" ref="L6:L37" si="3">+EOMONTH(L5,3)</f>
        <v>37072</v>
      </c>
      <c r="M6" s="42">
        <v>2001</v>
      </c>
      <c r="N6" s="59">
        <v>6</v>
      </c>
      <c r="O6" s="95"/>
    </row>
    <row r="7" spans="1:15" x14ac:dyDescent="0.35">
      <c r="A7" s="28" cm="1">
        <f t="array" aca="1" ref="A7" ca="1">OFFSET('Histo courbe'!$A$2,'Histo courbe'!T4-1,,,)</f>
        <v>44981</v>
      </c>
      <c r="B7" s="17">
        <f ca="1">+VLOOKUP(A7,'Histo courbe'!A:B,2,0)</f>
        <v>2.5000000000000001E-2</v>
      </c>
      <c r="C7">
        <f t="shared" ca="1" si="0"/>
        <v>2</v>
      </c>
      <c r="D7">
        <f t="shared" ca="1" si="1"/>
        <v>2023</v>
      </c>
      <c r="F7" s="42">
        <v>2001</v>
      </c>
      <c r="G7" s="59">
        <v>3</v>
      </c>
      <c r="H7" s="26">
        <f t="shared" ca="1" si="2"/>
        <v>5.5029677419354849E-2</v>
      </c>
      <c r="I7" s="94"/>
      <c r="L7" s="28">
        <f t="shared" si="3"/>
        <v>37164</v>
      </c>
      <c r="M7" s="42">
        <v>2001</v>
      </c>
      <c r="N7" s="59">
        <v>9</v>
      </c>
      <c r="O7" s="95"/>
    </row>
    <row r="8" spans="1:15" ht="15" thickBot="1" x14ac:dyDescent="0.4">
      <c r="A8" s="28" cm="1">
        <f t="array" aca="1" ref="A8" ca="1">OFFSET('Histo courbe'!$A$2,'Histo courbe'!T5-1,,,)</f>
        <v>44980</v>
      </c>
      <c r="B8" s="17">
        <f ca="1">+VLOOKUP(A8,'Histo courbe'!A:B,2,0)</f>
        <v>2.5000000000000001E-2</v>
      </c>
      <c r="C8">
        <f t="shared" ca="1" si="0"/>
        <v>2</v>
      </c>
      <c r="D8">
        <f t="shared" ca="1" si="1"/>
        <v>2023</v>
      </c>
      <c r="F8" s="42">
        <v>2001</v>
      </c>
      <c r="G8" s="59">
        <v>4</v>
      </c>
      <c r="H8" s="26">
        <f t="shared" ca="1" si="2"/>
        <v>4.8368000000000001E-2</v>
      </c>
      <c r="I8" s="93"/>
      <c r="L8" s="28">
        <f t="shared" si="3"/>
        <v>37256</v>
      </c>
      <c r="M8" s="52">
        <v>2001</v>
      </c>
      <c r="N8" s="63">
        <v>12</v>
      </c>
      <c r="O8" s="89">
        <f t="shared" ref="O8:O39" ca="1" si="4">SUMIFS($I$5:$I$202,$G$5:$G$202,N8,$F$5:$F$202,M8)</f>
        <v>3.7837443208503276E-2</v>
      </c>
    </row>
    <row r="9" spans="1:15" x14ac:dyDescent="0.35">
      <c r="A9" s="28" cm="1">
        <f t="array" aca="1" ref="A9" ca="1">OFFSET('Histo courbe'!$A$2,'Histo courbe'!T6-1,,,)</f>
        <v>44979</v>
      </c>
      <c r="B9" s="17">
        <f ca="1">+VLOOKUP(A9,'Histo courbe'!A:B,2,0)</f>
        <v>2.5000000000000001E-2</v>
      </c>
      <c r="C9">
        <f t="shared" ca="1" si="0"/>
        <v>2</v>
      </c>
      <c r="D9">
        <f t="shared" ca="1" si="1"/>
        <v>2023</v>
      </c>
      <c r="F9" s="42">
        <v>2001</v>
      </c>
      <c r="G9" s="59">
        <v>5</v>
      </c>
      <c r="H9" s="26">
        <f t="shared" ca="1" si="2"/>
        <v>4.7528709677419338E-2</v>
      </c>
      <c r="I9" s="93"/>
      <c r="L9" s="28">
        <f t="shared" si="3"/>
        <v>37346</v>
      </c>
      <c r="M9" s="42">
        <v>2002</v>
      </c>
      <c r="N9" s="59">
        <v>3</v>
      </c>
      <c r="O9" s="89">
        <f t="shared" ca="1" si="4"/>
        <v>3.2555573019941643E-2</v>
      </c>
    </row>
    <row r="10" spans="1:15" x14ac:dyDescent="0.35">
      <c r="A10" s="28" cm="1">
        <f t="array" aca="1" ref="A10" ca="1">OFFSET('Histo courbe'!$A$2,'Histo courbe'!T7-1,,,)</f>
        <v>44978</v>
      </c>
      <c r="B10" s="17">
        <f ca="1">+VLOOKUP(A10,'Histo courbe'!A:B,2,0)</f>
        <v>2.5000000000000001E-2</v>
      </c>
      <c r="C10">
        <f t="shared" ca="1" si="0"/>
        <v>2</v>
      </c>
      <c r="D10">
        <f t="shared" ca="1" si="1"/>
        <v>2023</v>
      </c>
      <c r="F10" s="42">
        <v>2001</v>
      </c>
      <c r="G10" s="59">
        <v>6</v>
      </c>
      <c r="H10" s="26">
        <f t="shared" ca="1" si="2"/>
        <v>3.8637999999999999E-2</v>
      </c>
      <c r="I10" s="94"/>
      <c r="L10" s="28">
        <f t="shared" si="3"/>
        <v>37437</v>
      </c>
      <c r="M10" s="42">
        <v>2002</v>
      </c>
      <c r="N10" s="59">
        <v>6</v>
      </c>
      <c r="O10" s="89">
        <f t="shared" ca="1" si="4"/>
        <v>3.1272997194950906E-2</v>
      </c>
    </row>
    <row r="11" spans="1:15" x14ac:dyDescent="0.35">
      <c r="A11" s="28" cm="1">
        <f t="array" aca="1" ref="A11" ca="1">OFFSET('Histo courbe'!$A$2,'Histo courbe'!T8-1,,,)</f>
        <v>44977</v>
      </c>
      <c r="B11" s="17">
        <f ca="1">+VLOOKUP(A11,'Histo courbe'!A:B,2,0)</f>
        <v>2.5000000000000001E-2</v>
      </c>
      <c r="C11">
        <f t="shared" ca="1" si="0"/>
        <v>2</v>
      </c>
      <c r="D11">
        <f t="shared" ca="1" si="1"/>
        <v>2023</v>
      </c>
      <c r="F11" s="42">
        <v>2001</v>
      </c>
      <c r="G11" s="59">
        <v>7</v>
      </c>
      <c r="H11" s="26">
        <f t="shared" ca="1" si="2"/>
        <v>3.94841935483871E-2</v>
      </c>
      <c r="I11" s="93"/>
      <c r="L11" s="28">
        <f t="shared" si="3"/>
        <v>37529</v>
      </c>
      <c r="M11" s="42">
        <v>2002</v>
      </c>
      <c r="N11" s="59">
        <v>9</v>
      </c>
      <c r="O11" s="89">
        <f t="shared" ca="1" si="4"/>
        <v>3.0192567588325652E-2</v>
      </c>
    </row>
    <row r="12" spans="1:15" ht="15" thickBot="1" x14ac:dyDescent="0.4">
      <c r="A12" s="28" cm="1">
        <f t="array" aca="1" ref="A12" ca="1">OFFSET('Histo courbe'!$A$2,'Histo courbe'!T9-1,,,)</f>
        <v>44974</v>
      </c>
      <c r="B12" s="17">
        <f ca="1">+VLOOKUP(A12,'Histo courbe'!A:B,2,0)</f>
        <v>2.5000000000000001E-2</v>
      </c>
      <c r="C12">
        <f t="shared" ca="1" si="0"/>
        <v>2</v>
      </c>
      <c r="D12">
        <f t="shared" ca="1" si="1"/>
        <v>2023</v>
      </c>
      <c r="F12" s="42">
        <v>2001</v>
      </c>
      <c r="G12" s="59">
        <v>8</v>
      </c>
      <c r="H12" s="26">
        <f t="shared" ca="1" si="2"/>
        <v>5.112032258064516E-2</v>
      </c>
      <c r="I12" s="93"/>
      <c r="L12" s="28">
        <f t="shared" si="3"/>
        <v>37621</v>
      </c>
      <c r="M12" s="52">
        <v>2002</v>
      </c>
      <c r="N12" s="63">
        <v>12</v>
      </c>
      <c r="O12" s="89">
        <f t="shared" ca="1" si="4"/>
        <v>2.8553467229902707E-2</v>
      </c>
    </row>
    <row r="13" spans="1:15" x14ac:dyDescent="0.35">
      <c r="A13" s="28" cm="1">
        <f t="array" aca="1" ref="A13" ca="1">OFFSET('Histo courbe'!$A$2,'Histo courbe'!T10-1,,,)</f>
        <v>44973</v>
      </c>
      <c r="B13" s="17">
        <f ca="1">+VLOOKUP(A13,'Histo courbe'!A:B,2,0)</f>
        <v>2.5000000000000001E-2</v>
      </c>
      <c r="C13">
        <f t="shared" ca="1" si="0"/>
        <v>2</v>
      </c>
      <c r="D13">
        <f t="shared" ca="1" si="1"/>
        <v>2023</v>
      </c>
      <c r="F13" s="42">
        <v>2001</v>
      </c>
      <c r="G13" s="59">
        <v>9</v>
      </c>
      <c r="H13" s="26">
        <f t="shared" ca="1" si="2"/>
        <v>3.4591333333333328E-2</v>
      </c>
      <c r="I13" s="94"/>
      <c r="L13" s="28">
        <f t="shared" si="3"/>
        <v>37711</v>
      </c>
      <c r="M13" s="42">
        <v>2003</v>
      </c>
      <c r="N13" s="59">
        <v>3</v>
      </c>
      <c r="O13" s="89">
        <f t="shared" ca="1" si="4"/>
        <v>3.0199274030628869E-2</v>
      </c>
    </row>
    <row r="14" spans="1:15" x14ac:dyDescent="0.35">
      <c r="A14" s="28" cm="1">
        <f t="array" aca="1" ref="A14" ca="1">OFFSET('Histo courbe'!$A$2,'Histo courbe'!T11-1,,,)</f>
        <v>44972</v>
      </c>
      <c r="B14" s="17">
        <f ca="1">+VLOOKUP(A14,'Histo courbe'!A:B,2,0)</f>
        <v>2.503E-2</v>
      </c>
      <c r="C14">
        <f t="shared" ca="1" si="0"/>
        <v>2</v>
      </c>
      <c r="D14">
        <f t="shared" ca="1" si="1"/>
        <v>2023</v>
      </c>
      <c r="F14" s="42">
        <v>2001</v>
      </c>
      <c r="G14" s="59">
        <v>10</v>
      </c>
      <c r="H14" s="26">
        <f t="shared" ca="1" si="2"/>
        <v>3.4932258064516122E-2</v>
      </c>
      <c r="I14" s="93"/>
      <c r="L14" s="28">
        <f t="shared" si="3"/>
        <v>37802</v>
      </c>
      <c r="M14" s="42">
        <v>2003</v>
      </c>
      <c r="N14" s="59">
        <v>6</v>
      </c>
      <c r="O14" s="89">
        <f t="shared" ca="1" si="4"/>
        <v>3.3885820996393298E-2</v>
      </c>
    </row>
    <row r="15" spans="1:15" x14ac:dyDescent="0.35">
      <c r="A15" s="28" cm="1">
        <f t="array" aca="1" ref="A15" ca="1">OFFSET('Histo courbe'!$A$2,'Histo courbe'!T12-1,,,)</f>
        <v>44971</v>
      </c>
      <c r="B15" s="17">
        <f ca="1">+VLOOKUP(A15,'Histo courbe'!A:B,2,0)</f>
        <v>2.5000000000000001E-2</v>
      </c>
      <c r="C15">
        <f t="shared" ca="1" si="0"/>
        <v>2</v>
      </c>
      <c r="D15">
        <f t="shared" ca="1" si="1"/>
        <v>2023</v>
      </c>
      <c r="F15" s="42">
        <v>2001</v>
      </c>
      <c r="G15" s="59">
        <v>11</v>
      </c>
      <c r="H15" s="26">
        <f t="shared" ca="1" si="2"/>
        <v>3.4685517241379311E-2</v>
      </c>
      <c r="I15" s="93"/>
      <c r="L15" s="28">
        <f t="shared" si="3"/>
        <v>37894</v>
      </c>
      <c r="M15" s="42">
        <v>2003</v>
      </c>
      <c r="N15" s="59">
        <v>9</v>
      </c>
      <c r="O15" s="89">
        <f t="shared" ca="1" si="4"/>
        <v>3.2910821839080458E-2</v>
      </c>
    </row>
    <row r="16" spans="1:15" ht="15" thickBot="1" x14ac:dyDescent="0.4">
      <c r="A16" s="28" cm="1">
        <f t="array" aca="1" ref="A16" ca="1">OFFSET('Histo courbe'!$A$2,'Histo courbe'!T13-1,,,)</f>
        <v>44970</v>
      </c>
      <c r="B16" s="17">
        <f ca="1">+VLOOKUP(A16,'Histo courbe'!A:B,2,0)</f>
        <v>2.5000000000000001E-2</v>
      </c>
      <c r="C16">
        <f t="shared" ca="1" si="0"/>
        <v>2</v>
      </c>
      <c r="D16">
        <f t="shared" ca="1" si="1"/>
        <v>2023</v>
      </c>
      <c r="F16" s="52">
        <v>2001</v>
      </c>
      <c r="G16" s="63">
        <v>12</v>
      </c>
      <c r="H16" s="26">
        <f t="shared" ca="1" si="2"/>
        <v>3.2211034482758624E-2</v>
      </c>
      <c r="I16" s="17">
        <f ca="1">AVERAGE(H11:H16)</f>
        <v>3.7837443208503276E-2</v>
      </c>
      <c r="L16" s="28">
        <f t="shared" si="3"/>
        <v>37986</v>
      </c>
      <c r="M16" s="52">
        <v>2003</v>
      </c>
      <c r="N16" s="63">
        <v>12</v>
      </c>
      <c r="O16" s="89">
        <f t="shared" ca="1" si="4"/>
        <v>3.0409803547151157E-2</v>
      </c>
    </row>
    <row r="17" spans="1:15" x14ac:dyDescent="0.35">
      <c r="A17" s="28" cm="1">
        <f t="array" aca="1" ref="A17" ca="1">OFFSET('Histo courbe'!$A$2,'Histo courbe'!T14-1,,,)</f>
        <v>44967</v>
      </c>
      <c r="B17" s="17">
        <f ca="1">+VLOOKUP(A17,'Histo courbe'!A:B,2,0)</f>
        <v>2.5000000000000001E-2</v>
      </c>
      <c r="C17">
        <f t="shared" ca="1" si="0"/>
        <v>2</v>
      </c>
      <c r="D17">
        <f t="shared" ca="1" si="1"/>
        <v>2023</v>
      </c>
      <c r="F17" s="47">
        <v>2002</v>
      </c>
      <c r="G17" s="62">
        <v>1</v>
      </c>
      <c r="H17" s="26">
        <f t="shared" ca="1" si="2"/>
        <v>2.9615161290322583E-2</v>
      </c>
      <c r="L17" s="28">
        <f t="shared" si="3"/>
        <v>38077</v>
      </c>
      <c r="M17" s="42">
        <v>2004</v>
      </c>
      <c r="N17" s="59">
        <v>3</v>
      </c>
      <c r="O17" s="89">
        <f t="shared" ca="1" si="4"/>
        <v>2.8072751971326162E-2</v>
      </c>
    </row>
    <row r="18" spans="1:15" x14ac:dyDescent="0.35">
      <c r="A18" s="28" cm="1">
        <f t="array" aca="1" ref="A18" ca="1">OFFSET('Histo courbe'!$A$2,'Histo courbe'!T15-1,,,)</f>
        <v>44966</v>
      </c>
      <c r="B18" s="17">
        <f ca="1">+VLOOKUP(A18,'Histo courbe'!A:B,2,0)</f>
        <v>2.5080000000000002E-2</v>
      </c>
      <c r="C18">
        <f t="shared" ca="1" si="0"/>
        <v>2</v>
      </c>
      <c r="D18">
        <f t="shared" ca="1" si="1"/>
        <v>2023</v>
      </c>
      <c r="F18" s="42">
        <v>2002</v>
      </c>
      <c r="G18" s="59">
        <v>2</v>
      </c>
      <c r="H18" s="26">
        <f t="shared" ca="1" si="2"/>
        <v>3.1840434782608701E-2</v>
      </c>
      <c r="L18" s="28">
        <f t="shared" si="3"/>
        <v>38168</v>
      </c>
      <c r="M18" s="42">
        <v>2004</v>
      </c>
      <c r="N18" s="59">
        <v>6</v>
      </c>
      <c r="O18" s="89">
        <f t="shared" ca="1" si="4"/>
        <v>2.4341437199180749E-2</v>
      </c>
    </row>
    <row r="19" spans="1:15" x14ac:dyDescent="0.35">
      <c r="A19" s="28" cm="1">
        <f t="array" aca="1" ref="A19" ca="1">OFFSET('Histo courbe'!$A$2,'Histo courbe'!T16-1,,,)</f>
        <v>44965</v>
      </c>
      <c r="B19" s="17">
        <f ca="1">+VLOOKUP(A19,'Histo courbe'!A:B,2,0)</f>
        <v>2.5059999999999999E-2</v>
      </c>
      <c r="C19">
        <f t="shared" ca="1" si="0"/>
        <v>2</v>
      </c>
      <c r="D19">
        <f t="shared" ca="1" si="1"/>
        <v>2023</v>
      </c>
      <c r="F19" s="42">
        <v>2002</v>
      </c>
      <c r="G19" s="59">
        <v>3</v>
      </c>
      <c r="H19" s="26">
        <f t="shared" ca="1" si="2"/>
        <v>3.2049032258064519E-2</v>
      </c>
      <c r="I19" s="17">
        <f ca="1">AVERAGE(H14:H19)</f>
        <v>3.2555573019941643E-2</v>
      </c>
      <c r="L19" s="28">
        <f t="shared" si="3"/>
        <v>38260</v>
      </c>
      <c r="M19" s="42">
        <v>2004</v>
      </c>
      <c r="N19" s="59">
        <v>9</v>
      </c>
      <c r="O19" s="89">
        <f t="shared" ca="1" si="4"/>
        <v>2.3099684760346403E-2</v>
      </c>
    </row>
    <row r="20" spans="1:15" ht="15" thickBot="1" x14ac:dyDescent="0.4">
      <c r="A20" s="28" cm="1">
        <f t="array" aca="1" ref="A20" ca="1">OFFSET('Histo courbe'!$A$2,'Histo courbe'!T17-1,,,)</f>
        <v>44964</v>
      </c>
      <c r="B20" s="17">
        <f ca="1">+VLOOKUP(A20,'Histo courbe'!A:B,2,0)</f>
        <v>2.5000000000000001E-2</v>
      </c>
      <c r="C20">
        <f t="shared" ca="1" si="0"/>
        <v>2</v>
      </c>
      <c r="D20">
        <f t="shared" ca="1" si="1"/>
        <v>2023</v>
      </c>
      <c r="F20" s="42">
        <v>2002</v>
      </c>
      <c r="G20" s="59">
        <v>4</v>
      </c>
      <c r="H20" s="26">
        <f t="shared" ca="1" si="2"/>
        <v>3.5949000000000002E-2</v>
      </c>
      <c r="L20" s="28">
        <f t="shared" si="3"/>
        <v>38352</v>
      </c>
      <c r="M20" s="52">
        <v>2004</v>
      </c>
      <c r="N20" s="63">
        <v>12</v>
      </c>
      <c r="O20" s="89">
        <f t="shared" ca="1" si="4"/>
        <v>2.3255871894100739E-2</v>
      </c>
    </row>
    <row r="21" spans="1:15" x14ac:dyDescent="0.35">
      <c r="A21" s="28" cm="1">
        <f t="array" aca="1" ref="A21" ca="1">OFFSET('Histo courbe'!$A$2,'Histo courbe'!T18-1,,,)</f>
        <v>44963</v>
      </c>
      <c r="B21" s="17">
        <f ca="1">+VLOOKUP(A21,'Histo courbe'!A:B,2,0)</f>
        <v>2.504E-2</v>
      </c>
      <c r="C21">
        <f t="shared" ca="1" si="0"/>
        <v>2</v>
      </c>
      <c r="D21">
        <f t="shared" ca="1" si="1"/>
        <v>2023</v>
      </c>
      <c r="F21" s="42">
        <v>2002</v>
      </c>
      <c r="G21" s="59">
        <v>5</v>
      </c>
      <c r="H21" s="26">
        <f t="shared" ca="1" si="2"/>
        <v>2.9839354838709677E-2</v>
      </c>
      <c r="L21" s="28">
        <f t="shared" si="3"/>
        <v>38442</v>
      </c>
      <c r="M21" s="42">
        <v>2005</v>
      </c>
      <c r="N21" s="59">
        <v>3</v>
      </c>
      <c r="O21" s="89">
        <f t="shared" ca="1" si="4"/>
        <v>2.4407099832167035E-2</v>
      </c>
    </row>
    <row r="22" spans="1:15" x14ac:dyDescent="0.35">
      <c r="A22" s="28" cm="1">
        <f t="array" aca="1" ref="A22" ca="1">OFFSET('Histo courbe'!$A$2,'Histo courbe'!T19-1,,,)</f>
        <v>44960</v>
      </c>
      <c r="B22" s="17">
        <f ca="1">+VLOOKUP(A22,'Histo courbe'!A:B,2,0)</f>
        <v>2.5000000000000001E-2</v>
      </c>
      <c r="C22">
        <f t="shared" ca="1" si="0"/>
        <v>2</v>
      </c>
      <c r="D22">
        <f t="shared" ca="1" si="1"/>
        <v>2023</v>
      </c>
      <c r="F22" s="42">
        <v>2002</v>
      </c>
      <c r="G22" s="59">
        <v>6</v>
      </c>
      <c r="H22" s="26">
        <f t="shared" ca="1" si="2"/>
        <v>2.8344999999999992E-2</v>
      </c>
      <c r="I22" s="17">
        <f ca="1">AVERAGE(H17:H22)</f>
        <v>3.1272997194950906E-2</v>
      </c>
      <c r="L22" s="28">
        <f t="shared" si="3"/>
        <v>38533</v>
      </c>
      <c r="M22" s="42">
        <v>2005</v>
      </c>
      <c r="N22" s="59">
        <v>6</v>
      </c>
      <c r="O22" s="89">
        <f t="shared" ca="1" si="4"/>
        <v>2.7664818868407579E-2</v>
      </c>
    </row>
    <row r="23" spans="1:15" x14ac:dyDescent="0.35">
      <c r="A23" s="28" cm="1">
        <f t="array" aca="1" ref="A23" ca="1">OFFSET('Histo courbe'!$A$2,'Histo courbe'!T20-1,,,)</f>
        <v>44959</v>
      </c>
      <c r="B23" s="17">
        <f ca="1">+VLOOKUP(A23,'Histo courbe'!A:B,2,0)</f>
        <v>2.5000000000000001E-2</v>
      </c>
      <c r="C23">
        <f t="shared" ca="1" si="0"/>
        <v>2</v>
      </c>
      <c r="D23">
        <f t="shared" ca="1" si="1"/>
        <v>2023</v>
      </c>
      <c r="F23" s="42">
        <v>2002</v>
      </c>
      <c r="G23" s="59">
        <v>7</v>
      </c>
      <c r="H23" s="26">
        <f t="shared" ca="1" si="2"/>
        <v>2.8337419354838706E-2</v>
      </c>
      <c r="L23" s="28">
        <f t="shared" si="3"/>
        <v>38625</v>
      </c>
      <c r="M23" s="42">
        <v>2005</v>
      </c>
      <c r="N23" s="59">
        <v>9</v>
      </c>
      <c r="O23" s="89">
        <f t="shared" ca="1" si="4"/>
        <v>2.9558146953405015E-2</v>
      </c>
    </row>
    <row r="24" spans="1:15" ht="15" thickBot="1" x14ac:dyDescent="0.4">
      <c r="A24" s="28" cm="1">
        <f t="array" aca="1" ref="A24" ca="1">OFFSET('Histo courbe'!$A$2,'Histo courbe'!T21-1,,,)</f>
        <v>44958</v>
      </c>
      <c r="B24" s="17">
        <f ca="1">+VLOOKUP(A24,'Histo courbe'!A:B,2,0)</f>
        <v>2.5089999999999901E-2</v>
      </c>
      <c r="C24">
        <f t="shared" ca="1" si="0"/>
        <v>2</v>
      </c>
      <c r="D24">
        <f t="shared" ca="1" si="1"/>
        <v>2023</v>
      </c>
      <c r="F24" s="42">
        <v>2002</v>
      </c>
      <c r="G24" s="59">
        <v>8</v>
      </c>
      <c r="H24" s="26">
        <f t="shared" ca="1" si="2"/>
        <v>2.7646774193548378E-2</v>
      </c>
      <c r="L24" s="28">
        <f t="shared" si="3"/>
        <v>38717</v>
      </c>
      <c r="M24" s="52">
        <v>2005</v>
      </c>
      <c r="N24" s="63">
        <v>12</v>
      </c>
      <c r="O24" s="89">
        <f t="shared" ca="1" si="4"/>
        <v>2.7952822827833391E-2</v>
      </c>
    </row>
    <row r="25" spans="1:15" x14ac:dyDescent="0.35">
      <c r="A25" s="28" cm="1">
        <f t="array" aca="1" ref="A25" ca="1">OFFSET('Histo courbe'!$A$2,'Histo courbe'!T22-1,,,)</f>
        <v>44957</v>
      </c>
      <c r="B25" s="17">
        <f ca="1">+VLOOKUP(A25,'Histo courbe'!A:B,2,0)</f>
        <v>2.504E-2</v>
      </c>
      <c r="C25">
        <f t="shared" ca="1" si="0"/>
        <v>1</v>
      </c>
      <c r="D25">
        <f t="shared" ca="1" si="1"/>
        <v>2023</v>
      </c>
      <c r="F25" s="42">
        <v>2002</v>
      </c>
      <c r="G25" s="59">
        <v>9</v>
      </c>
      <c r="H25" s="26">
        <f t="shared" ca="1" si="2"/>
        <v>3.1037857142857138E-2</v>
      </c>
      <c r="I25" s="17">
        <f ca="1">AVERAGE(H20:H25)</f>
        <v>3.0192567588325652E-2</v>
      </c>
      <c r="L25" s="28">
        <f t="shared" si="3"/>
        <v>38807</v>
      </c>
      <c r="M25" s="42">
        <v>2006</v>
      </c>
      <c r="N25" s="59">
        <v>3</v>
      </c>
      <c r="O25" s="89">
        <f t="shared" ca="1" si="4"/>
        <v>2.5198400272789866E-2</v>
      </c>
    </row>
    <row r="26" spans="1:15" x14ac:dyDescent="0.35">
      <c r="A26" s="28" cm="1">
        <f t="array" aca="1" ref="A26" ca="1">OFFSET('Histo courbe'!$A$2,'Histo courbe'!T23-1,,,)</f>
        <v>44956</v>
      </c>
      <c r="B26" s="17">
        <f ca="1">+VLOOKUP(A26,'Histo courbe'!A:B,2,0)</f>
        <v>2.5000000000000001E-2</v>
      </c>
      <c r="C26">
        <f t="shared" ca="1" si="0"/>
        <v>1</v>
      </c>
      <c r="D26">
        <f t="shared" ca="1" si="1"/>
        <v>2023</v>
      </c>
      <c r="F26" s="42">
        <v>2002</v>
      </c>
      <c r="G26" s="59">
        <v>10</v>
      </c>
      <c r="H26" s="26">
        <f t="shared" ca="1" si="2"/>
        <v>2.7730967741935484E-2</v>
      </c>
      <c r="L26" s="28">
        <f t="shared" si="3"/>
        <v>38898</v>
      </c>
      <c r="M26" s="42">
        <v>2006</v>
      </c>
      <c r="N26" s="59">
        <v>6</v>
      </c>
      <c r="O26" s="89">
        <f t="shared" ca="1" si="4"/>
        <v>2.4601831925243216E-2</v>
      </c>
    </row>
    <row r="27" spans="1:15" x14ac:dyDescent="0.35">
      <c r="A27" s="28" cm="1">
        <f t="array" aca="1" ref="A27" ca="1">OFFSET('Histo courbe'!$A$2,'Histo courbe'!T24-1,,,)</f>
        <v>44953</v>
      </c>
      <c r="B27" s="17">
        <f ca="1">+VLOOKUP(A27,'Histo courbe'!A:B,2,0)</f>
        <v>2.5000000000000001E-2</v>
      </c>
      <c r="C27">
        <f t="shared" ca="1" si="0"/>
        <v>1</v>
      </c>
      <c r="D27">
        <f t="shared" ca="1" si="1"/>
        <v>2023</v>
      </c>
      <c r="F27" s="42">
        <v>2002</v>
      </c>
      <c r="G27" s="59">
        <v>11</v>
      </c>
      <c r="H27" s="26">
        <f t="shared" ca="1" si="2"/>
        <v>2.7181333333333332E-2</v>
      </c>
      <c r="L27" s="28">
        <f t="shared" si="3"/>
        <v>38990</v>
      </c>
      <c r="M27" s="42">
        <v>2006</v>
      </c>
      <c r="N27" s="59">
        <v>9</v>
      </c>
      <c r="O27" s="89">
        <f t="shared" ca="1" si="4"/>
        <v>2.7417010496671782E-2</v>
      </c>
    </row>
    <row r="28" spans="1:15" ht="15" thickBot="1" x14ac:dyDescent="0.4">
      <c r="A28" s="28" cm="1">
        <f t="array" aca="1" ref="A28" ca="1">OFFSET('Histo courbe'!$A$2,'Histo courbe'!T25-1,,,)</f>
        <v>44952</v>
      </c>
      <c r="B28" s="17">
        <f ca="1">+VLOOKUP(A28,'Histo courbe'!A:B,2,0)</f>
        <v>2.5000000000000001E-2</v>
      </c>
      <c r="C28">
        <f t="shared" ca="1" si="0"/>
        <v>1</v>
      </c>
      <c r="D28">
        <f t="shared" ca="1" si="1"/>
        <v>2023</v>
      </c>
      <c r="F28" s="52">
        <v>2002</v>
      </c>
      <c r="G28" s="63">
        <v>12</v>
      </c>
      <c r="H28" s="26">
        <f t="shared" ca="1" si="2"/>
        <v>2.9386451612903215E-2</v>
      </c>
      <c r="I28" s="17">
        <f ca="1">AVERAGE(H23:H28)</f>
        <v>2.8553467229902707E-2</v>
      </c>
      <c r="L28" s="28">
        <f t="shared" si="3"/>
        <v>39082</v>
      </c>
      <c r="M28" s="52">
        <v>2006</v>
      </c>
      <c r="N28" s="63">
        <v>12</v>
      </c>
      <c r="O28" s="89">
        <f t="shared" ca="1" si="4"/>
        <v>2.6922164618535586E-2</v>
      </c>
    </row>
    <row r="29" spans="1:15" x14ac:dyDescent="0.35">
      <c r="A29" s="28" cm="1">
        <f t="array" aca="1" ref="A29" ca="1">OFFSET('Histo courbe'!$A$2,'Histo courbe'!T26-1,,,)</f>
        <v>44951</v>
      </c>
      <c r="B29" s="17">
        <f ca="1">+VLOOKUP(A29,'Histo courbe'!A:B,2,0)</f>
        <v>2.5000000000000001E-2</v>
      </c>
      <c r="C29">
        <f t="shared" ca="1" si="0"/>
        <v>1</v>
      </c>
      <c r="D29">
        <f t="shared" ca="1" si="1"/>
        <v>2023</v>
      </c>
      <c r="F29" s="47">
        <v>2003</v>
      </c>
      <c r="G29" s="62">
        <v>1</v>
      </c>
      <c r="H29" s="26">
        <f t="shared" ca="1" si="2"/>
        <v>3.3583225806451608E-2</v>
      </c>
      <c r="L29" s="28">
        <f t="shared" si="3"/>
        <v>39172</v>
      </c>
      <c r="M29" s="42">
        <v>2007</v>
      </c>
      <c r="N29" s="59">
        <v>3</v>
      </c>
      <c r="O29" s="89">
        <f t="shared" ca="1" si="4"/>
        <v>2.709365053763441E-2</v>
      </c>
    </row>
    <row r="30" spans="1:15" x14ac:dyDescent="0.35">
      <c r="A30" s="28" cm="1">
        <f t="array" aca="1" ref="A30" ca="1">OFFSET('Histo courbe'!$A$2,'Histo courbe'!T27-1,,,)</f>
        <v>44950</v>
      </c>
      <c r="B30" s="17">
        <f ca="1">+VLOOKUP(A30,'Histo courbe'!A:B,2,0)</f>
        <v>2.5000000000000001E-2</v>
      </c>
      <c r="C30">
        <f t="shared" ca="1" si="0"/>
        <v>1</v>
      </c>
      <c r="D30">
        <f t="shared" ca="1" si="1"/>
        <v>2023</v>
      </c>
      <c r="F30" s="42">
        <v>2003</v>
      </c>
      <c r="G30" s="59">
        <v>2</v>
      </c>
      <c r="H30" s="26">
        <f t="shared" ca="1" si="2"/>
        <v>3.3578181818181813E-2</v>
      </c>
      <c r="L30" s="28">
        <f t="shared" si="3"/>
        <v>39263</v>
      </c>
      <c r="M30" s="42">
        <v>2007</v>
      </c>
      <c r="N30" s="59">
        <v>6</v>
      </c>
      <c r="O30" s="89">
        <f t="shared" ca="1" si="4"/>
        <v>3.0724994367639525E-2</v>
      </c>
    </row>
    <row r="31" spans="1:15" x14ac:dyDescent="0.35">
      <c r="A31" s="28" cm="1">
        <f t="array" aca="1" ref="A31" ca="1">OFFSET('Histo courbe'!$A$2,'Histo courbe'!T28-1,,,)</f>
        <v>44949</v>
      </c>
      <c r="B31" s="17">
        <f ca="1">+VLOOKUP(A31,'Histo courbe'!A:B,2,0)</f>
        <v>2.5000000000000001E-2</v>
      </c>
      <c r="C31">
        <f t="shared" ca="1" si="0"/>
        <v>1</v>
      </c>
      <c r="D31">
        <f t="shared" ca="1" si="1"/>
        <v>2023</v>
      </c>
      <c r="F31" s="42">
        <v>2003</v>
      </c>
      <c r="G31" s="59">
        <v>3</v>
      </c>
      <c r="H31" s="26">
        <f t="shared" ca="1" si="2"/>
        <v>2.9735483870967742E-2</v>
      </c>
      <c r="I31" s="17">
        <f ca="1">AVERAGE(H26:H31)</f>
        <v>3.0199274030628869E-2</v>
      </c>
      <c r="L31" s="28">
        <f t="shared" si="3"/>
        <v>39355</v>
      </c>
      <c r="M31" s="42">
        <v>2007</v>
      </c>
      <c r="N31" s="59">
        <v>9</v>
      </c>
      <c r="O31" s="89">
        <f t="shared" ca="1" si="4"/>
        <v>3.2329252809442967E-2</v>
      </c>
    </row>
    <row r="32" spans="1:15" ht="15" thickBot="1" x14ac:dyDescent="0.4">
      <c r="A32" s="28" cm="1">
        <f t="array" aca="1" ref="A32" ca="1">OFFSET('Histo courbe'!$A$2,'Histo courbe'!T29-1,,,)</f>
        <v>44946</v>
      </c>
      <c r="B32" s="17">
        <f ca="1">+VLOOKUP(A32,'Histo courbe'!A:B,2,0)</f>
        <v>2.5000000000000001E-2</v>
      </c>
      <c r="C32">
        <f t="shared" ca="1" si="0"/>
        <v>1</v>
      </c>
      <c r="D32">
        <f t="shared" ca="1" si="1"/>
        <v>2023</v>
      </c>
      <c r="F32" s="42">
        <v>2003</v>
      </c>
      <c r="G32" s="59">
        <v>4</v>
      </c>
      <c r="H32" s="26">
        <f t="shared" ca="1" si="2"/>
        <v>3.809166666666667E-2</v>
      </c>
      <c r="L32" s="28">
        <f t="shared" si="3"/>
        <v>39447</v>
      </c>
      <c r="M32" s="52">
        <v>2007</v>
      </c>
      <c r="N32" s="63">
        <v>12</v>
      </c>
      <c r="O32" s="89">
        <f t="shared" ca="1" si="4"/>
        <v>3.4889781739294475E-2</v>
      </c>
    </row>
    <row r="33" spans="1:15" x14ac:dyDescent="0.35">
      <c r="A33" s="28" cm="1">
        <f t="array" aca="1" ref="A33" ca="1">OFFSET('Histo courbe'!$A$2,'Histo courbe'!T30-1,,,)</f>
        <v>44945</v>
      </c>
      <c r="B33" s="17">
        <f ca="1">+VLOOKUP(A33,'Histo courbe'!A:B,2,0)</f>
        <v>2.5000000000000001E-2</v>
      </c>
      <c r="C33">
        <f t="shared" ca="1" si="0"/>
        <v>1</v>
      </c>
      <c r="D33">
        <f t="shared" ca="1" si="1"/>
        <v>2023</v>
      </c>
      <c r="F33" s="42">
        <v>2003</v>
      </c>
      <c r="G33" s="59">
        <v>5</v>
      </c>
      <c r="H33" s="26">
        <f t="shared" ca="1" si="2"/>
        <v>3.6015333333333351E-2</v>
      </c>
      <c r="L33" s="28">
        <f t="shared" si="3"/>
        <v>39538</v>
      </c>
      <c r="M33" s="42">
        <v>2008</v>
      </c>
      <c r="N33" s="59">
        <v>3</v>
      </c>
      <c r="O33" s="89">
        <f t="shared" ca="1" si="4"/>
        <v>3.4928555107526883E-2</v>
      </c>
    </row>
    <row r="34" spans="1:15" x14ac:dyDescent="0.35">
      <c r="A34" s="28" cm="1">
        <f t="array" aca="1" ref="A34" ca="1">OFFSET('Histo courbe'!$A$2,'Histo courbe'!T31-1,,,)</f>
        <v>44944</v>
      </c>
      <c r="B34" s="17">
        <f ca="1">+VLOOKUP(A34,'Histo courbe'!A:B,2,0)</f>
        <v>2.5000000000000001E-2</v>
      </c>
      <c r="C34">
        <f t="shared" ca="1" si="0"/>
        <v>1</v>
      </c>
      <c r="D34">
        <f t="shared" ca="1" si="1"/>
        <v>2023</v>
      </c>
      <c r="F34" s="42">
        <v>2003</v>
      </c>
      <c r="G34" s="59">
        <v>6</v>
      </c>
      <c r="H34" s="26">
        <f t="shared" ca="1" si="2"/>
        <v>3.231103448275862E-2</v>
      </c>
      <c r="I34" s="17">
        <f ca="1">AVERAGE(H29:H34)</f>
        <v>3.3885820996393298E-2</v>
      </c>
      <c r="L34" s="28">
        <f t="shared" si="3"/>
        <v>39629</v>
      </c>
      <c r="M34" s="42">
        <v>2008</v>
      </c>
      <c r="N34" s="59">
        <v>6</v>
      </c>
      <c r="O34" s="89">
        <f t="shared" ca="1" si="4"/>
        <v>3.258192891793351E-2</v>
      </c>
    </row>
    <row r="35" spans="1:15" x14ac:dyDescent="0.35">
      <c r="A35" s="28" cm="1">
        <f t="array" aca="1" ref="A35" ca="1">OFFSET('Histo courbe'!$A$2,'Histo courbe'!T32-1,,,)</f>
        <v>44943</v>
      </c>
      <c r="B35" s="17">
        <f ca="1">+VLOOKUP(A35,'Histo courbe'!A:B,2,0)</f>
        <v>2.5000000000000001E-2</v>
      </c>
      <c r="C35">
        <f t="shared" ca="1" si="0"/>
        <v>1</v>
      </c>
      <c r="D35">
        <f t="shared" ca="1" si="1"/>
        <v>2023</v>
      </c>
      <c r="F35" s="42">
        <v>2003</v>
      </c>
      <c r="G35" s="59">
        <v>7</v>
      </c>
      <c r="H35" s="26">
        <f t="shared" ca="1" si="2"/>
        <v>3.5147241379310343E-2</v>
      </c>
      <c r="L35" s="28">
        <f t="shared" si="3"/>
        <v>39721</v>
      </c>
      <c r="M35" s="42">
        <v>2008</v>
      </c>
      <c r="N35" s="59">
        <v>9</v>
      </c>
      <c r="O35" s="89">
        <f t="shared" ca="1" si="4"/>
        <v>3.2723544061302685E-2</v>
      </c>
    </row>
    <row r="36" spans="1:15" ht="15" thickBot="1" x14ac:dyDescent="0.4">
      <c r="A36" s="28" cm="1">
        <f t="array" aca="1" ref="A36" ca="1">OFFSET('Histo courbe'!$A$2,'Histo courbe'!T33-1,,,)</f>
        <v>44942</v>
      </c>
      <c r="B36" s="17">
        <f ca="1">+VLOOKUP(A36,'Histo courbe'!A:B,2,0)</f>
        <v>2.5000000000000001E-2</v>
      </c>
      <c r="C36">
        <f t="shared" ca="1" si="0"/>
        <v>1</v>
      </c>
      <c r="D36">
        <f t="shared" ca="1" si="1"/>
        <v>2023</v>
      </c>
      <c r="F36" s="42">
        <v>2003</v>
      </c>
      <c r="G36" s="59">
        <v>8</v>
      </c>
      <c r="H36" s="26">
        <f t="shared" ca="1" si="2"/>
        <v>2.8539655172413799E-2</v>
      </c>
      <c r="L36" s="28">
        <f t="shared" si="3"/>
        <v>39813</v>
      </c>
      <c r="M36" s="52">
        <v>2008</v>
      </c>
      <c r="N36" s="63">
        <v>12</v>
      </c>
      <c r="O36" s="89">
        <f t="shared" ca="1" si="4"/>
        <v>3.4765238351254481E-2</v>
      </c>
    </row>
    <row r="37" spans="1:15" x14ac:dyDescent="0.35">
      <c r="A37" s="28" cm="1">
        <f t="array" aca="1" ref="A37" ca="1">OFFSET('Histo courbe'!$A$2,'Histo courbe'!T34-1,,,)</f>
        <v>44939</v>
      </c>
      <c r="B37" s="17">
        <f ca="1">+VLOOKUP(A37,'Histo courbe'!A:B,2,0)</f>
        <v>2.5000000000000001E-2</v>
      </c>
      <c r="C37">
        <f t="shared" ca="1" si="0"/>
        <v>1</v>
      </c>
      <c r="D37">
        <f t="shared" ca="1" si="1"/>
        <v>2023</v>
      </c>
      <c r="F37" s="42">
        <v>2003</v>
      </c>
      <c r="G37" s="59">
        <v>9</v>
      </c>
      <c r="H37" s="26">
        <f t="shared" ca="1" si="2"/>
        <v>2.7359999999999999E-2</v>
      </c>
      <c r="I37" s="17">
        <f ca="1">AVERAGE(H32:H37)</f>
        <v>3.2910821839080458E-2</v>
      </c>
      <c r="L37" s="28">
        <f t="shared" si="3"/>
        <v>39903</v>
      </c>
      <c r="M37" s="42">
        <v>2009</v>
      </c>
      <c r="N37" s="59">
        <v>3</v>
      </c>
      <c r="O37" s="89">
        <f t="shared" ca="1" si="4"/>
        <v>3.5138007896781259E-2</v>
      </c>
    </row>
    <row r="38" spans="1:15" x14ac:dyDescent="0.35">
      <c r="A38" s="28" cm="1">
        <f t="array" aca="1" ref="A38" ca="1">OFFSET('Histo courbe'!$A$2,'Histo courbe'!T35-1,,,)</f>
        <v>44938</v>
      </c>
      <c r="B38" s="17">
        <f ca="1">+VLOOKUP(A38,'Histo courbe'!A:B,2,0)</f>
        <v>2.504E-2</v>
      </c>
      <c r="C38">
        <f t="shared" ca="1" si="0"/>
        <v>1</v>
      </c>
      <c r="D38">
        <f t="shared" ca="1" si="1"/>
        <v>2023</v>
      </c>
      <c r="F38" s="42">
        <v>2003</v>
      </c>
      <c r="G38" s="59">
        <v>10</v>
      </c>
      <c r="H38" s="26">
        <f t="shared" ca="1" si="2"/>
        <v>3.0174838709677413E-2</v>
      </c>
      <c r="L38" s="28">
        <f t="shared" ref="L38:L69" si="5">+EOMONTH(L37,3)</f>
        <v>39994</v>
      </c>
      <c r="M38" s="42">
        <v>2009</v>
      </c>
      <c r="N38" s="59">
        <v>6</v>
      </c>
      <c r="O38" s="89">
        <f t="shared" ca="1" si="4"/>
        <v>3.3060491629894016E-2</v>
      </c>
    </row>
    <row r="39" spans="1:15" x14ac:dyDescent="0.35">
      <c r="A39" s="28" cm="1">
        <f t="array" aca="1" ref="A39" ca="1">OFFSET('Histo courbe'!$A$2,'Histo courbe'!T36-1,,,)</f>
        <v>44936</v>
      </c>
      <c r="B39" s="17">
        <f ca="1">+VLOOKUP(A39,'Histo courbe'!A:B,2,0)</f>
        <v>2.5000000000000001E-2</v>
      </c>
      <c r="C39">
        <f t="shared" ca="1" si="0"/>
        <v>1</v>
      </c>
      <c r="D39">
        <f t="shared" ca="1" si="1"/>
        <v>2023</v>
      </c>
      <c r="F39" s="42">
        <v>2003</v>
      </c>
      <c r="G39" s="59">
        <v>11</v>
      </c>
      <c r="H39" s="26">
        <f t="shared" ca="1" si="2"/>
        <v>2.9789666666666662E-2</v>
      </c>
      <c r="L39" s="28">
        <f t="shared" si="5"/>
        <v>40086</v>
      </c>
      <c r="M39" s="42">
        <v>2009</v>
      </c>
      <c r="N39" s="59">
        <v>9</v>
      </c>
      <c r="O39" s="89">
        <f t="shared" ca="1" si="4"/>
        <v>3.1762274055693408E-2</v>
      </c>
    </row>
    <row r="40" spans="1:15" ht="15" thickBot="1" x14ac:dyDescent="0.4">
      <c r="A40" s="28" cm="1">
        <f t="array" aca="1" ref="A40" ca="1">OFFSET('Histo courbe'!$A$2,'Histo courbe'!T37-1,,,)</f>
        <v>44935</v>
      </c>
      <c r="B40" s="17">
        <f ca="1">+VLOOKUP(A40,'Histo courbe'!A:B,2,0)</f>
        <v>2.5000000000000001E-2</v>
      </c>
      <c r="C40">
        <f t="shared" ca="1" si="0"/>
        <v>1</v>
      </c>
      <c r="D40">
        <f t="shared" ca="1" si="1"/>
        <v>2023</v>
      </c>
      <c r="F40" s="52">
        <v>2003</v>
      </c>
      <c r="G40" s="63">
        <v>12</v>
      </c>
      <c r="H40" s="26">
        <f t="shared" ca="1" si="2"/>
        <v>3.1447419354838711E-2</v>
      </c>
      <c r="I40" s="17">
        <f ca="1">AVERAGE(H35:H40)</f>
        <v>3.0409803547151157E-2</v>
      </c>
      <c r="L40" s="28">
        <f t="shared" si="5"/>
        <v>40178</v>
      </c>
      <c r="M40" s="52">
        <v>2009</v>
      </c>
      <c r="N40" s="63">
        <v>12</v>
      </c>
      <c r="O40" s="89">
        <f t="shared" ref="O40:O70" ca="1" si="6">SUMIFS($I$5:$I$202,$G$5:$G$202,N40,$F$5:$F$202,M40)</f>
        <v>3.2117530465949819E-2</v>
      </c>
    </row>
    <row r="41" spans="1:15" x14ac:dyDescent="0.35">
      <c r="A41" s="28" cm="1">
        <f t="array" aca="1" ref="A41" ca="1">OFFSET('Histo courbe'!$A$2,'Histo courbe'!T38-1,,,)</f>
        <v>44932</v>
      </c>
      <c r="B41" s="17">
        <f ca="1">+VLOOKUP(A41,'Histo courbe'!A:B,2,0)</f>
        <v>2.5000000000000001E-2</v>
      </c>
      <c r="C41">
        <f t="shared" ca="1" si="0"/>
        <v>1</v>
      </c>
      <c r="D41">
        <f t="shared" ca="1" si="1"/>
        <v>2023</v>
      </c>
      <c r="F41" s="47">
        <v>2004</v>
      </c>
      <c r="G41" s="62">
        <v>1</v>
      </c>
      <c r="H41" s="26">
        <f t="shared" ca="1" si="2"/>
        <v>2.7088999999999998E-2</v>
      </c>
      <c r="L41" s="28">
        <f t="shared" si="5"/>
        <v>40268</v>
      </c>
      <c r="M41" s="42">
        <v>2010</v>
      </c>
      <c r="N41" s="59">
        <v>3</v>
      </c>
      <c r="O41" s="89">
        <f t="shared" ca="1" si="6"/>
        <v>3.2952402457757296E-2</v>
      </c>
    </row>
    <row r="42" spans="1:15" x14ac:dyDescent="0.35">
      <c r="A42" s="28" cm="1">
        <f t="array" aca="1" ref="A42" ca="1">OFFSET('Histo courbe'!$A$2,'Histo courbe'!T39-1,,,)</f>
        <v>44930</v>
      </c>
      <c r="B42" s="17">
        <f ca="1">+VLOOKUP(A42,'Histo courbe'!A:B,2,0)</f>
        <v>2.5000000000000001E-2</v>
      </c>
      <c r="C42">
        <f t="shared" ca="1" si="0"/>
        <v>1</v>
      </c>
      <c r="D42">
        <f t="shared" ca="1" si="1"/>
        <v>2023</v>
      </c>
      <c r="F42" s="42">
        <v>2004</v>
      </c>
      <c r="G42" s="59">
        <v>2</v>
      </c>
      <c r="H42" s="26">
        <f t="shared" ca="1" si="2"/>
        <v>2.70472E-2</v>
      </c>
      <c r="L42" s="28">
        <f t="shared" si="5"/>
        <v>40359</v>
      </c>
      <c r="M42" s="42">
        <v>2010</v>
      </c>
      <c r="N42" s="59">
        <v>6</v>
      </c>
      <c r="O42" s="89">
        <f t="shared" ca="1" si="6"/>
        <v>3.2947219662058373E-2</v>
      </c>
    </row>
    <row r="43" spans="1:15" x14ac:dyDescent="0.35">
      <c r="A43" s="28" cm="1">
        <f t="array" aca="1" ref="A43" ca="1">OFFSET('Histo courbe'!$A$2,'Histo courbe'!T40-1,,,)</f>
        <v>44929</v>
      </c>
      <c r="B43" s="17">
        <f ca="1">+VLOOKUP(A43,'Histo courbe'!A:B,2,0)</f>
        <v>2.5000000000000001E-2</v>
      </c>
      <c r="C43">
        <f t="shared" ca="1" si="0"/>
        <v>1</v>
      </c>
      <c r="D43">
        <f t="shared" ca="1" si="1"/>
        <v>2023</v>
      </c>
      <c r="F43" s="42">
        <v>2004</v>
      </c>
      <c r="G43" s="59">
        <v>3</v>
      </c>
      <c r="H43" s="26">
        <f t="shared" ca="1" si="2"/>
        <v>2.2888387096774192E-2</v>
      </c>
      <c r="I43" s="17">
        <f ca="1">AVERAGE(H38:H43)</f>
        <v>2.8072751971326162E-2</v>
      </c>
      <c r="L43" s="28">
        <f t="shared" si="5"/>
        <v>40451</v>
      </c>
      <c r="M43" s="42">
        <v>2010</v>
      </c>
      <c r="N43" s="59">
        <v>9</v>
      </c>
      <c r="O43" s="89">
        <f t="shared" ca="1" si="6"/>
        <v>3.2922940860215057E-2</v>
      </c>
    </row>
    <row r="44" spans="1:15" ht="15" thickBot="1" x14ac:dyDescent="0.4">
      <c r="A44" s="28" cm="1">
        <f t="array" aca="1" ref="A44" ca="1">OFFSET('Histo courbe'!$A$2,'Histo courbe'!T41-1,,,)</f>
        <v>44928</v>
      </c>
      <c r="B44" s="17">
        <f ca="1">+VLOOKUP(A44,'Histo courbe'!A:B,2,0)</f>
        <v>2.5000000000000001E-2</v>
      </c>
      <c r="C44">
        <f t="shared" ca="1" si="0"/>
        <v>1</v>
      </c>
      <c r="D44">
        <f t="shared" ca="1" si="1"/>
        <v>2023</v>
      </c>
      <c r="F44" s="42">
        <v>2004</v>
      </c>
      <c r="G44" s="59">
        <v>4</v>
      </c>
      <c r="H44" s="26">
        <f t="shared" ca="1" si="2"/>
        <v>2.2848928571428569E-2</v>
      </c>
      <c r="L44" s="28">
        <f t="shared" si="5"/>
        <v>40543</v>
      </c>
      <c r="M44" s="52">
        <v>2010</v>
      </c>
      <c r="N44" s="63">
        <v>12</v>
      </c>
      <c r="O44" s="89">
        <f t="shared" ca="1" si="6"/>
        <v>3.2850274193548384E-2</v>
      </c>
    </row>
    <row r="45" spans="1:15" x14ac:dyDescent="0.35">
      <c r="A45" s="28" cm="1">
        <f t="array" aca="1" ref="A45" ca="1">OFFSET('Histo courbe'!$A$2,'Histo courbe'!T42-1,,,)</f>
        <v>44925</v>
      </c>
      <c r="B45" s="17">
        <f ca="1">+VLOOKUP(A45,'Histo courbe'!A:B,2,0)</f>
        <v>2.5000000000000001E-2</v>
      </c>
      <c r="C45">
        <f t="shared" ca="1" si="0"/>
        <v>12</v>
      </c>
      <c r="D45">
        <f t="shared" ca="1" si="1"/>
        <v>2022</v>
      </c>
      <c r="F45" s="42">
        <v>2004</v>
      </c>
      <c r="G45" s="59">
        <v>5</v>
      </c>
      <c r="H45" s="26">
        <f t="shared" ca="1" si="2"/>
        <v>2.2546774193548395E-2</v>
      </c>
      <c r="L45" s="28">
        <f t="shared" si="5"/>
        <v>40633</v>
      </c>
      <c r="M45" s="42">
        <v>2011</v>
      </c>
      <c r="N45" s="59">
        <v>3</v>
      </c>
      <c r="O45" s="89">
        <f t="shared" ca="1" si="6"/>
        <v>3.2774846774193553E-2</v>
      </c>
    </row>
    <row r="46" spans="1:15" x14ac:dyDescent="0.35">
      <c r="A46" s="28" cm="1">
        <f t="array" aca="1" ref="A46" ca="1">OFFSET('Histo courbe'!$A$2,'Histo courbe'!T43-1,,,)</f>
        <v>44924</v>
      </c>
      <c r="B46" s="17">
        <f ca="1">+VLOOKUP(A46,'Histo courbe'!A:B,2,0)</f>
        <v>2.503E-2</v>
      </c>
      <c r="C46">
        <f t="shared" ca="1" si="0"/>
        <v>12</v>
      </c>
      <c r="D46">
        <f t="shared" ca="1" si="1"/>
        <v>2022</v>
      </c>
      <c r="F46" s="42">
        <v>2004</v>
      </c>
      <c r="G46" s="59">
        <v>6</v>
      </c>
      <c r="H46" s="26">
        <f t="shared" ca="1" si="2"/>
        <v>2.3628333333333321E-2</v>
      </c>
      <c r="I46" s="17">
        <f ca="1">AVERAGE(H41:H46)</f>
        <v>2.4341437199180749E-2</v>
      </c>
      <c r="L46" s="28">
        <f t="shared" si="5"/>
        <v>40724</v>
      </c>
      <c r="M46" s="42">
        <v>2011</v>
      </c>
      <c r="N46" s="59">
        <v>6</v>
      </c>
      <c r="O46" s="89">
        <f t="shared" ca="1" si="6"/>
        <v>3.2884880824372763E-2</v>
      </c>
    </row>
    <row r="47" spans="1:15" x14ac:dyDescent="0.35">
      <c r="A47" s="28" cm="1">
        <f t="array" aca="1" ref="A47" ca="1">OFFSET('Histo courbe'!$A$2,'Histo courbe'!T44-1,,,)</f>
        <v>44923</v>
      </c>
      <c r="B47" s="17">
        <f ca="1">+VLOOKUP(A47,'Histo courbe'!A:B,2,0)</f>
        <v>2.5000000000000001E-2</v>
      </c>
      <c r="C47">
        <f t="shared" ca="1" si="0"/>
        <v>12</v>
      </c>
      <c r="D47">
        <f t="shared" ca="1" si="1"/>
        <v>2022</v>
      </c>
      <c r="F47" s="42">
        <v>2004</v>
      </c>
      <c r="G47" s="59">
        <v>7</v>
      </c>
      <c r="H47" s="26">
        <f t="shared" ca="1" si="2"/>
        <v>2.296173913043479E-2</v>
      </c>
      <c r="L47" s="28">
        <f t="shared" si="5"/>
        <v>40816</v>
      </c>
      <c r="M47" s="42">
        <v>2011</v>
      </c>
      <c r="N47" s="59">
        <v>9</v>
      </c>
      <c r="O47" s="89">
        <f t="shared" ca="1" si="6"/>
        <v>3.2905084229390681E-2</v>
      </c>
    </row>
    <row r="48" spans="1:15" ht="15" thickBot="1" x14ac:dyDescent="0.4">
      <c r="A48" s="28" cm="1">
        <f t="array" aca="1" ref="A48" ca="1">OFFSET('Histo courbe'!$A$2,'Histo courbe'!T45-1,,,)</f>
        <v>44922</v>
      </c>
      <c r="B48" s="17">
        <f ca="1">+VLOOKUP(A48,'Histo courbe'!A:B,2,0)</f>
        <v>2.5000000000000001E-2</v>
      </c>
      <c r="C48">
        <f t="shared" ca="1" si="0"/>
        <v>12</v>
      </c>
      <c r="D48">
        <f t="shared" ca="1" si="1"/>
        <v>2022</v>
      </c>
      <c r="F48" s="42">
        <v>2004</v>
      </c>
      <c r="G48" s="59">
        <v>8</v>
      </c>
      <c r="H48" s="26">
        <f t="shared" ca="1" si="2"/>
        <v>2.3881000000000003E-2</v>
      </c>
      <c r="L48" s="28">
        <f t="shared" si="5"/>
        <v>40908</v>
      </c>
      <c r="M48" s="52">
        <v>2011</v>
      </c>
      <c r="N48" s="63">
        <v>12</v>
      </c>
      <c r="O48" s="89">
        <f t="shared" ca="1" si="6"/>
        <v>3.2965300519095297E-2</v>
      </c>
    </row>
    <row r="49" spans="1:15" x14ac:dyDescent="0.35">
      <c r="A49" s="28" cm="1">
        <f t="array" aca="1" ref="A49" ca="1">OFFSET('Histo courbe'!$A$2,'Histo courbe'!T46-1,,,)</f>
        <v>44921</v>
      </c>
      <c r="B49" s="17">
        <f ca="1">+VLOOKUP(A49,'Histo courbe'!A:B,2,0)</f>
        <v>2.5000000000000001E-2</v>
      </c>
      <c r="C49">
        <f t="shared" ca="1" si="0"/>
        <v>12</v>
      </c>
      <c r="D49">
        <f t="shared" ca="1" si="1"/>
        <v>2022</v>
      </c>
      <c r="F49" s="42">
        <v>2004</v>
      </c>
      <c r="G49" s="59">
        <v>9</v>
      </c>
      <c r="H49" s="26">
        <f t="shared" ca="1" si="2"/>
        <v>2.2731333333333343E-2</v>
      </c>
      <c r="I49" s="17">
        <f ca="1">AVERAGE(H44:H49)</f>
        <v>2.3099684760346403E-2</v>
      </c>
      <c r="L49" s="28">
        <f t="shared" si="5"/>
        <v>40999</v>
      </c>
      <c r="M49" s="42">
        <v>2012</v>
      </c>
      <c r="N49" s="59">
        <v>3</v>
      </c>
      <c r="O49" s="89">
        <f t="shared" ca="1" si="6"/>
        <v>3.2996867136324319E-2</v>
      </c>
    </row>
    <row r="50" spans="1:15" x14ac:dyDescent="0.35">
      <c r="A50" s="28" cm="1">
        <f t="array" aca="1" ref="A50" ca="1">OFFSET('Histo courbe'!$A$2,'Histo courbe'!T47-1,,,)</f>
        <v>44918</v>
      </c>
      <c r="B50" s="17">
        <f ca="1">+VLOOKUP(A50,'Histo courbe'!A:B,2,0)</f>
        <v>2.5000000000000001E-2</v>
      </c>
      <c r="C50">
        <f t="shared" ca="1" si="0"/>
        <v>12</v>
      </c>
      <c r="D50">
        <f t="shared" ca="1" si="1"/>
        <v>2022</v>
      </c>
      <c r="F50" s="42">
        <v>2004</v>
      </c>
      <c r="G50" s="59">
        <v>10</v>
      </c>
      <c r="H50" s="26">
        <f t="shared" ca="1" si="2"/>
        <v>2.2860322580645159E-2</v>
      </c>
      <c r="L50" s="28">
        <f t="shared" si="5"/>
        <v>41090</v>
      </c>
      <c r="M50" s="42">
        <v>2012</v>
      </c>
      <c r="N50" s="59">
        <v>6</v>
      </c>
      <c r="O50" s="89">
        <f t="shared" ca="1" si="6"/>
        <v>3.208909529106415E-2</v>
      </c>
    </row>
    <row r="51" spans="1:15" x14ac:dyDescent="0.35">
      <c r="A51" s="28" cm="1">
        <f t="array" aca="1" ref="A51" ca="1">OFFSET('Histo courbe'!$A$2,'Histo courbe'!T48-1,,,)</f>
        <v>44917</v>
      </c>
      <c r="B51" s="17">
        <f ca="1">+VLOOKUP(A51,'Histo courbe'!A:B,2,0)</f>
        <v>2.5000000000000001E-2</v>
      </c>
      <c r="C51">
        <f t="shared" ca="1" si="0"/>
        <v>12</v>
      </c>
      <c r="D51">
        <f t="shared" ca="1" si="1"/>
        <v>2022</v>
      </c>
      <c r="F51" s="42">
        <v>2004</v>
      </c>
      <c r="G51" s="59">
        <v>11</v>
      </c>
      <c r="H51" s="26">
        <f t="shared" ca="1" si="2"/>
        <v>2.3951481481481476E-2</v>
      </c>
      <c r="L51" s="28">
        <f t="shared" si="5"/>
        <v>41182</v>
      </c>
      <c r="M51" s="42">
        <v>2012</v>
      </c>
      <c r="N51" s="59">
        <v>9</v>
      </c>
      <c r="O51" s="89">
        <f t="shared" ca="1" si="6"/>
        <v>3.136156451612903E-2</v>
      </c>
    </row>
    <row r="52" spans="1:15" ht="15" thickBot="1" x14ac:dyDescent="0.4">
      <c r="A52" s="28" cm="1">
        <f t="array" aca="1" ref="A52" ca="1">OFFSET('Histo courbe'!$A$2,'Histo courbe'!T49-1,,,)</f>
        <v>44916</v>
      </c>
      <c r="B52" s="17">
        <f ca="1">+VLOOKUP(A52,'Histo courbe'!A:B,2,0)</f>
        <v>2.4E-2</v>
      </c>
      <c r="C52">
        <f t="shared" ca="1" si="0"/>
        <v>12</v>
      </c>
      <c r="D52">
        <f t="shared" ca="1" si="1"/>
        <v>2022</v>
      </c>
      <c r="F52" s="52">
        <v>2004</v>
      </c>
      <c r="G52" s="63">
        <v>12</v>
      </c>
      <c r="H52" s="26">
        <f t="shared" ca="1" si="2"/>
        <v>2.3149354838709672E-2</v>
      </c>
      <c r="I52" s="17">
        <f ca="1">AVERAGE(H47:H52)</f>
        <v>2.3255871894100739E-2</v>
      </c>
      <c r="L52" s="28">
        <f t="shared" si="5"/>
        <v>41274</v>
      </c>
      <c r="M52" s="52">
        <v>2012</v>
      </c>
      <c r="N52" s="63">
        <v>12</v>
      </c>
      <c r="O52" s="89">
        <f t="shared" ca="1" si="6"/>
        <v>3.1664951612903225E-2</v>
      </c>
    </row>
    <row r="53" spans="1:15" x14ac:dyDescent="0.35">
      <c r="A53" s="28" cm="1">
        <f t="array" aca="1" ref="A53" ca="1">OFFSET('Histo courbe'!$A$2,'Histo courbe'!T50-1,,,)</f>
        <v>44915</v>
      </c>
      <c r="B53" s="17">
        <f ca="1">+VLOOKUP(A53,'Histo courbe'!A:B,2,0)</f>
        <v>0.02</v>
      </c>
      <c r="C53">
        <f t="shared" ca="1" si="0"/>
        <v>12</v>
      </c>
      <c r="D53">
        <f t="shared" ca="1" si="1"/>
        <v>2022</v>
      </c>
      <c r="F53" s="47">
        <v>2005</v>
      </c>
      <c r="G53" s="62">
        <v>1</v>
      </c>
      <c r="H53" s="26">
        <f t="shared" ca="1" si="2"/>
        <v>2.3346129032258061E-2</v>
      </c>
      <c r="L53" s="28">
        <f t="shared" si="5"/>
        <v>41364</v>
      </c>
      <c r="M53" s="42">
        <v>2013</v>
      </c>
      <c r="N53" s="59">
        <v>3</v>
      </c>
      <c r="O53" s="89">
        <f t="shared" ca="1" si="6"/>
        <v>3.1220303379416284E-2</v>
      </c>
    </row>
    <row r="54" spans="1:15" x14ac:dyDescent="0.35">
      <c r="A54" s="28" cm="1">
        <f t="array" aca="1" ref="A54" ca="1">OFFSET('Histo courbe'!$A$2,'Histo courbe'!T51-1,,,)</f>
        <v>44914</v>
      </c>
      <c r="B54" s="17">
        <f ca="1">+VLOOKUP(A54,'Histo courbe'!A:B,2,0)</f>
        <v>0.02</v>
      </c>
      <c r="C54">
        <f t="shared" ca="1" si="0"/>
        <v>12</v>
      </c>
      <c r="D54">
        <f t="shared" ca="1" si="1"/>
        <v>2022</v>
      </c>
      <c r="F54" s="42">
        <v>2005</v>
      </c>
      <c r="G54" s="59">
        <v>2</v>
      </c>
      <c r="H54" s="26">
        <f t="shared" ca="1" si="2"/>
        <v>2.9818214285714278E-2</v>
      </c>
      <c r="L54" s="28">
        <f t="shared" si="5"/>
        <v>41455</v>
      </c>
      <c r="M54" s="42">
        <v>2013</v>
      </c>
      <c r="N54" s="59">
        <v>6</v>
      </c>
      <c r="O54" s="89">
        <f t="shared" ca="1" si="6"/>
        <v>3.0656631720430108E-2</v>
      </c>
    </row>
    <row r="55" spans="1:15" x14ac:dyDescent="0.35">
      <c r="A55" s="28" cm="1">
        <f t="array" aca="1" ref="A55" ca="1">OFFSET('Histo courbe'!$A$2,'Histo courbe'!T52-1,,,)</f>
        <v>44911</v>
      </c>
      <c r="B55" s="17">
        <f ca="1">+VLOOKUP(A55,'Histo courbe'!A:B,2,0)</f>
        <v>2.0029999999999999E-2</v>
      </c>
      <c r="C55">
        <f t="shared" ca="1" si="0"/>
        <v>12</v>
      </c>
      <c r="D55">
        <f t="shared" ca="1" si="1"/>
        <v>2022</v>
      </c>
      <c r="F55" s="42">
        <v>2005</v>
      </c>
      <c r="G55" s="59">
        <v>3</v>
      </c>
      <c r="H55" s="26">
        <f t="shared" ca="1" si="2"/>
        <v>2.3317096774193552E-2</v>
      </c>
      <c r="I55" s="17">
        <f ca="1">AVERAGE(H50:H55)</f>
        <v>2.4407099832167035E-2</v>
      </c>
      <c r="L55" s="28">
        <f t="shared" si="5"/>
        <v>41547</v>
      </c>
      <c r="M55" s="42">
        <v>2013</v>
      </c>
      <c r="N55" s="59">
        <v>9</v>
      </c>
      <c r="O55" s="89">
        <f t="shared" ca="1" si="6"/>
        <v>3.0489383216801742E-2</v>
      </c>
    </row>
    <row r="56" spans="1:15" ht="15" thickBot="1" x14ac:dyDescent="0.4">
      <c r="A56" s="28" cm="1">
        <f t="array" aca="1" ref="A56" ca="1">OFFSET('Histo courbe'!$A$2,'Histo courbe'!T53-1,,,)</f>
        <v>44910</v>
      </c>
      <c r="B56" s="17">
        <f ca="1">+VLOOKUP(A56,'Histo courbe'!A:B,2,0)</f>
        <v>0.02</v>
      </c>
      <c r="C56">
        <f t="shared" ca="1" si="0"/>
        <v>12</v>
      </c>
      <c r="D56">
        <f t="shared" ca="1" si="1"/>
        <v>2022</v>
      </c>
      <c r="F56" s="42">
        <v>2005</v>
      </c>
      <c r="G56" s="59">
        <v>4</v>
      </c>
      <c r="H56" s="26">
        <f t="shared" ca="1" si="2"/>
        <v>2.3298333333333331E-2</v>
      </c>
      <c r="L56" s="28">
        <f t="shared" si="5"/>
        <v>41639</v>
      </c>
      <c r="M56" s="52">
        <v>2013</v>
      </c>
      <c r="N56" s="63">
        <v>12</v>
      </c>
      <c r="O56" s="89">
        <f t="shared" ca="1" si="6"/>
        <v>3.0474974230626627E-2</v>
      </c>
    </row>
    <row r="57" spans="1:15" x14ac:dyDescent="0.35">
      <c r="A57" s="28" cm="1">
        <f t="array" aca="1" ref="A57" ca="1">OFFSET('Histo courbe'!$A$2,'Histo courbe'!T54-1,,,)</f>
        <v>44909</v>
      </c>
      <c r="B57" s="17">
        <f ca="1">+VLOOKUP(A57,'Histo courbe'!A:B,2,0)</f>
        <v>0.02</v>
      </c>
      <c r="C57">
        <f t="shared" ca="1" si="0"/>
        <v>12</v>
      </c>
      <c r="D57">
        <f t="shared" ca="1" si="1"/>
        <v>2022</v>
      </c>
      <c r="F57" s="42">
        <v>2005</v>
      </c>
      <c r="G57" s="59">
        <v>5</v>
      </c>
      <c r="H57" s="26">
        <f t="shared" ca="1" si="2"/>
        <v>2.3145806451612901E-2</v>
      </c>
      <c r="L57" s="28">
        <f t="shared" si="5"/>
        <v>41729</v>
      </c>
      <c r="M57" s="42">
        <v>2014</v>
      </c>
      <c r="N57" s="59">
        <v>3</v>
      </c>
      <c r="O57" s="89">
        <f t="shared" ca="1" si="6"/>
        <v>3.054444623655914E-2</v>
      </c>
    </row>
    <row r="58" spans="1:15" x14ac:dyDescent="0.35">
      <c r="A58" s="28" cm="1">
        <f t="array" aca="1" ref="A58" ca="1">OFFSET('Histo courbe'!$A$2,'Histo courbe'!T55-1,,,)</f>
        <v>44908</v>
      </c>
      <c r="B58" s="17">
        <f ca="1">+VLOOKUP(A58,'Histo courbe'!A:B,2,0)</f>
        <v>0.02</v>
      </c>
      <c r="C58">
        <f t="shared" ca="1" si="0"/>
        <v>12</v>
      </c>
      <c r="D58">
        <f t="shared" ca="1" si="1"/>
        <v>2022</v>
      </c>
      <c r="F58" s="42">
        <v>2005</v>
      </c>
      <c r="G58" s="59">
        <v>6</v>
      </c>
      <c r="H58" s="26">
        <f t="shared" ca="1" si="2"/>
        <v>4.3063333333333335E-2</v>
      </c>
      <c r="I58" s="17">
        <f ca="1">AVERAGE(H53:H58)</f>
        <v>2.7664818868407579E-2</v>
      </c>
      <c r="L58" s="28">
        <f t="shared" si="5"/>
        <v>41820</v>
      </c>
      <c r="M58" s="42">
        <v>2014</v>
      </c>
      <c r="N58" s="59">
        <v>6</v>
      </c>
      <c r="O58" s="89">
        <f t="shared" ca="1" si="6"/>
        <v>3.0363931899641577E-2</v>
      </c>
    </row>
    <row r="59" spans="1:15" x14ac:dyDescent="0.35">
      <c r="A59" s="28" cm="1">
        <f t="array" aca="1" ref="A59" ca="1">OFFSET('Histo courbe'!$A$2,'Histo courbe'!T56-1,,,)</f>
        <v>44907</v>
      </c>
      <c r="B59" s="17">
        <f ca="1">+VLOOKUP(A59,'Histo courbe'!A:B,2,0)</f>
        <v>0.02</v>
      </c>
      <c r="C59">
        <f t="shared" ca="1" si="0"/>
        <v>12</v>
      </c>
      <c r="D59">
        <f t="shared" ca="1" si="1"/>
        <v>2022</v>
      </c>
      <c r="F59" s="42">
        <v>2005</v>
      </c>
      <c r="G59" s="59">
        <v>7</v>
      </c>
      <c r="H59" s="26">
        <f t="shared" ca="1" si="2"/>
        <v>3.7614193548387097E-2</v>
      </c>
      <c r="L59" s="28">
        <f t="shared" si="5"/>
        <v>41912</v>
      </c>
      <c r="M59" s="42">
        <v>2014</v>
      </c>
      <c r="N59" s="59">
        <v>9</v>
      </c>
      <c r="O59" s="89">
        <f t="shared" ca="1" si="6"/>
        <v>3.0058620071684597E-2</v>
      </c>
    </row>
    <row r="60" spans="1:15" ht="15" thickBot="1" x14ac:dyDescent="0.4">
      <c r="A60" s="28" cm="1">
        <f t="array" aca="1" ref="A60" ca="1">OFFSET('Histo courbe'!$A$2,'Histo courbe'!T57-1,,,)</f>
        <v>44904</v>
      </c>
      <c r="B60" s="17">
        <f ca="1">+VLOOKUP(A60,'Histo courbe'!A:B,2,0)</f>
        <v>0.02</v>
      </c>
      <c r="C60">
        <f t="shared" ca="1" si="0"/>
        <v>12</v>
      </c>
      <c r="D60">
        <f t="shared" ca="1" si="1"/>
        <v>2022</v>
      </c>
      <c r="F60" s="42">
        <v>2005</v>
      </c>
      <c r="G60" s="59">
        <v>8</v>
      </c>
      <c r="H60" s="26">
        <f t="shared" ca="1" si="2"/>
        <v>2.7623548387096773E-2</v>
      </c>
      <c r="L60" s="28">
        <f t="shared" si="5"/>
        <v>42004</v>
      </c>
      <c r="M60" s="52">
        <v>2014</v>
      </c>
      <c r="N60" s="63">
        <v>12</v>
      </c>
      <c r="O60" s="89">
        <f t="shared" ca="1" si="6"/>
        <v>2.853617204301076E-2</v>
      </c>
    </row>
    <row r="61" spans="1:15" x14ac:dyDescent="0.35">
      <c r="A61" s="28" cm="1">
        <f t="array" aca="1" ref="A61" ca="1">OFFSET('Histo courbe'!$A$2,'Histo courbe'!T58-1,,,)</f>
        <v>44903</v>
      </c>
      <c r="B61" s="17">
        <f ca="1">+VLOOKUP(A61,'Histo courbe'!A:B,2,0)</f>
        <v>0.02</v>
      </c>
      <c r="C61">
        <f t="shared" ca="1" si="0"/>
        <v>12</v>
      </c>
      <c r="D61">
        <f t="shared" ca="1" si="1"/>
        <v>2022</v>
      </c>
      <c r="F61" s="42">
        <v>2005</v>
      </c>
      <c r="G61" s="59">
        <v>9</v>
      </c>
      <c r="H61" s="26">
        <f t="shared" ca="1" si="2"/>
        <v>2.2603666666666668E-2</v>
      </c>
      <c r="I61" s="17">
        <f ca="1">AVERAGE(H56:H61)</f>
        <v>2.9558146953405015E-2</v>
      </c>
      <c r="L61" s="28">
        <f t="shared" si="5"/>
        <v>42094</v>
      </c>
      <c r="M61" s="42">
        <v>2015</v>
      </c>
      <c r="N61" s="59">
        <v>3</v>
      </c>
      <c r="O61" s="89">
        <f t="shared" ca="1" si="6"/>
        <v>2.6143412058371739E-2</v>
      </c>
    </row>
    <row r="62" spans="1:15" x14ac:dyDescent="0.35">
      <c r="A62" s="28" cm="1">
        <f t="array" aca="1" ref="A62" ca="1">OFFSET('Histo courbe'!$A$2,'Histo courbe'!T59-1,,,)</f>
        <v>44902</v>
      </c>
      <c r="B62" s="17">
        <f ca="1">+VLOOKUP(A62,'Histo courbe'!A:B,2,0)</f>
        <v>0.02</v>
      </c>
      <c r="C62">
        <f t="shared" ca="1" si="0"/>
        <v>12</v>
      </c>
      <c r="D62">
        <f t="shared" ca="1" si="1"/>
        <v>2022</v>
      </c>
      <c r="F62" s="42">
        <v>2005</v>
      </c>
      <c r="G62" s="59">
        <v>10</v>
      </c>
      <c r="H62" s="26">
        <f t="shared" ca="1" si="2"/>
        <v>2.266E-2</v>
      </c>
      <c r="L62" s="28">
        <f t="shared" si="5"/>
        <v>42185</v>
      </c>
      <c r="M62" s="42">
        <v>2015</v>
      </c>
      <c r="N62" s="59">
        <v>6</v>
      </c>
      <c r="O62" s="89">
        <f t="shared" ca="1" si="6"/>
        <v>2.5083090943199684E-2</v>
      </c>
    </row>
    <row r="63" spans="1:15" x14ac:dyDescent="0.35">
      <c r="A63" s="28" cm="1">
        <f t="array" aca="1" ref="A63" ca="1">OFFSET('Histo courbe'!$A$2,'Histo courbe'!T60-1,,,)</f>
        <v>44901</v>
      </c>
      <c r="B63" s="17">
        <f ca="1">+VLOOKUP(A63,'Histo courbe'!A:B,2,0)</f>
        <v>0.02</v>
      </c>
      <c r="C63">
        <f t="shared" ca="1" si="0"/>
        <v>12</v>
      </c>
      <c r="D63">
        <f t="shared" ca="1" si="1"/>
        <v>2022</v>
      </c>
      <c r="F63" s="42">
        <v>2005</v>
      </c>
      <c r="G63" s="59">
        <v>11</v>
      </c>
      <c r="H63" s="26">
        <f t="shared" ca="1" si="2"/>
        <v>3.3230689655172417E-2</v>
      </c>
      <c r="L63" s="28">
        <f t="shared" si="5"/>
        <v>42277</v>
      </c>
      <c r="M63" s="42">
        <v>2015</v>
      </c>
      <c r="N63" s="59">
        <v>9</v>
      </c>
      <c r="O63" s="89">
        <f t="shared" ca="1" si="6"/>
        <v>2.5055075944170779E-2</v>
      </c>
    </row>
    <row r="64" spans="1:15" ht="15" thickBot="1" x14ac:dyDescent="0.4">
      <c r="A64" s="28" cm="1">
        <f t="array" aca="1" ref="A64" ca="1">OFFSET('Histo courbe'!$A$2,'Histo courbe'!T61-1,,,)</f>
        <v>44900</v>
      </c>
      <c r="B64" s="17">
        <f ca="1">+VLOOKUP(A64,'Histo courbe'!A:B,2,0)</f>
        <v>0.02</v>
      </c>
      <c r="C64">
        <f t="shared" ca="1" si="0"/>
        <v>12</v>
      </c>
      <c r="D64">
        <f t="shared" ca="1" si="1"/>
        <v>2022</v>
      </c>
      <c r="F64" s="52">
        <v>2005</v>
      </c>
      <c r="G64" s="63">
        <v>12</v>
      </c>
      <c r="H64" s="26">
        <f t="shared" ca="1" si="2"/>
        <v>2.3984838709677419E-2</v>
      </c>
      <c r="I64" s="17">
        <f ca="1">AVERAGE(H59:H64)</f>
        <v>2.7952822827833391E-2</v>
      </c>
      <c r="L64" s="28">
        <f t="shared" si="5"/>
        <v>42369</v>
      </c>
      <c r="M64" s="52">
        <v>2015</v>
      </c>
      <c r="N64" s="63">
        <v>12</v>
      </c>
      <c r="O64" s="89">
        <f t="shared" ca="1" si="6"/>
        <v>2.5115449670709968E-2</v>
      </c>
    </row>
    <row r="65" spans="1:15" x14ac:dyDescent="0.35">
      <c r="A65" s="28" cm="1">
        <f t="array" aca="1" ref="A65" ca="1">OFFSET('Histo courbe'!$A$2,'Histo courbe'!T62-1,,,)</f>
        <v>44897</v>
      </c>
      <c r="B65" s="17">
        <f ca="1">+VLOOKUP(A65,'Histo courbe'!A:B,2,0)</f>
        <v>0.02</v>
      </c>
      <c r="C65">
        <f t="shared" ca="1" si="0"/>
        <v>12</v>
      </c>
      <c r="D65">
        <f t="shared" ca="1" si="1"/>
        <v>2022</v>
      </c>
      <c r="F65" s="47">
        <v>2006</v>
      </c>
      <c r="G65" s="62">
        <v>1</v>
      </c>
      <c r="H65" s="26">
        <f t="shared" ca="1" si="2"/>
        <v>2.3592258064516123E-2</v>
      </c>
      <c r="L65" s="28">
        <f t="shared" si="5"/>
        <v>42460</v>
      </c>
      <c r="M65" s="42">
        <v>2016</v>
      </c>
      <c r="N65" s="59">
        <v>3</v>
      </c>
      <c r="O65" s="89">
        <f t="shared" ca="1" si="6"/>
        <v>2.4995522392605551E-2</v>
      </c>
    </row>
    <row r="66" spans="1:15" x14ac:dyDescent="0.35">
      <c r="A66" s="28" cm="1">
        <f t="array" aca="1" ref="A66" ca="1">OFFSET('Histo courbe'!$A$2,'Histo courbe'!T63-1,,,)</f>
        <v>44896</v>
      </c>
      <c r="B66" s="17">
        <f ca="1">+VLOOKUP(A66,'Histo courbe'!A:B,2,0)</f>
        <v>0.02</v>
      </c>
      <c r="C66">
        <f t="shared" ca="1" si="0"/>
        <v>12</v>
      </c>
      <c r="D66">
        <f t="shared" ca="1" si="1"/>
        <v>2022</v>
      </c>
      <c r="F66" s="42">
        <v>2006</v>
      </c>
      <c r="G66" s="59">
        <v>2</v>
      </c>
      <c r="H66" s="26">
        <f t="shared" ca="1" si="2"/>
        <v>2.4780357142857142E-2</v>
      </c>
      <c r="L66" s="28">
        <f t="shared" si="5"/>
        <v>42551</v>
      </c>
      <c r="M66" s="42">
        <v>2016</v>
      </c>
      <c r="N66" s="59">
        <v>6</v>
      </c>
      <c r="O66" s="89">
        <f t="shared" ca="1" si="6"/>
        <v>2.2877532505252759E-2</v>
      </c>
    </row>
    <row r="67" spans="1:15" x14ac:dyDescent="0.35">
      <c r="A67" s="28" cm="1">
        <f t="array" aca="1" ref="A67" ca="1">OFFSET('Histo courbe'!$A$2,'Histo courbe'!T64-1,,,)</f>
        <v>44895</v>
      </c>
      <c r="B67" s="17">
        <f ca="1">+VLOOKUP(A67,'Histo courbe'!A:B,2,0)</f>
        <v>2.0029999999999999E-2</v>
      </c>
      <c r="C67">
        <f t="shared" ca="1" si="0"/>
        <v>11</v>
      </c>
      <c r="D67">
        <f t="shared" ca="1" si="1"/>
        <v>2022</v>
      </c>
      <c r="F67" s="42">
        <v>2006</v>
      </c>
      <c r="G67" s="59">
        <v>3</v>
      </c>
      <c r="H67" s="26">
        <f t="shared" ca="1" si="2"/>
        <v>2.2942258064516122E-2</v>
      </c>
      <c r="I67" s="17">
        <f ca="1">AVERAGE(H62:H67)</f>
        <v>2.5198400272789866E-2</v>
      </c>
      <c r="L67" s="28">
        <f t="shared" si="5"/>
        <v>42643</v>
      </c>
      <c r="M67" s="42">
        <v>2016</v>
      </c>
      <c r="N67" s="59">
        <v>9</v>
      </c>
      <c r="O67" s="89">
        <f t="shared" ca="1" si="6"/>
        <v>2.1637919354838709E-2</v>
      </c>
    </row>
    <row r="68" spans="1:15" ht="15" thickBot="1" x14ac:dyDescent="0.4">
      <c r="A68" s="28" cm="1">
        <f t="array" aca="1" ref="A68" ca="1">OFFSET('Histo courbe'!$A$2,'Histo courbe'!T65-1,,,)</f>
        <v>44894</v>
      </c>
      <c r="B68" s="17">
        <f ca="1">+VLOOKUP(A68,'Histo courbe'!A:B,2,0)</f>
        <v>0.02</v>
      </c>
      <c r="C68">
        <f t="shared" ca="1" si="0"/>
        <v>11</v>
      </c>
      <c r="D68">
        <f t="shared" ca="1" si="1"/>
        <v>2022</v>
      </c>
      <c r="F68" s="42">
        <v>2006</v>
      </c>
      <c r="G68" s="59">
        <v>4</v>
      </c>
      <c r="H68" s="26">
        <f t="shared" ca="1" si="2"/>
        <v>2.4876333333333334E-2</v>
      </c>
      <c r="L68" s="28">
        <f t="shared" si="5"/>
        <v>42735</v>
      </c>
      <c r="M68" s="42">
        <v>2016</v>
      </c>
      <c r="N68" s="59">
        <v>12</v>
      </c>
      <c r="O68" s="89">
        <f t="shared" ca="1" si="6"/>
        <v>2.2463925967123963E-2</v>
      </c>
    </row>
    <row r="69" spans="1:15" x14ac:dyDescent="0.35">
      <c r="A69" s="28" cm="1">
        <f t="array" aca="1" ref="A69" ca="1">OFFSET('Histo courbe'!$A$2,'Histo courbe'!T66-1,,,)</f>
        <v>44893</v>
      </c>
      <c r="B69" s="17">
        <f ca="1">+VLOOKUP(A69,'Histo courbe'!A:B,2,0)</f>
        <v>0.02</v>
      </c>
      <c r="C69">
        <f t="shared" ref="C69:C132" ca="1" si="7">+MONTH(A69)</f>
        <v>11</v>
      </c>
      <c r="D69">
        <f t="shared" ref="D69:D132" ca="1" si="8">YEAR(A69)</f>
        <v>2022</v>
      </c>
      <c r="F69" s="42">
        <v>2006</v>
      </c>
      <c r="G69" s="59">
        <v>5</v>
      </c>
      <c r="H69" s="26">
        <f t="shared" ref="H69:H132" ca="1" si="9">AVERAGEIFS($B:$B,$C:$C,$G69,$D:$D,$F69)</f>
        <v>2.5346451612903231E-2</v>
      </c>
      <c r="L69" s="28">
        <f t="shared" si="5"/>
        <v>42825</v>
      </c>
      <c r="M69" s="47">
        <v>2017</v>
      </c>
      <c r="N69" s="62">
        <v>3</v>
      </c>
      <c r="O69" s="89">
        <f t="shared" ca="1" si="6"/>
        <v>2.2593819720324166E-2</v>
      </c>
    </row>
    <row r="70" spans="1:15" x14ac:dyDescent="0.35">
      <c r="A70" s="28" cm="1">
        <f t="array" aca="1" ref="A70" ca="1">OFFSET('Histo courbe'!$A$2,'Histo courbe'!T67-1,,,)</f>
        <v>44890</v>
      </c>
      <c r="B70" s="17">
        <f ca="1">+VLOOKUP(A70,'Histo courbe'!A:B,2,0)</f>
        <v>0.02</v>
      </c>
      <c r="C70">
        <f t="shared" ca="1" si="7"/>
        <v>11</v>
      </c>
      <c r="D70">
        <f t="shared" ca="1" si="8"/>
        <v>2022</v>
      </c>
      <c r="F70" s="42">
        <v>2006</v>
      </c>
      <c r="G70" s="59">
        <v>6</v>
      </c>
      <c r="H70" s="26">
        <f t="shared" ca="1" si="9"/>
        <v>2.607333333333333E-2</v>
      </c>
      <c r="I70" s="17">
        <f ca="1">AVERAGE(H65:H70)</f>
        <v>2.4601831925243216E-2</v>
      </c>
      <c r="L70" s="28">
        <f t="shared" ref="L70:L82" si="10">+EOMONTH(L69,3)</f>
        <v>42916</v>
      </c>
      <c r="M70" s="42">
        <v>2017</v>
      </c>
      <c r="N70" s="59">
        <v>6</v>
      </c>
      <c r="O70" s="89">
        <f t="shared" ca="1" si="6"/>
        <v>2.2743062211981569E-2</v>
      </c>
    </row>
    <row r="71" spans="1:15" x14ac:dyDescent="0.35">
      <c r="A71" s="28" cm="1">
        <f t="array" aca="1" ref="A71" ca="1">OFFSET('Histo courbe'!$A$2,'Histo courbe'!T68-1,,,)</f>
        <v>44889</v>
      </c>
      <c r="B71" s="17">
        <f ca="1">+VLOOKUP(A71,'Histo courbe'!A:B,2,0)</f>
        <v>2.002E-2</v>
      </c>
      <c r="C71">
        <f t="shared" ca="1" si="7"/>
        <v>11</v>
      </c>
      <c r="D71">
        <f t="shared" ca="1" si="8"/>
        <v>2022</v>
      </c>
      <c r="F71" s="42">
        <v>2006</v>
      </c>
      <c r="G71" s="59">
        <v>7</v>
      </c>
      <c r="H71" s="26">
        <f t="shared" ca="1" si="9"/>
        <v>3.3244516129032259E-2</v>
      </c>
      <c r="L71" s="28">
        <f t="shared" si="10"/>
        <v>43008</v>
      </c>
      <c r="M71" s="42">
        <v>2017</v>
      </c>
      <c r="N71" s="59">
        <v>9</v>
      </c>
      <c r="O71" s="89">
        <f ca="1">SUMIFS($I$5:$I$205,$G$5:$G$205,N71,$F$5:$F$205,M71)</f>
        <v>2.2957901433691752E-2</v>
      </c>
    </row>
    <row r="72" spans="1:15" ht="15" thickBot="1" x14ac:dyDescent="0.4">
      <c r="A72" s="28" cm="1">
        <f t="array" aca="1" ref="A72" ca="1">OFFSET('Histo courbe'!$A$2,'Histo courbe'!T69-1,,,)</f>
        <v>44888</v>
      </c>
      <c r="B72" s="17">
        <f ca="1">+VLOOKUP(A72,'Histo courbe'!A:B,2,0)</f>
        <v>0.02</v>
      </c>
      <c r="C72">
        <f t="shared" ca="1" si="7"/>
        <v>11</v>
      </c>
      <c r="D72">
        <f t="shared" ca="1" si="8"/>
        <v>2022</v>
      </c>
      <c r="F72" s="42">
        <v>2006</v>
      </c>
      <c r="G72" s="59">
        <v>8</v>
      </c>
      <c r="H72" s="26">
        <f t="shared" ca="1" si="9"/>
        <v>3.1849999999999989E-2</v>
      </c>
      <c r="L72" s="28">
        <f t="shared" si="10"/>
        <v>43100</v>
      </c>
      <c r="M72" s="42">
        <v>2017</v>
      </c>
      <c r="N72" s="59">
        <v>12</v>
      </c>
      <c r="O72" s="89">
        <f ca="1">SUMIFS($I$5:$I$208,$G$5:$G$208,N72,$F$5:$F$208,M72)</f>
        <v>2.2881872759856633E-2</v>
      </c>
    </row>
    <row r="73" spans="1:15" x14ac:dyDescent="0.35">
      <c r="A73" s="28" cm="1">
        <f t="array" aca="1" ref="A73" ca="1">OFFSET('Histo courbe'!$A$2,'Histo courbe'!T70-1,,,)</f>
        <v>44887</v>
      </c>
      <c r="B73" s="17">
        <f ca="1">+VLOOKUP(A73,'Histo courbe'!A:B,2,0)</f>
        <v>0.02</v>
      </c>
      <c r="C73">
        <f t="shared" ca="1" si="7"/>
        <v>11</v>
      </c>
      <c r="D73">
        <f t="shared" ca="1" si="8"/>
        <v>2022</v>
      </c>
      <c r="F73" s="42">
        <v>2006</v>
      </c>
      <c r="G73" s="59">
        <v>9</v>
      </c>
      <c r="H73" s="26">
        <f t="shared" ca="1" si="9"/>
        <v>2.3111428571428571E-2</v>
      </c>
      <c r="I73" s="17">
        <f ca="1">AVERAGE(H68:H73)</f>
        <v>2.7417010496671782E-2</v>
      </c>
      <c r="L73" s="28">
        <f t="shared" si="10"/>
        <v>43190</v>
      </c>
      <c r="M73" s="47">
        <v>2018</v>
      </c>
      <c r="N73" s="46">
        <v>3</v>
      </c>
      <c r="O73" s="90">
        <f ca="1">SUMIFS($I$5:$I$214,$G$5:$G$214,N73,$F$5:$F$214,M73)</f>
        <v>2.267677432155658E-2</v>
      </c>
    </row>
    <row r="74" spans="1:15" x14ac:dyDescent="0.35">
      <c r="A74" s="28" cm="1">
        <f t="array" aca="1" ref="A74" ca="1">OFFSET('Histo courbe'!$A$2,'Histo courbe'!T71-1,,,)</f>
        <v>44886</v>
      </c>
      <c r="B74" s="17">
        <f ca="1">+VLOOKUP(A74,'Histo courbe'!A:B,2,0)</f>
        <v>0.02</v>
      </c>
      <c r="C74">
        <f t="shared" ca="1" si="7"/>
        <v>11</v>
      </c>
      <c r="D74">
        <f t="shared" ca="1" si="8"/>
        <v>2022</v>
      </c>
      <c r="F74" s="42">
        <v>2006</v>
      </c>
      <c r="G74" s="59">
        <v>10</v>
      </c>
      <c r="H74" s="26">
        <f t="shared" ca="1" si="9"/>
        <v>2.3043870967741933E-2</v>
      </c>
      <c r="L74" s="28">
        <f t="shared" si="10"/>
        <v>43281</v>
      </c>
      <c r="M74" s="42">
        <v>2018</v>
      </c>
      <c r="N74">
        <v>6</v>
      </c>
      <c r="O74" s="89">
        <f ca="1">SUMIFS($I$5:$I$214,$G$5:$G$214,N74,$F$5:$F$214,M74)</f>
        <v>2.2673663210445467E-2</v>
      </c>
    </row>
    <row r="75" spans="1:15" x14ac:dyDescent="0.35">
      <c r="A75" s="28" cm="1">
        <f t="array" aca="1" ref="A75" ca="1">OFFSET('Histo courbe'!$A$2,'Histo courbe'!T72-1,,,)</f>
        <v>44882</v>
      </c>
      <c r="B75" s="17">
        <f ca="1">+VLOOKUP(A75,'Histo courbe'!A:B,2,0)</f>
        <v>0.02</v>
      </c>
      <c r="C75">
        <f t="shared" ca="1" si="7"/>
        <v>11</v>
      </c>
      <c r="D75">
        <f t="shared" ca="1" si="8"/>
        <v>2022</v>
      </c>
      <c r="F75" s="42">
        <v>2006</v>
      </c>
      <c r="G75" s="59">
        <v>11</v>
      </c>
      <c r="H75" s="26">
        <f t="shared" ca="1" si="9"/>
        <v>2.4778333333333329E-2</v>
      </c>
      <c r="L75" s="28">
        <f t="shared" si="10"/>
        <v>43373</v>
      </c>
      <c r="M75" s="42">
        <v>2018</v>
      </c>
      <c r="N75">
        <v>9</v>
      </c>
      <c r="O75" s="89">
        <f ca="1">SUMIFS($I$5:$I$217,$G$5:$G$217,N75,$F$5:$F$217,M75)</f>
        <v>2.282244444444444E-2</v>
      </c>
    </row>
    <row r="76" spans="1:15" ht="15" thickBot="1" x14ac:dyDescent="0.4">
      <c r="A76" s="28" cm="1">
        <f t="array" aca="1" ref="A76" ca="1">OFFSET('Histo courbe'!$A$2,'Histo courbe'!T73-1,,,)</f>
        <v>44881</v>
      </c>
      <c r="B76" s="17">
        <f ca="1">+VLOOKUP(A76,'Histo courbe'!A:B,2,0)</f>
        <v>0.02</v>
      </c>
      <c r="C76">
        <f t="shared" ca="1" si="7"/>
        <v>11</v>
      </c>
      <c r="D76">
        <f t="shared" ca="1" si="8"/>
        <v>2022</v>
      </c>
      <c r="F76" s="52">
        <v>2006</v>
      </c>
      <c r="G76" s="63">
        <v>12</v>
      </c>
      <c r="H76" s="26">
        <f t="shared" ca="1" si="9"/>
        <v>2.5504838709677419E-2</v>
      </c>
      <c r="I76" s="17">
        <f ca="1">AVERAGE(H71:H76)</f>
        <v>2.6922164618535586E-2</v>
      </c>
      <c r="L76" s="28">
        <f t="shared" si="10"/>
        <v>43465</v>
      </c>
      <c r="M76" s="42">
        <v>2018</v>
      </c>
      <c r="N76">
        <v>12</v>
      </c>
      <c r="O76" s="89">
        <f ca="1">SUMIFS($I$5:$I$220,$G$5:$G$220,N76,$F$5:$F$220,M76)</f>
        <v>2.2862849462365591E-2</v>
      </c>
    </row>
    <row r="77" spans="1:15" x14ac:dyDescent="0.35">
      <c r="A77" s="28" cm="1">
        <f t="array" aca="1" ref="A77" ca="1">OFFSET('Histo courbe'!$A$2,'Histo courbe'!T74-1,,,)</f>
        <v>44880</v>
      </c>
      <c r="B77" s="17">
        <f ca="1">+VLOOKUP(A77,'Histo courbe'!A:B,2,0)</f>
        <v>0.02</v>
      </c>
      <c r="C77">
        <f t="shared" ca="1" si="7"/>
        <v>11</v>
      </c>
      <c r="D77">
        <f t="shared" ca="1" si="8"/>
        <v>2022</v>
      </c>
      <c r="F77" s="47">
        <v>2007</v>
      </c>
      <c r="G77" s="62">
        <v>1</v>
      </c>
      <c r="H77" s="26">
        <f t="shared" ca="1" si="9"/>
        <v>2.9144193548387095E-2</v>
      </c>
      <c r="L77" s="28">
        <f t="shared" si="10"/>
        <v>43555</v>
      </c>
      <c r="M77" s="47">
        <v>2019</v>
      </c>
      <c r="N77" s="46">
        <v>3</v>
      </c>
      <c r="O77" s="90">
        <f t="shared" ref="O77:O114" ca="1" si="11">SUMIFS($I$5:$I$484,$G$5:$G$484,N77,$F$5:$F$484,M77)</f>
        <v>2.2757925755248334E-2</v>
      </c>
    </row>
    <row r="78" spans="1:15" x14ac:dyDescent="0.35">
      <c r="A78" s="28" cm="1">
        <f t="array" aca="1" ref="A78" ca="1">OFFSET('Histo courbe'!$A$2,'Histo courbe'!T75-1,,,)</f>
        <v>44879</v>
      </c>
      <c r="B78" s="17">
        <f ca="1">+VLOOKUP(A78,'Histo courbe'!A:B,2,0)</f>
        <v>0.02</v>
      </c>
      <c r="C78">
        <f t="shared" ca="1" si="7"/>
        <v>11</v>
      </c>
      <c r="D78">
        <f t="shared" ca="1" si="8"/>
        <v>2022</v>
      </c>
      <c r="F78" s="42">
        <v>2007</v>
      </c>
      <c r="G78" s="59">
        <v>2</v>
      </c>
      <c r="H78" s="26">
        <f t="shared" ca="1" si="9"/>
        <v>2.807833333333333E-2</v>
      </c>
      <c r="L78" s="28">
        <f t="shared" si="10"/>
        <v>43646</v>
      </c>
      <c r="M78" s="42">
        <v>2019</v>
      </c>
      <c r="N78">
        <v>6</v>
      </c>
      <c r="O78" s="89">
        <f t="shared" ca="1" si="11"/>
        <v>2.2670069124423962E-2</v>
      </c>
    </row>
    <row r="79" spans="1:15" x14ac:dyDescent="0.35">
      <c r="A79" s="28" cm="1">
        <f t="array" aca="1" ref="A79" ca="1">OFFSET('Histo courbe'!$A$2,'Histo courbe'!T76-1,,,)</f>
        <v>44876</v>
      </c>
      <c r="B79" s="17">
        <f ca="1">+VLOOKUP(A79,'Histo courbe'!A:B,2,0)</f>
        <v>0.02</v>
      </c>
      <c r="C79">
        <f t="shared" ca="1" si="7"/>
        <v>11</v>
      </c>
      <c r="D79">
        <f t="shared" ca="1" si="8"/>
        <v>2022</v>
      </c>
      <c r="F79" s="42">
        <v>2007</v>
      </c>
      <c r="G79" s="59">
        <v>3</v>
      </c>
      <c r="H79" s="26">
        <f t="shared" ca="1" si="9"/>
        <v>3.201233333333333E-2</v>
      </c>
      <c r="I79" s="17">
        <f ca="1">AVERAGE(H74:H79)</f>
        <v>2.709365053763441E-2</v>
      </c>
      <c r="L79" s="28">
        <f t="shared" si="10"/>
        <v>43738</v>
      </c>
      <c r="M79" s="42">
        <v>2019</v>
      </c>
      <c r="N79">
        <v>9</v>
      </c>
      <c r="O79" s="89">
        <f t="shared" ca="1" si="11"/>
        <v>2.2903883512544802E-2</v>
      </c>
    </row>
    <row r="80" spans="1:15" ht="15" thickBot="1" x14ac:dyDescent="0.4">
      <c r="A80" s="28" cm="1">
        <f t="array" aca="1" ref="A80" ca="1">OFFSET('Histo courbe'!$A$2,'Histo courbe'!T77-1,,,)</f>
        <v>44875</v>
      </c>
      <c r="B80" s="17">
        <f ca="1">+VLOOKUP(A80,'Histo courbe'!A:B,2,0)</f>
        <v>0.02</v>
      </c>
      <c r="C80">
        <f t="shared" ca="1" si="7"/>
        <v>11</v>
      </c>
      <c r="D80">
        <f t="shared" ca="1" si="8"/>
        <v>2022</v>
      </c>
      <c r="F80" s="42">
        <v>2007</v>
      </c>
      <c r="G80" s="59">
        <v>4</v>
      </c>
      <c r="H80" s="26">
        <f t="shared" ca="1" si="9"/>
        <v>3.1466428571428569E-2</v>
      </c>
      <c r="L80" s="28">
        <f t="shared" si="10"/>
        <v>43830</v>
      </c>
      <c r="M80" s="42">
        <v>2019</v>
      </c>
      <c r="N80">
        <v>12</v>
      </c>
      <c r="O80" s="89">
        <f t="shared" ca="1" si="11"/>
        <v>2.2899793906810031E-2</v>
      </c>
    </row>
    <row r="81" spans="1:15" x14ac:dyDescent="0.35">
      <c r="A81" s="28" cm="1">
        <f t="array" aca="1" ref="A81" ca="1">OFFSET('Histo courbe'!$A$2,'Histo courbe'!T78-1,,,)</f>
        <v>44874</v>
      </c>
      <c r="B81" s="17">
        <f ca="1">+VLOOKUP(A81,'Histo courbe'!A:B,2,0)</f>
        <v>0.02</v>
      </c>
      <c r="C81">
        <f t="shared" ca="1" si="7"/>
        <v>11</v>
      </c>
      <c r="D81">
        <f t="shared" ca="1" si="8"/>
        <v>2022</v>
      </c>
      <c r="F81" s="42">
        <v>2007</v>
      </c>
      <c r="G81" s="59">
        <v>5</v>
      </c>
      <c r="H81" s="26">
        <f t="shared" ca="1" si="9"/>
        <v>3.1939677419354842E-2</v>
      </c>
      <c r="L81" s="28">
        <f t="shared" si="10"/>
        <v>43921</v>
      </c>
      <c r="M81" s="47">
        <v>2020</v>
      </c>
      <c r="N81" s="46">
        <v>3</v>
      </c>
      <c r="O81" s="87">
        <f t="shared" ca="1" si="11"/>
        <v>2.2406861450994933E-2</v>
      </c>
    </row>
    <row r="82" spans="1:15" x14ac:dyDescent="0.35">
      <c r="A82" s="28" cm="1">
        <f t="array" aca="1" ref="A82" ca="1">OFFSET('Histo courbe'!$A$2,'Histo courbe'!T79-1,,,)</f>
        <v>44873</v>
      </c>
      <c r="B82" s="17">
        <f ca="1">+VLOOKUP(A82,'Histo courbe'!A:B,2,0)</f>
        <v>0.02</v>
      </c>
      <c r="C82">
        <f t="shared" ca="1" si="7"/>
        <v>11</v>
      </c>
      <c r="D82">
        <f t="shared" ca="1" si="8"/>
        <v>2022</v>
      </c>
      <c r="F82" s="42">
        <v>2007</v>
      </c>
      <c r="G82" s="59">
        <v>6</v>
      </c>
      <c r="H82" s="26">
        <f t="shared" ca="1" si="9"/>
        <v>3.1709000000000001E-2</v>
      </c>
      <c r="I82" s="17">
        <f ca="1">AVERAGE(H77:H82)</f>
        <v>3.0724994367639525E-2</v>
      </c>
      <c r="L82" s="28">
        <f t="shared" si="10"/>
        <v>44012</v>
      </c>
      <c r="M82" s="42">
        <v>2020</v>
      </c>
      <c r="N82" s="59">
        <v>6</v>
      </c>
      <c r="O82" s="86">
        <f t="shared" ca="1" si="11"/>
        <v>2.0737823816586332E-2</v>
      </c>
    </row>
    <row r="83" spans="1:15" x14ac:dyDescent="0.35">
      <c r="A83" s="28" cm="1">
        <f t="array" aca="1" ref="A83" ca="1">OFFSET('Histo courbe'!$A$2,'Histo courbe'!T80-1,,,)</f>
        <v>44872</v>
      </c>
      <c r="B83" s="17">
        <f ca="1">+VLOOKUP(A83,'Histo courbe'!A:B,2,0)</f>
        <v>0.02</v>
      </c>
      <c r="C83">
        <f t="shared" ca="1" si="7"/>
        <v>11</v>
      </c>
      <c r="D83">
        <f t="shared" ca="1" si="8"/>
        <v>2022</v>
      </c>
      <c r="F83" s="42">
        <v>2007</v>
      </c>
      <c r="G83" s="59">
        <v>7</v>
      </c>
      <c r="H83" s="26">
        <f t="shared" ca="1" si="9"/>
        <v>3.3244516129032252E-2</v>
      </c>
      <c r="L83" s="28">
        <f t="shared" ref="L83:L114" si="12">+EOMONTH(L82,1)</f>
        <v>44043</v>
      </c>
      <c r="M83" s="42">
        <v>2020</v>
      </c>
      <c r="N83" s="59">
        <v>7</v>
      </c>
      <c r="O83" s="86">
        <f t="shared" ca="1" si="11"/>
        <v>1.9472784884439501E-2</v>
      </c>
    </row>
    <row r="84" spans="1:15" x14ac:dyDescent="0.35">
      <c r="A84" s="28" cm="1">
        <f t="array" aca="1" ref="A84" ca="1">OFFSET('Histo courbe'!$A$2,'Histo courbe'!T81-1,,,)</f>
        <v>44869</v>
      </c>
      <c r="B84" s="17">
        <f ca="1">+VLOOKUP(A84,'Histo courbe'!A:B,2,0)</f>
        <v>0.02</v>
      </c>
      <c r="C84">
        <f t="shared" ca="1" si="7"/>
        <v>11</v>
      </c>
      <c r="D84">
        <f t="shared" ca="1" si="8"/>
        <v>2022</v>
      </c>
      <c r="F84" s="42">
        <v>2007</v>
      </c>
      <c r="G84" s="59">
        <v>8</v>
      </c>
      <c r="H84" s="26">
        <f t="shared" ca="1" si="9"/>
        <v>3.3147999999999997E-2</v>
      </c>
      <c r="L84" s="28">
        <f t="shared" si="12"/>
        <v>44074</v>
      </c>
      <c r="M84" s="42">
        <v>2020</v>
      </c>
      <c r="N84" s="59">
        <v>8</v>
      </c>
      <c r="O84" s="86">
        <f t="shared" ca="1" si="11"/>
        <v>1.8222801569645286E-2</v>
      </c>
    </row>
    <row r="85" spans="1:15" x14ac:dyDescent="0.35">
      <c r="A85" s="28" cm="1">
        <f t="array" aca="1" ref="A85" ca="1">OFFSET('Histo courbe'!$A$2,'Histo courbe'!T82-1,,,)</f>
        <v>44868</v>
      </c>
      <c r="B85" s="17">
        <f ca="1">+VLOOKUP(A85,'Histo courbe'!A:B,2,0)</f>
        <v>0.02</v>
      </c>
      <c r="C85">
        <f t="shared" ca="1" si="7"/>
        <v>11</v>
      </c>
      <c r="D85">
        <f t="shared" ca="1" si="8"/>
        <v>2022</v>
      </c>
      <c r="F85" s="42">
        <v>2007</v>
      </c>
      <c r="G85" s="59">
        <v>9</v>
      </c>
      <c r="H85" s="26">
        <f t="shared" ca="1" si="9"/>
        <v>3.2467894736842105E-2</v>
      </c>
      <c r="I85" s="17">
        <f ca="1">AVERAGE(H80:H85)</f>
        <v>3.2329252809442967E-2</v>
      </c>
      <c r="L85" s="28">
        <f t="shared" si="12"/>
        <v>44104</v>
      </c>
      <c r="M85" s="42">
        <v>2020</v>
      </c>
      <c r="N85" s="59">
        <v>9</v>
      </c>
      <c r="O85" s="86">
        <f t="shared" ca="1" si="11"/>
        <v>1.7153020207638123E-2</v>
      </c>
    </row>
    <row r="86" spans="1:15" x14ac:dyDescent="0.35">
      <c r="A86" s="28" cm="1">
        <f t="array" aca="1" ref="A86" ca="1">OFFSET('Histo courbe'!$A$2,'Histo courbe'!T83-1,,,)</f>
        <v>44867</v>
      </c>
      <c r="B86" s="17">
        <f ca="1">+VLOOKUP(A86,'Histo courbe'!A:B,2,0)</f>
        <v>2.0029999999999999E-2</v>
      </c>
      <c r="C86">
        <f t="shared" ca="1" si="7"/>
        <v>11</v>
      </c>
      <c r="D86">
        <f t="shared" ca="1" si="8"/>
        <v>2022</v>
      </c>
      <c r="F86" s="42">
        <v>2007</v>
      </c>
      <c r="G86" s="59">
        <v>10</v>
      </c>
      <c r="H86" s="26">
        <f t="shared" ca="1" si="9"/>
        <v>3.8516774193548389E-2</v>
      </c>
      <c r="L86" s="28">
        <f t="shared" si="12"/>
        <v>44135</v>
      </c>
      <c r="M86" s="42">
        <v>2020</v>
      </c>
      <c r="N86" s="59">
        <v>10</v>
      </c>
      <c r="O86" s="86">
        <f t="shared" ca="1" si="11"/>
        <v>1.6304842788283282E-2</v>
      </c>
    </row>
    <row r="87" spans="1:15" x14ac:dyDescent="0.35">
      <c r="A87" s="28" cm="1">
        <f t="array" aca="1" ref="A87" ca="1">OFFSET('Histo courbe'!$A$2,'Histo courbe'!T84-1,,,)</f>
        <v>44866</v>
      </c>
      <c r="B87" s="17">
        <f ca="1">+VLOOKUP(A87,'Histo courbe'!A:B,2,0)</f>
        <v>2.0039999999999999E-2</v>
      </c>
      <c r="C87">
        <f t="shared" ca="1" si="7"/>
        <v>11</v>
      </c>
      <c r="D87">
        <f t="shared" ca="1" si="8"/>
        <v>2022</v>
      </c>
      <c r="F87" s="42">
        <v>2007</v>
      </c>
      <c r="G87" s="59">
        <v>11</v>
      </c>
      <c r="H87" s="26">
        <f t="shared" ca="1" si="9"/>
        <v>3.8726666666666666E-2</v>
      </c>
      <c r="L87" s="28">
        <f t="shared" si="12"/>
        <v>44165</v>
      </c>
      <c r="M87" s="42">
        <v>2020</v>
      </c>
      <c r="N87" s="59">
        <v>11</v>
      </c>
      <c r="O87" s="86">
        <f t="shared" ca="1" si="11"/>
        <v>1.5471366085774324E-2</v>
      </c>
    </row>
    <row r="88" spans="1:15" ht="15" thickBot="1" x14ac:dyDescent="0.4">
      <c r="A88" s="28" cm="1">
        <f t="array" aca="1" ref="A88" ca="1">OFFSET('Histo courbe'!$A$2,'Histo courbe'!T85-1,,,)</f>
        <v>44865</v>
      </c>
      <c r="B88" s="17">
        <f ca="1">+VLOOKUP(A88,'Histo courbe'!A:B,2,0)</f>
        <v>2.001E-2</v>
      </c>
      <c r="C88">
        <f t="shared" ca="1" si="7"/>
        <v>10</v>
      </c>
      <c r="D88">
        <f t="shared" ca="1" si="8"/>
        <v>2022</v>
      </c>
      <c r="F88" s="52">
        <v>2007</v>
      </c>
      <c r="G88" s="63">
        <v>12</v>
      </c>
      <c r="H88" s="26">
        <f t="shared" ca="1" si="9"/>
        <v>3.3234838709677417E-2</v>
      </c>
      <c r="I88" s="17">
        <f ca="1">AVERAGE(H83:H88)</f>
        <v>3.4889781739294475E-2</v>
      </c>
      <c r="L88" s="28">
        <f t="shared" si="12"/>
        <v>44196</v>
      </c>
      <c r="M88" s="42">
        <v>2020</v>
      </c>
      <c r="N88" s="59">
        <v>12</v>
      </c>
      <c r="O88" s="86">
        <f t="shared" ca="1" si="11"/>
        <v>1.5003477196885438E-2</v>
      </c>
    </row>
    <row r="89" spans="1:15" x14ac:dyDescent="0.35">
      <c r="A89" s="28" cm="1">
        <f t="array" aca="1" ref="A89" ca="1">OFFSET('Histo courbe'!$A$2,'Histo courbe'!T86-1,,,)</f>
        <v>44862</v>
      </c>
      <c r="B89" s="17">
        <f ca="1">+VLOOKUP(A89,'Histo courbe'!A:B,2,0)</f>
        <v>0.02</v>
      </c>
      <c r="C89">
        <f t="shared" ca="1" si="7"/>
        <v>10</v>
      </c>
      <c r="D89">
        <f t="shared" ca="1" si="8"/>
        <v>2022</v>
      </c>
      <c r="F89" s="47">
        <v>2008</v>
      </c>
      <c r="G89" s="62">
        <v>1</v>
      </c>
      <c r="H89" s="26">
        <f t="shared" ca="1" si="9"/>
        <v>3.448096774193548E-2</v>
      </c>
      <c r="L89" s="28">
        <f t="shared" si="12"/>
        <v>44227</v>
      </c>
      <c r="M89" s="42">
        <f t="shared" ref="M89:M114" si="13">+YEAR(L89)</f>
        <v>2021</v>
      </c>
      <c r="N89" s="59">
        <f t="shared" ref="N89:N114" si="14">+MONTH(L89)</f>
        <v>1</v>
      </c>
      <c r="O89" s="86">
        <f t="shared" ca="1" si="11"/>
        <v>1.50015806451613E-2</v>
      </c>
    </row>
    <row r="90" spans="1:15" x14ac:dyDescent="0.35">
      <c r="A90" s="28" cm="1">
        <f t="array" aca="1" ref="A90" ca="1">OFFSET('Histo courbe'!$A$2,'Histo courbe'!T87-1,,,)</f>
        <v>44861</v>
      </c>
      <c r="B90" s="17">
        <f ca="1">+VLOOKUP(A90,'Histo courbe'!A:B,2,0)</f>
        <v>2.0039999999999999E-2</v>
      </c>
      <c r="C90">
        <f t="shared" ca="1" si="7"/>
        <v>10</v>
      </c>
      <c r="D90">
        <f t="shared" ca="1" si="8"/>
        <v>2022</v>
      </c>
      <c r="F90" s="42">
        <v>2008</v>
      </c>
      <c r="G90" s="59">
        <v>2</v>
      </c>
      <c r="H90" s="26">
        <f t="shared" ca="1" si="9"/>
        <v>3.3102083333333331E-2</v>
      </c>
      <c r="L90" s="28">
        <f t="shared" si="12"/>
        <v>44255</v>
      </c>
      <c r="M90" s="42">
        <f t="shared" si="13"/>
        <v>2021</v>
      </c>
      <c r="N90" s="59">
        <f t="shared" si="14"/>
        <v>2</v>
      </c>
      <c r="O90" s="86">
        <f t="shared" ca="1" si="11"/>
        <v>1.5001048771121359E-2</v>
      </c>
    </row>
    <row r="91" spans="1:15" x14ac:dyDescent="0.35">
      <c r="A91" s="28" cm="1">
        <f t="array" aca="1" ref="A91" ca="1">OFFSET('Histo courbe'!$A$2,'Histo courbe'!T88-1,,,)</f>
        <v>44860</v>
      </c>
      <c r="B91" s="17">
        <f ca="1">+VLOOKUP(A91,'Histo courbe'!A:B,2,0)</f>
        <v>0.02</v>
      </c>
      <c r="C91">
        <f t="shared" ca="1" si="7"/>
        <v>10</v>
      </c>
      <c r="D91">
        <f t="shared" ca="1" si="8"/>
        <v>2022</v>
      </c>
      <c r="F91" s="42">
        <v>2008</v>
      </c>
      <c r="G91" s="59">
        <v>3</v>
      </c>
      <c r="H91" s="26">
        <f t="shared" ca="1" si="9"/>
        <v>3.1509999999999996E-2</v>
      </c>
      <c r="I91" s="17">
        <f ca="1">AVERAGE(H86:H91)</f>
        <v>3.4928555107526883E-2</v>
      </c>
      <c r="L91" s="28">
        <f t="shared" si="12"/>
        <v>44286</v>
      </c>
      <c r="M91" s="42">
        <f t="shared" si="13"/>
        <v>2021</v>
      </c>
      <c r="N91" s="59">
        <f t="shared" si="14"/>
        <v>3</v>
      </c>
      <c r="O91" s="86">
        <f t="shared" ca="1" si="11"/>
        <v>1.5000937660010248E-2</v>
      </c>
    </row>
    <row r="92" spans="1:15" x14ac:dyDescent="0.35">
      <c r="A92" s="28" cm="1">
        <f t="array" aca="1" ref="A92" ca="1">OFFSET('Histo courbe'!$A$2,'Histo courbe'!T89-1,,,)</f>
        <v>44859</v>
      </c>
      <c r="B92" s="17">
        <f ca="1">+VLOOKUP(A92,'Histo courbe'!A:B,2,0)</f>
        <v>0.02</v>
      </c>
      <c r="C92">
        <f t="shared" ca="1" si="7"/>
        <v>10</v>
      </c>
      <c r="D92">
        <f t="shared" ca="1" si="8"/>
        <v>2022</v>
      </c>
      <c r="F92" s="42">
        <v>2008</v>
      </c>
      <c r="G92" s="59">
        <v>4</v>
      </c>
      <c r="H92" s="26">
        <f t="shared" ca="1" si="9"/>
        <v>3.3488333333333342E-2</v>
      </c>
      <c r="L92" s="28">
        <f t="shared" si="12"/>
        <v>44316</v>
      </c>
      <c r="M92" s="42">
        <f t="shared" si="13"/>
        <v>2021</v>
      </c>
      <c r="N92" s="59">
        <f t="shared" si="14"/>
        <v>4</v>
      </c>
      <c r="O92" s="86">
        <f t="shared" ca="1" si="11"/>
        <v>1.5000615079365091E-2</v>
      </c>
    </row>
    <row r="93" spans="1:15" x14ac:dyDescent="0.35">
      <c r="A93" s="28" cm="1">
        <f t="array" aca="1" ref="A93" ca="1">OFFSET('Histo courbe'!$A$2,'Histo courbe'!T90-1,,,)</f>
        <v>44858</v>
      </c>
      <c r="B93" s="17">
        <f ca="1">+VLOOKUP(A93,'Histo courbe'!A:B,2,0)</f>
        <v>0.02</v>
      </c>
      <c r="C93">
        <f t="shared" ca="1" si="7"/>
        <v>10</v>
      </c>
      <c r="D93">
        <f t="shared" ca="1" si="8"/>
        <v>2022</v>
      </c>
      <c r="F93" s="42">
        <v>2008</v>
      </c>
      <c r="G93" s="59">
        <v>5</v>
      </c>
      <c r="H93" s="26">
        <f t="shared" ca="1" si="9"/>
        <v>3.1532258064516136E-2</v>
      </c>
      <c r="L93" s="28">
        <f t="shared" si="12"/>
        <v>44347</v>
      </c>
      <c r="M93" s="42">
        <f t="shared" si="13"/>
        <v>2021</v>
      </c>
      <c r="N93" s="59">
        <f t="shared" si="14"/>
        <v>5</v>
      </c>
      <c r="O93" s="86">
        <f t="shared" ca="1" si="11"/>
        <v>1.5000059523809535E-2</v>
      </c>
    </row>
    <row r="94" spans="1:15" x14ac:dyDescent="0.35">
      <c r="A94" s="28" cm="1">
        <f t="array" aca="1" ref="A94" ca="1">OFFSET('Histo courbe'!$A$2,'Histo courbe'!T91-1,,,)</f>
        <v>44855</v>
      </c>
      <c r="B94" s="17">
        <f ca="1">+VLOOKUP(A94,'Histo courbe'!A:B,2,0)</f>
        <v>0.02</v>
      </c>
      <c r="C94">
        <f t="shared" ca="1" si="7"/>
        <v>10</v>
      </c>
      <c r="D94">
        <f t="shared" ca="1" si="8"/>
        <v>2022</v>
      </c>
      <c r="F94" s="42">
        <v>2008</v>
      </c>
      <c r="G94" s="59">
        <v>6</v>
      </c>
      <c r="H94" s="26">
        <f t="shared" ca="1" si="9"/>
        <v>3.1377931034482762E-2</v>
      </c>
      <c r="I94" s="17">
        <f ca="1">AVERAGE(H89:H94)</f>
        <v>3.258192891793351E-2</v>
      </c>
      <c r="L94" s="28">
        <f t="shared" si="12"/>
        <v>44377</v>
      </c>
      <c r="M94" s="42">
        <f t="shared" si="13"/>
        <v>2021</v>
      </c>
      <c r="N94" s="59">
        <f t="shared" si="14"/>
        <v>6</v>
      </c>
      <c r="O94" s="86">
        <f t="shared" ca="1" si="11"/>
        <v>1.5000226190476203E-2</v>
      </c>
    </row>
    <row r="95" spans="1:15" x14ac:dyDescent="0.35">
      <c r="A95" s="28" cm="1">
        <f t="array" aca="1" ref="A95" ca="1">OFFSET('Histo courbe'!$A$2,'Histo courbe'!T92-1,,,)</f>
        <v>44854</v>
      </c>
      <c r="B95" s="17">
        <f ca="1">+VLOOKUP(A95,'Histo courbe'!A:B,2,0)</f>
        <v>0.02</v>
      </c>
      <c r="C95">
        <f t="shared" ca="1" si="7"/>
        <v>10</v>
      </c>
      <c r="D95">
        <f t="shared" ca="1" si="8"/>
        <v>2022</v>
      </c>
      <c r="F95" s="42">
        <v>2008</v>
      </c>
      <c r="G95" s="59">
        <v>7</v>
      </c>
      <c r="H95" s="26">
        <f t="shared" ca="1" si="9"/>
        <v>3.2999032258064505E-2</v>
      </c>
      <c r="L95" s="28">
        <f t="shared" si="12"/>
        <v>44408</v>
      </c>
      <c r="M95" s="42">
        <f t="shared" si="13"/>
        <v>2021</v>
      </c>
      <c r="N95" s="59">
        <f t="shared" si="14"/>
        <v>7</v>
      </c>
      <c r="O95" s="86">
        <f t="shared" ca="1" si="11"/>
        <v>1.5001355222734268E-2</v>
      </c>
    </row>
    <row r="96" spans="1:15" x14ac:dyDescent="0.35">
      <c r="A96" s="28" cm="1">
        <f t="array" aca="1" ref="A96" ca="1">OFFSET('Histo courbe'!$A$2,'Histo courbe'!T93-1,,,)</f>
        <v>44853</v>
      </c>
      <c r="B96" s="17">
        <f ca="1">+VLOOKUP(A96,'Histo courbe'!A:B,2,0)</f>
        <v>0.02</v>
      </c>
      <c r="C96">
        <f t="shared" ca="1" si="7"/>
        <v>10</v>
      </c>
      <c r="D96">
        <f t="shared" ca="1" si="8"/>
        <v>2022</v>
      </c>
      <c r="F96" s="42">
        <v>2008</v>
      </c>
      <c r="G96" s="59">
        <v>8</v>
      </c>
      <c r="H96" s="26">
        <f t="shared" ca="1" si="9"/>
        <v>3.320870967741936E-2</v>
      </c>
      <c r="L96" s="28">
        <f t="shared" si="12"/>
        <v>44439</v>
      </c>
      <c r="M96" s="42">
        <f t="shared" si="13"/>
        <v>2021</v>
      </c>
      <c r="N96" s="59">
        <f t="shared" si="14"/>
        <v>8</v>
      </c>
      <c r="O96" s="86">
        <f t="shared" ca="1" si="11"/>
        <v>1.5001295698924741E-2</v>
      </c>
    </row>
    <row r="97" spans="1:15" x14ac:dyDescent="0.35">
      <c r="A97" s="28" cm="1">
        <f t="array" aca="1" ref="A97" ca="1">OFFSET('Histo courbe'!$A$2,'Histo courbe'!T94-1,,,)</f>
        <v>44852</v>
      </c>
      <c r="B97" s="17">
        <f ca="1">+VLOOKUP(A97,'Histo courbe'!A:B,2,0)</f>
        <v>0.02</v>
      </c>
      <c r="C97">
        <f t="shared" ca="1" si="7"/>
        <v>10</v>
      </c>
      <c r="D97">
        <f t="shared" ca="1" si="8"/>
        <v>2022</v>
      </c>
      <c r="F97" s="42">
        <v>2008</v>
      </c>
      <c r="G97" s="59">
        <v>9</v>
      </c>
      <c r="H97" s="26">
        <f t="shared" ca="1" si="9"/>
        <v>3.3734999999999994E-2</v>
      </c>
      <c r="I97" s="17">
        <f ca="1">AVERAGE(H92:H97)</f>
        <v>3.2723544061302685E-2</v>
      </c>
      <c r="L97" s="28">
        <f t="shared" si="12"/>
        <v>44469</v>
      </c>
      <c r="M97" s="42">
        <f t="shared" si="13"/>
        <v>2021</v>
      </c>
      <c r="N97" s="59">
        <f t="shared" si="14"/>
        <v>9</v>
      </c>
      <c r="O97" s="86">
        <f t="shared" ca="1" si="11"/>
        <v>1.5001517921146963E-2</v>
      </c>
    </row>
    <row r="98" spans="1:15" x14ac:dyDescent="0.35">
      <c r="A98" s="28" cm="1">
        <f t="array" aca="1" ref="A98" ca="1">OFFSET('Histo courbe'!$A$2,'Histo courbe'!T95-1,,,)</f>
        <v>44851</v>
      </c>
      <c r="B98" s="17">
        <f ca="1">+VLOOKUP(A98,'Histo courbe'!A:B,2,0)</f>
        <v>0.02</v>
      </c>
      <c r="C98">
        <f t="shared" ca="1" si="7"/>
        <v>10</v>
      </c>
      <c r="D98">
        <f t="shared" ca="1" si="8"/>
        <v>2022</v>
      </c>
      <c r="F98" s="42">
        <v>2008</v>
      </c>
      <c r="G98" s="59">
        <v>10</v>
      </c>
      <c r="H98" s="26">
        <f t="shared" ca="1" si="9"/>
        <v>3.5948387096774191E-2</v>
      </c>
      <c r="L98" s="28">
        <f t="shared" si="12"/>
        <v>44500</v>
      </c>
      <c r="M98" s="42">
        <f t="shared" si="13"/>
        <v>2021</v>
      </c>
      <c r="N98" s="59">
        <f t="shared" si="14"/>
        <v>10</v>
      </c>
      <c r="O98" s="86">
        <f t="shared" ca="1" si="11"/>
        <v>1.5001517921146963E-2</v>
      </c>
    </row>
    <row r="99" spans="1:15" x14ac:dyDescent="0.35">
      <c r="A99" s="28" cm="1">
        <f t="array" aca="1" ref="A99" ca="1">OFFSET('Histo courbe'!$A$2,'Histo courbe'!T96-1,,,)</f>
        <v>44848</v>
      </c>
      <c r="B99" s="17">
        <f ca="1">+VLOOKUP(A99,'Histo courbe'!A:B,2,0)</f>
        <v>2.0099999999999899E-2</v>
      </c>
      <c r="C99">
        <f t="shared" ca="1" si="7"/>
        <v>10</v>
      </c>
      <c r="D99">
        <f t="shared" ca="1" si="8"/>
        <v>2022</v>
      </c>
      <c r="F99" s="42">
        <v>2008</v>
      </c>
      <c r="G99" s="59">
        <v>11</v>
      </c>
      <c r="H99" s="26">
        <f t="shared" ca="1" si="9"/>
        <v>3.704933333333333E-2</v>
      </c>
      <c r="L99" s="28">
        <f t="shared" si="12"/>
        <v>44530</v>
      </c>
      <c r="M99" s="42">
        <f t="shared" si="13"/>
        <v>2021</v>
      </c>
      <c r="N99" s="59">
        <f t="shared" si="14"/>
        <v>11</v>
      </c>
      <c r="O99" s="86">
        <f t="shared" ca="1" si="11"/>
        <v>1.5001517921146963E-2</v>
      </c>
    </row>
    <row r="100" spans="1:15" ht="15" thickBot="1" x14ac:dyDescent="0.4">
      <c r="A100" s="28" cm="1">
        <f t="array" aca="1" ref="A100" ca="1">OFFSET('Histo courbe'!$A$2,'Histo courbe'!T97-1,,,)</f>
        <v>44847</v>
      </c>
      <c r="B100" s="17">
        <f ca="1">+VLOOKUP(A100,'Histo courbe'!A:B,2,0)</f>
        <v>2.0059999999999901E-2</v>
      </c>
      <c r="C100">
        <f t="shared" ca="1" si="7"/>
        <v>10</v>
      </c>
      <c r="D100">
        <f t="shared" ca="1" si="8"/>
        <v>2022</v>
      </c>
      <c r="F100" s="52">
        <v>2008</v>
      </c>
      <c r="G100" s="63">
        <v>12</v>
      </c>
      <c r="H100" s="26">
        <f t="shared" ca="1" si="9"/>
        <v>3.5650967741935484E-2</v>
      </c>
      <c r="I100" s="17">
        <f ca="1">AVERAGE(H95:H100)</f>
        <v>3.4765238351254481E-2</v>
      </c>
      <c r="L100" s="28">
        <f t="shared" si="12"/>
        <v>44561</v>
      </c>
      <c r="M100" s="42">
        <f t="shared" si="13"/>
        <v>2021</v>
      </c>
      <c r="N100" s="59">
        <f t="shared" si="14"/>
        <v>12</v>
      </c>
      <c r="O100" s="86">
        <f t="shared" ca="1" si="11"/>
        <v>1.5001351254480299E-2</v>
      </c>
    </row>
    <row r="101" spans="1:15" x14ac:dyDescent="0.35">
      <c r="A101" s="28" cm="1">
        <f t="array" aca="1" ref="A101" ca="1">OFFSET('Histo courbe'!$A$2,'Histo courbe'!T98-1,,,)</f>
        <v>44846</v>
      </c>
      <c r="B101" s="17">
        <f ca="1">+VLOOKUP(A101,'Histo courbe'!A:B,2,0)</f>
        <v>2.009E-2</v>
      </c>
      <c r="C101">
        <f t="shared" ca="1" si="7"/>
        <v>10</v>
      </c>
      <c r="D101">
        <f t="shared" ca="1" si="8"/>
        <v>2022</v>
      </c>
      <c r="F101" s="47">
        <v>2009</v>
      </c>
      <c r="G101" s="62">
        <v>1</v>
      </c>
      <c r="H101" s="26">
        <f t="shared" ca="1" si="9"/>
        <v>3.462161290322581E-2</v>
      </c>
      <c r="L101" s="28">
        <f t="shared" si="12"/>
        <v>44592</v>
      </c>
      <c r="M101" s="42">
        <f t="shared" si="13"/>
        <v>2022</v>
      </c>
      <c r="N101" s="59">
        <f t="shared" si="14"/>
        <v>1</v>
      </c>
      <c r="O101" s="86">
        <f t="shared" ca="1" si="11"/>
        <v>1.5000944444444456E-2</v>
      </c>
    </row>
    <row r="102" spans="1:15" x14ac:dyDescent="0.35">
      <c r="A102" s="28" cm="1">
        <f t="array" aca="1" ref="A102" ca="1">OFFSET('Histo courbe'!$A$2,'Histo courbe'!T99-1,,,)</f>
        <v>44845</v>
      </c>
      <c r="B102" s="17">
        <f ca="1">+VLOOKUP(A102,'Histo courbe'!A:B,2,0)</f>
        <v>2.0080000000000001E-2</v>
      </c>
      <c r="C102">
        <f t="shared" ca="1" si="7"/>
        <v>10</v>
      </c>
      <c r="D102">
        <f t="shared" ca="1" si="8"/>
        <v>2022</v>
      </c>
      <c r="F102" s="42">
        <v>2009</v>
      </c>
      <c r="G102" s="59">
        <v>2</v>
      </c>
      <c r="H102" s="26">
        <f t="shared" ca="1" si="9"/>
        <v>3.2904642857142861E-2</v>
      </c>
      <c r="L102" s="28">
        <f t="shared" si="12"/>
        <v>44620</v>
      </c>
      <c r="M102" s="42">
        <f t="shared" si="13"/>
        <v>2022</v>
      </c>
      <c r="N102" s="59">
        <f t="shared" si="14"/>
        <v>2</v>
      </c>
      <c r="O102" s="86">
        <f t="shared" ca="1" si="11"/>
        <v>1.5002777777777787E-2</v>
      </c>
    </row>
    <row r="103" spans="1:15" x14ac:dyDescent="0.35">
      <c r="A103" s="28" cm="1">
        <f t="array" aca="1" ref="A103" ca="1">OFFSET('Histo courbe'!$A$2,'Histo courbe'!T100-1,,,)</f>
        <v>44841</v>
      </c>
      <c r="B103" s="17">
        <f ca="1">+VLOOKUP(A103,'Histo courbe'!A:B,2,0)</f>
        <v>2.0150000000000001E-2</v>
      </c>
      <c r="C103">
        <f t="shared" ca="1" si="7"/>
        <v>10</v>
      </c>
      <c r="D103">
        <f t="shared" ca="1" si="8"/>
        <v>2022</v>
      </c>
      <c r="F103" s="42">
        <v>2009</v>
      </c>
      <c r="G103" s="59">
        <v>3</v>
      </c>
      <c r="H103" s="26">
        <f t="shared" ca="1" si="9"/>
        <v>3.4653103448275858E-2</v>
      </c>
      <c r="I103" s="17">
        <f ca="1">AVERAGE(H98:H103)</f>
        <v>3.5138007896781259E-2</v>
      </c>
      <c r="L103" s="28">
        <f t="shared" si="12"/>
        <v>44651</v>
      </c>
      <c r="M103" s="42">
        <f t="shared" si="13"/>
        <v>2022</v>
      </c>
      <c r="N103" s="59">
        <f t="shared" si="14"/>
        <v>3</v>
      </c>
      <c r="O103" s="86">
        <f t="shared" ca="1" si="11"/>
        <v>1.5003352657004837E-2</v>
      </c>
    </row>
    <row r="104" spans="1:15" x14ac:dyDescent="0.35">
      <c r="A104" s="28" cm="1">
        <f t="array" aca="1" ref="A104" ca="1">OFFSET('Histo courbe'!$A$2,'Histo courbe'!T101-1,,,)</f>
        <v>44840</v>
      </c>
      <c r="B104" s="17">
        <f ca="1">+VLOOKUP(A104,'Histo courbe'!A:B,2,0)</f>
        <v>2.0049999999999998E-2</v>
      </c>
      <c r="C104">
        <f t="shared" ca="1" si="7"/>
        <v>10</v>
      </c>
      <c r="D104">
        <f t="shared" ca="1" si="8"/>
        <v>2022</v>
      </c>
      <c r="F104" s="42">
        <v>2009</v>
      </c>
      <c r="G104" s="59">
        <v>4</v>
      </c>
      <c r="H104" s="26">
        <f t="shared" ca="1" si="9"/>
        <v>3.2463461538461531E-2</v>
      </c>
      <c r="L104" s="28">
        <f t="shared" si="12"/>
        <v>44681</v>
      </c>
      <c r="M104" s="42">
        <f t="shared" si="13"/>
        <v>2022</v>
      </c>
      <c r="N104" s="59">
        <f t="shared" si="14"/>
        <v>4</v>
      </c>
      <c r="O104" s="86">
        <f t="shared" ca="1" si="11"/>
        <v>1.5004543133195309E-2</v>
      </c>
    </row>
    <row r="105" spans="1:15" x14ac:dyDescent="0.35">
      <c r="A105" s="28" cm="1">
        <f t="array" aca="1" ref="A105" ca="1">OFFSET('Histo courbe'!$A$2,'Histo courbe'!T102-1,,,)</f>
        <v>44839</v>
      </c>
      <c r="B105" s="17">
        <f ca="1">+VLOOKUP(A105,'Histo courbe'!A:B,2,0)</f>
        <v>2.001E-2</v>
      </c>
      <c r="C105">
        <f t="shared" ca="1" si="7"/>
        <v>10</v>
      </c>
      <c r="D105">
        <f t="shared" ca="1" si="8"/>
        <v>2022</v>
      </c>
      <c r="F105" s="42">
        <v>2009</v>
      </c>
      <c r="G105" s="59">
        <v>5</v>
      </c>
      <c r="H105" s="26">
        <f t="shared" ca="1" si="9"/>
        <v>3.0806129032258062E-2</v>
      </c>
      <c r="L105" s="28">
        <f t="shared" si="12"/>
        <v>44712</v>
      </c>
      <c r="M105" s="42">
        <f t="shared" si="13"/>
        <v>2022</v>
      </c>
      <c r="N105" s="59">
        <f t="shared" si="14"/>
        <v>5</v>
      </c>
      <c r="O105" s="86">
        <f t="shared" ca="1" si="11"/>
        <v>1.5005126466528641E-2</v>
      </c>
    </row>
    <row r="106" spans="1:15" x14ac:dyDescent="0.35">
      <c r="A106" s="28" cm="1">
        <f t="array" aca="1" ref="A106" ca="1">OFFSET('Histo courbe'!$A$2,'Histo courbe'!T103-1,,,)</f>
        <v>44838</v>
      </c>
      <c r="B106" s="17">
        <f ca="1">+VLOOKUP(A106,'Histo courbe'!A:B,2,0)</f>
        <v>0.02</v>
      </c>
      <c r="C106">
        <f t="shared" ca="1" si="7"/>
        <v>10</v>
      </c>
      <c r="D106">
        <f t="shared" ca="1" si="8"/>
        <v>2022</v>
      </c>
      <c r="F106" s="42">
        <v>2009</v>
      </c>
      <c r="G106" s="59">
        <v>6</v>
      </c>
      <c r="H106" s="26">
        <f t="shared" ca="1" si="9"/>
        <v>3.2914000000000006E-2</v>
      </c>
      <c r="I106" s="17">
        <f ca="1">AVERAGE(H101:H106)</f>
        <v>3.3060491629894016E-2</v>
      </c>
      <c r="L106" s="28">
        <f t="shared" si="12"/>
        <v>44742</v>
      </c>
      <c r="M106" s="66">
        <f t="shared" si="13"/>
        <v>2022</v>
      </c>
      <c r="N106" s="92">
        <f t="shared" si="14"/>
        <v>6</v>
      </c>
      <c r="O106" s="91">
        <f t="shared" ca="1" si="11"/>
        <v>1.5007399193801363E-2</v>
      </c>
    </row>
    <row r="107" spans="1:15" x14ac:dyDescent="0.35">
      <c r="A107" s="28" cm="1">
        <f t="array" aca="1" ref="A107" ca="1">OFFSET('Histo courbe'!$A$2,'Histo courbe'!T104-1,,,)</f>
        <v>44837</v>
      </c>
      <c r="B107" s="17">
        <f ca="1">+VLOOKUP(A107,'Histo courbe'!A:B,2,0)</f>
        <v>0.02</v>
      </c>
      <c r="C107">
        <f t="shared" ca="1" si="7"/>
        <v>10</v>
      </c>
      <c r="D107">
        <f t="shared" ca="1" si="8"/>
        <v>2022</v>
      </c>
      <c r="F107" s="42">
        <v>2009</v>
      </c>
      <c r="G107" s="59">
        <v>7</v>
      </c>
      <c r="H107" s="26">
        <f t="shared" ca="1" si="9"/>
        <v>3.2469677419354831E-2</v>
      </c>
      <c r="L107" s="28">
        <f t="shared" si="12"/>
        <v>44773</v>
      </c>
      <c r="M107" s="66">
        <f t="shared" si="13"/>
        <v>2022</v>
      </c>
      <c r="N107" s="92">
        <f t="shared" si="14"/>
        <v>7</v>
      </c>
      <c r="O107" s="91">
        <f t="shared" ca="1" si="11"/>
        <v>1.5006676971579145E-2</v>
      </c>
    </row>
    <row r="108" spans="1:15" x14ac:dyDescent="0.35">
      <c r="A108" s="28" cm="1">
        <f t="array" aca="1" ref="A108" ca="1">OFFSET('Histo courbe'!$A$2,'Histo courbe'!T105-1,,,)</f>
        <v>44834</v>
      </c>
      <c r="B108" s="17">
        <f ca="1">+VLOOKUP(A108,'Histo courbe'!A:B,2,0)</f>
        <v>0.02</v>
      </c>
      <c r="C108">
        <f t="shared" ca="1" si="7"/>
        <v>9</v>
      </c>
      <c r="D108">
        <f t="shared" ca="1" si="8"/>
        <v>2022</v>
      </c>
      <c r="F108" s="42">
        <v>2009</v>
      </c>
      <c r="G108" s="59">
        <v>8</v>
      </c>
      <c r="H108" s="26">
        <f t="shared" ca="1" si="9"/>
        <v>3.0028709677419357E-2</v>
      </c>
      <c r="L108" s="28">
        <f t="shared" si="12"/>
        <v>44804</v>
      </c>
      <c r="M108" s="66">
        <f t="shared" si="13"/>
        <v>2022</v>
      </c>
      <c r="N108" s="92">
        <f t="shared" si="14"/>
        <v>8</v>
      </c>
      <c r="O108" s="91">
        <f t="shared" ca="1" si="11"/>
        <v>1.500651030491248E-2</v>
      </c>
    </row>
    <row r="109" spans="1:15" x14ac:dyDescent="0.35">
      <c r="A109" s="28" cm="1">
        <f t="array" aca="1" ref="A109" ca="1">OFFSET('Histo courbe'!$A$2,'Histo courbe'!T106-1,,,)</f>
        <v>44833</v>
      </c>
      <c r="B109" s="17">
        <f ca="1">+VLOOKUP(A109,'Histo courbe'!A:B,2,0)</f>
        <v>0.02</v>
      </c>
      <c r="C109">
        <f t="shared" ca="1" si="7"/>
        <v>9</v>
      </c>
      <c r="D109">
        <f t="shared" ca="1" si="8"/>
        <v>2022</v>
      </c>
      <c r="F109" s="42">
        <v>2009</v>
      </c>
      <c r="G109" s="59">
        <v>9</v>
      </c>
      <c r="H109" s="26">
        <f t="shared" ca="1" si="9"/>
        <v>3.1891666666666665E-2</v>
      </c>
      <c r="I109" s="17">
        <f ca="1">AVERAGE(H104:H109)</f>
        <v>3.1762274055693408E-2</v>
      </c>
      <c r="L109" s="28">
        <f t="shared" si="12"/>
        <v>44834</v>
      </c>
      <c r="M109" s="66">
        <f t="shared" si="13"/>
        <v>2022</v>
      </c>
      <c r="N109" s="92">
        <f t="shared" si="14"/>
        <v>9</v>
      </c>
      <c r="O109" s="91">
        <f t="shared" ca="1" si="11"/>
        <v>1.5105979870129869E-2</v>
      </c>
    </row>
    <row r="110" spans="1:15" x14ac:dyDescent="0.35">
      <c r="A110" s="28" cm="1">
        <f t="array" aca="1" ref="A110" ca="1">OFFSET('Histo courbe'!$A$2,'Histo courbe'!T107-1,,,)</f>
        <v>44832</v>
      </c>
      <c r="B110" s="17">
        <f ca="1">+VLOOKUP(A110,'Histo courbe'!A:B,2,0)</f>
        <v>0.02</v>
      </c>
      <c r="C110">
        <f t="shared" ca="1" si="7"/>
        <v>9</v>
      </c>
      <c r="D110">
        <f t="shared" ca="1" si="8"/>
        <v>2022</v>
      </c>
      <c r="F110" s="42">
        <v>2009</v>
      </c>
      <c r="G110" s="59">
        <v>10</v>
      </c>
      <c r="H110" s="26">
        <f t="shared" ca="1" si="9"/>
        <v>3.2012903225806438E-2</v>
      </c>
      <c r="L110" s="28">
        <f t="shared" si="12"/>
        <v>44865</v>
      </c>
      <c r="M110" s="66">
        <f t="shared" si="13"/>
        <v>2022</v>
      </c>
      <c r="N110" s="92">
        <f t="shared" si="14"/>
        <v>10</v>
      </c>
      <c r="O110" s="91">
        <f t="shared" ca="1" si="11"/>
        <v>1.5943039393939394E-2</v>
      </c>
    </row>
    <row r="111" spans="1:15" x14ac:dyDescent="0.35">
      <c r="A111" s="28" cm="1">
        <f t="array" aca="1" ref="A111" ca="1">OFFSET('Histo courbe'!$A$2,'Histo courbe'!T108-1,,,)</f>
        <v>44831</v>
      </c>
      <c r="B111" s="17">
        <f ca="1">+VLOOKUP(A111,'Histo courbe'!A:B,2,0)</f>
        <v>1.4999999999999999E-2</v>
      </c>
      <c r="C111">
        <f t="shared" ca="1" si="7"/>
        <v>9</v>
      </c>
      <c r="D111">
        <f t="shared" ca="1" si="8"/>
        <v>2022</v>
      </c>
      <c r="F111" s="42">
        <v>2009</v>
      </c>
      <c r="G111" s="59">
        <v>11</v>
      </c>
      <c r="H111" s="26">
        <f t="shared" ca="1" si="9"/>
        <v>3.2808999999999991E-2</v>
      </c>
      <c r="L111" s="28">
        <f t="shared" si="12"/>
        <v>44895</v>
      </c>
      <c r="M111" s="66">
        <f t="shared" si="13"/>
        <v>2022</v>
      </c>
      <c r="N111" s="92">
        <f t="shared" si="14"/>
        <v>11</v>
      </c>
      <c r="O111" s="91">
        <f t="shared" ca="1" si="11"/>
        <v>1.6776741774891777E-2</v>
      </c>
    </row>
    <row r="112" spans="1:15" ht="15" thickBot="1" x14ac:dyDescent="0.4">
      <c r="A112" s="28" cm="1">
        <f t="array" aca="1" ref="A112" ca="1">OFFSET('Histo courbe'!$A$2,'Histo courbe'!T109-1,,,)</f>
        <v>44830</v>
      </c>
      <c r="B112" s="17">
        <f ca="1">+VLOOKUP(A112,'Histo courbe'!A:B,2,0)</f>
        <v>1.504E-2</v>
      </c>
      <c r="C112">
        <f t="shared" ca="1" si="7"/>
        <v>9</v>
      </c>
      <c r="D112">
        <f t="shared" ca="1" si="8"/>
        <v>2022</v>
      </c>
      <c r="F112" s="52">
        <v>2009</v>
      </c>
      <c r="G112" s="63">
        <v>12</v>
      </c>
      <c r="H112" s="26">
        <f t="shared" ca="1" si="9"/>
        <v>3.3493225806451615E-2</v>
      </c>
      <c r="I112" s="17">
        <f ca="1">AVERAGE(H107:H112)</f>
        <v>3.2117530465949819E-2</v>
      </c>
      <c r="L112" s="28">
        <f t="shared" si="12"/>
        <v>44926</v>
      </c>
      <c r="M112" s="66">
        <f t="shared" si="13"/>
        <v>2022</v>
      </c>
      <c r="N112" s="92">
        <f t="shared" si="14"/>
        <v>12</v>
      </c>
      <c r="O112" s="91">
        <f t="shared" ca="1" si="11"/>
        <v>1.7903711471861476E-2</v>
      </c>
    </row>
    <row r="113" spans="1:15" x14ac:dyDescent="0.35">
      <c r="A113" s="28" cm="1">
        <f t="array" aca="1" ref="A113" ca="1">OFFSET('Histo courbe'!$A$2,'Histo courbe'!T110-1,,,)</f>
        <v>44827</v>
      </c>
      <c r="B113" s="17">
        <f ca="1">+VLOOKUP(A113,'Histo courbe'!A:B,2,0)</f>
        <v>1.4999999999999999E-2</v>
      </c>
      <c r="C113">
        <f t="shared" ca="1" si="7"/>
        <v>9</v>
      </c>
      <c r="D113">
        <f t="shared" ca="1" si="8"/>
        <v>2022</v>
      </c>
      <c r="F113" s="47">
        <v>2010</v>
      </c>
      <c r="G113" s="62">
        <v>1</v>
      </c>
      <c r="H113" s="26">
        <f t="shared" ca="1" si="9"/>
        <v>3.3395161290322578E-2</v>
      </c>
      <c r="L113" s="28">
        <f t="shared" si="12"/>
        <v>44957</v>
      </c>
      <c r="M113" s="66">
        <f t="shared" si="13"/>
        <v>2023</v>
      </c>
      <c r="N113" s="92">
        <f t="shared" si="14"/>
        <v>1</v>
      </c>
      <c r="O113" s="91">
        <f t="shared" ca="1" si="11"/>
        <v>1.9571044805194809E-2</v>
      </c>
    </row>
    <row r="114" spans="1:15" x14ac:dyDescent="0.35">
      <c r="A114" s="28" cm="1">
        <f t="array" aca="1" ref="A114" ca="1">OFFSET('Histo courbe'!$A$2,'Histo courbe'!T111-1,,,)</f>
        <v>44826</v>
      </c>
      <c r="B114" s="17">
        <f ca="1">+VLOOKUP(A114,'Histo courbe'!A:B,2,0)</f>
        <v>1.4999999999999999E-2</v>
      </c>
      <c r="C114">
        <f t="shared" ca="1" si="7"/>
        <v>9</v>
      </c>
      <c r="D114">
        <f t="shared" ca="1" si="8"/>
        <v>2022</v>
      </c>
      <c r="F114" s="42">
        <v>2010</v>
      </c>
      <c r="G114" s="59">
        <v>2</v>
      </c>
      <c r="H114" s="26">
        <f t="shared" ca="1" si="9"/>
        <v>3.3489285714285708E-2</v>
      </c>
      <c r="L114" s="28">
        <f t="shared" si="12"/>
        <v>44985</v>
      </c>
      <c r="M114" s="66">
        <f t="shared" si="13"/>
        <v>2023</v>
      </c>
      <c r="N114" s="92">
        <f t="shared" si="14"/>
        <v>2</v>
      </c>
      <c r="O114" s="91">
        <f t="shared" ca="1" si="11"/>
        <v>2.1238544805194808E-2</v>
      </c>
    </row>
    <row r="115" spans="1:15" x14ac:dyDescent="0.35">
      <c r="A115" s="28" cm="1">
        <f t="array" aca="1" ref="A115" ca="1">OFFSET('Histo courbe'!$A$2,'Histo courbe'!T112-1,,,)</f>
        <v>44825</v>
      </c>
      <c r="B115" s="17">
        <f ca="1">+VLOOKUP(A115,'Histo courbe'!A:B,2,0)</f>
        <v>1.4999999999999999E-2</v>
      </c>
      <c r="C115">
        <f t="shared" ca="1" si="7"/>
        <v>9</v>
      </c>
      <c r="D115">
        <f t="shared" ca="1" si="8"/>
        <v>2022</v>
      </c>
      <c r="F115" s="42">
        <v>2010</v>
      </c>
      <c r="G115" s="59">
        <v>3</v>
      </c>
      <c r="H115" s="26">
        <f t="shared" ca="1" si="9"/>
        <v>3.2514838709677418E-2</v>
      </c>
      <c r="I115" s="17">
        <f ca="1">AVERAGE(H110:H115)</f>
        <v>3.2952402457757296E-2</v>
      </c>
    </row>
    <row r="116" spans="1:15" x14ac:dyDescent="0.35">
      <c r="A116" s="28" cm="1">
        <f t="array" aca="1" ref="A116" ca="1">OFFSET('Histo courbe'!$A$2,'Histo courbe'!T113-1,,,)</f>
        <v>44824</v>
      </c>
      <c r="B116" s="17">
        <f ca="1">+VLOOKUP(A116,'Histo courbe'!A:B,2,0)</f>
        <v>1.4999999999999999E-2</v>
      </c>
      <c r="C116">
        <f t="shared" ca="1" si="7"/>
        <v>9</v>
      </c>
      <c r="D116">
        <f t="shared" ca="1" si="8"/>
        <v>2022</v>
      </c>
      <c r="F116" s="42">
        <v>2010</v>
      </c>
      <c r="G116" s="59">
        <v>4</v>
      </c>
      <c r="H116" s="26">
        <f t="shared" ca="1" si="9"/>
        <v>3.2694333333333339E-2</v>
      </c>
    </row>
    <row r="117" spans="1:15" x14ac:dyDescent="0.35">
      <c r="A117" s="28" cm="1">
        <f t="array" aca="1" ref="A117" ca="1">OFFSET('Histo courbe'!$A$2,'Histo courbe'!T114-1,,,)</f>
        <v>44823</v>
      </c>
      <c r="B117" s="17">
        <f ca="1">+VLOOKUP(A117,'Histo courbe'!A:B,2,0)</f>
        <v>1.4999999999999999E-2</v>
      </c>
      <c r="C117">
        <f t="shared" ca="1" si="7"/>
        <v>9</v>
      </c>
      <c r="D117">
        <f t="shared" ca="1" si="8"/>
        <v>2022</v>
      </c>
      <c r="F117" s="42">
        <v>2010</v>
      </c>
      <c r="G117" s="59">
        <v>5</v>
      </c>
      <c r="H117" s="26">
        <f t="shared" ca="1" si="9"/>
        <v>3.2819032258064526E-2</v>
      </c>
    </row>
    <row r="118" spans="1:15" x14ac:dyDescent="0.35">
      <c r="A118" s="28" cm="1">
        <f t="array" aca="1" ref="A118" ca="1">OFFSET('Histo courbe'!$A$2,'Histo courbe'!T115-1,,,)</f>
        <v>44820</v>
      </c>
      <c r="B118" s="17">
        <f ca="1">+VLOOKUP(A118,'Histo courbe'!A:B,2,0)</f>
        <v>1.4999999999999999E-2</v>
      </c>
      <c r="C118">
        <f t="shared" ca="1" si="7"/>
        <v>9</v>
      </c>
      <c r="D118">
        <f t="shared" ca="1" si="8"/>
        <v>2022</v>
      </c>
      <c r="F118" s="42">
        <v>2010</v>
      </c>
      <c r="G118" s="59">
        <v>6</v>
      </c>
      <c r="H118" s="26">
        <f t="shared" ca="1" si="9"/>
        <v>3.2770666666666663E-2</v>
      </c>
      <c r="I118" s="17">
        <f ca="1">AVERAGE(H113:H118)</f>
        <v>3.2947219662058373E-2</v>
      </c>
    </row>
    <row r="119" spans="1:15" x14ac:dyDescent="0.35">
      <c r="A119" s="28" cm="1">
        <f t="array" aca="1" ref="A119" ca="1">OFFSET('Histo courbe'!$A$2,'Histo courbe'!T116-1,,,)</f>
        <v>44819</v>
      </c>
      <c r="B119" s="17">
        <f ca="1">+VLOOKUP(A119,'Histo courbe'!A:B,2,0)</f>
        <v>1.4999999999999999E-2</v>
      </c>
      <c r="C119">
        <f t="shared" ca="1" si="7"/>
        <v>9</v>
      </c>
      <c r="D119">
        <f t="shared" ca="1" si="8"/>
        <v>2022</v>
      </c>
      <c r="F119" s="42">
        <v>2010</v>
      </c>
      <c r="G119" s="59">
        <v>7</v>
      </c>
      <c r="H119" s="26">
        <f t="shared" ca="1" si="9"/>
        <v>3.3516451612903231E-2</v>
      </c>
    </row>
    <row r="120" spans="1:15" x14ac:dyDescent="0.35">
      <c r="A120" s="28" cm="1">
        <f t="array" aca="1" ref="A120" ca="1">OFFSET('Histo courbe'!$A$2,'Histo courbe'!T117-1,,,)</f>
        <v>44818</v>
      </c>
      <c r="B120" s="17">
        <f ca="1">+VLOOKUP(A120,'Histo courbe'!A:B,2,0)</f>
        <v>1.4999999999999999E-2</v>
      </c>
      <c r="C120">
        <f t="shared" ca="1" si="7"/>
        <v>9</v>
      </c>
      <c r="D120">
        <f t="shared" ca="1" si="8"/>
        <v>2022</v>
      </c>
      <c r="F120" s="42">
        <v>2010</v>
      </c>
      <c r="G120" s="59">
        <v>8</v>
      </c>
      <c r="H120" s="26">
        <f t="shared" ca="1" si="9"/>
        <v>3.3025161290322576E-2</v>
      </c>
    </row>
    <row r="121" spans="1:15" x14ac:dyDescent="0.35">
      <c r="A121" s="28" cm="1">
        <f t="array" aca="1" ref="A121" ca="1">OFFSET('Histo courbe'!$A$2,'Histo courbe'!T118-1,,,)</f>
        <v>44817</v>
      </c>
      <c r="B121" s="17">
        <f ca="1">+VLOOKUP(A121,'Histo courbe'!A:B,2,0)</f>
        <v>1.4999999999999999E-2</v>
      </c>
      <c r="C121">
        <f t="shared" ca="1" si="7"/>
        <v>9</v>
      </c>
      <c r="D121">
        <f t="shared" ca="1" si="8"/>
        <v>2022</v>
      </c>
      <c r="F121" s="42">
        <v>2010</v>
      </c>
      <c r="G121" s="59">
        <v>9</v>
      </c>
      <c r="H121" s="26">
        <f t="shared" ca="1" si="9"/>
        <v>3.2712000000000005E-2</v>
      </c>
      <c r="I121" s="17">
        <f ca="1">AVERAGE(H116:H121)</f>
        <v>3.2922940860215057E-2</v>
      </c>
    </row>
    <row r="122" spans="1:15" x14ac:dyDescent="0.35">
      <c r="A122" s="28" cm="1">
        <f t="array" aca="1" ref="A122" ca="1">OFFSET('Histo courbe'!$A$2,'Histo courbe'!T119-1,,,)</f>
        <v>44816</v>
      </c>
      <c r="B122" s="17">
        <f ca="1">+VLOOKUP(A122,'Histo courbe'!A:B,2,0)</f>
        <v>1.4999999999999999E-2</v>
      </c>
      <c r="C122">
        <f t="shared" ca="1" si="7"/>
        <v>9</v>
      </c>
      <c r="D122">
        <f t="shared" ca="1" si="8"/>
        <v>2022</v>
      </c>
      <c r="F122" s="42">
        <v>2010</v>
      </c>
      <c r="G122" s="59">
        <v>10</v>
      </c>
      <c r="H122" s="26">
        <f t="shared" ca="1" si="9"/>
        <v>3.2429677419354846E-2</v>
      </c>
    </row>
    <row r="123" spans="1:15" x14ac:dyDescent="0.35">
      <c r="A123" s="28" cm="1">
        <f t="array" aca="1" ref="A123" ca="1">OFFSET('Histo courbe'!$A$2,'Histo courbe'!T120-1,,,)</f>
        <v>44813</v>
      </c>
      <c r="B123" s="17">
        <f ca="1">+VLOOKUP(A123,'Histo courbe'!A:B,2,0)</f>
        <v>1.4999999999999999E-2</v>
      </c>
      <c r="C123">
        <f t="shared" ca="1" si="7"/>
        <v>9</v>
      </c>
      <c r="D123">
        <f t="shared" ca="1" si="8"/>
        <v>2022</v>
      </c>
      <c r="F123" s="42">
        <v>2010</v>
      </c>
      <c r="G123" s="59">
        <v>11</v>
      </c>
      <c r="H123" s="26">
        <f t="shared" ca="1" si="9"/>
        <v>3.2758999999999996E-2</v>
      </c>
    </row>
    <row r="124" spans="1:15" ht="15" thickBot="1" x14ac:dyDescent="0.4">
      <c r="A124" s="28" cm="1">
        <f t="array" aca="1" ref="A124" ca="1">OFFSET('Histo courbe'!$A$2,'Histo courbe'!T121-1,,,)</f>
        <v>44812</v>
      </c>
      <c r="B124" s="17">
        <f ca="1">+VLOOKUP(A124,'Histo courbe'!A:B,2,0)</f>
        <v>1.4999999999999999E-2</v>
      </c>
      <c r="C124">
        <f t="shared" ca="1" si="7"/>
        <v>9</v>
      </c>
      <c r="D124">
        <f t="shared" ca="1" si="8"/>
        <v>2022</v>
      </c>
      <c r="F124" s="52">
        <v>2010</v>
      </c>
      <c r="G124" s="63">
        <v>12</v>
      </c>
      <c r="H124" s="26">
        <f t="shared" ca="1" si="9"/>
        <v>3.2659354838709687E-2</v>
      </c>
      <c r="I124" s="17">
        <f ca="1">AVERAGE(H119:H124)</f>
        <v>3.2850274193548384E-2</v>
      </c>
    </row>
    <row r="125" spans="1:15" x14ac:dyDescent="0.35">
      <c r="A125" s="28" cm="1">
        <f t="array" aca="1" ref="A125" ca="1">OFFSET('Histo courbe'!$A$2,'Histo courbe'!T122-1,,,)</f>
        <v>44811</v>
      </c>
      <c r="B125" s="17">
        <f ca="1">+VLOOKUP(A125,'Histo courbe'!A:B,2,0)</f>
        <v>1.4999999999999999E-2</v>
      </c>
      <c r="C125">
        <f t="shared" ca="1" si="7"/>
        <v>9</v>
      </c>
      <c r="D125">
        <f t="shared" ca="1" si="8"/>
        <v>2022</v>
      </c>
      <c r="F125" s="47">
        <v>2011</v>
      </c>
      <c r="G125" s="62">
        <v>1</v>
      </c>
      <c r="H125" s="26">
        <f t="shared" ca="1" si="9"/>
        <v>3.2604193548387103E-2</v>
      </c>
    </row>
    <row r="126" spans="1:15" x14ac:dyDescent="0.35">
      <c r="A126" s="28" cm="1">
        <f t="array" aca="1" ref="A126" ca="1">OFFSET('Histo courbe'!$A$2,'Histo courbe'!T123-1,,,)</f>
        <v>44813</v>
      </c>
      <c r="B126" s="17">
        <f ca="1">+VLOOKUP(A126,'Histo courbe'!A:B,2,0)</f>
        <v>1.4999999999999999E-2</v>
      </c>
      <c r="C126">
        <f t="shared" ca="1" si="7"/>
        <v>9</v>
      </c>
      <c r="D126">
        <f t="shared" ca="1" si="8"/>
        <v>2022</v>
      </c>
      <c r="F126" s="42">
        <v>2011</v>
      </c>
      <c r="G126" s="59">
        <v>2</v>
      </c>
      <c r="H126" s="26">
        <f t="shared" ca="1" si="9"/>
        <v>3.3547500000000001E-2</v>
      </c>
    </row>
    <row r="127" spans="1:15" x14ac:dyDescent="0.35">
      <c r="A127" s="28" cm="1">
        <f t="array" aca="1" ref="A127" ca="1">OFFSET('Histo courbe'!$A$2,'Histo courbe'!T124-1,,,)</f>
        <v>44812</v>
      </c>
      <c r="B127" s="17">
        <f ca="1">+VLOOKUP(A127,'Histo courbe'!A:B,2,0)</f>
        <v>1.4999999999999999E-2</v>
      </c>
      <c r="C127">
        <f t="shared" ca="1" si="7"/>
        <v>9</v>
      </c>
      <c r="D127">
        <f t="shared" ca="1" si="8"/>
        <v>2022</v>
      </c>
      <c r="F127" s="42">
        <v>2011</v>
      </c>
      <c r="G127" s="59">
        <v>3</v>
      </c>
      <c r="H127" s="26">
        <f t="shared" ca="1" si="9"/>
        <v>3.2649354838709684E-2</v>
      </c>
      <c r="I127" s="17">
        <f ca="1">AVERAGE(H122:H127)</f>
        <v>3.2774846774193553E-2</v>
      </c>
    </row>
    <row r="128" spans="1:15" x14ac:dyDescent="0.35">
      <c r="A128" s="28" cm="1">
        <f t="array" aca="1" ref="A128" ca="1">OFFSET('Histo courbe'!$A$2,'Histo courbe'!T125-1,,,)</f>
        <v>44811</v>
      </c>
      <c r="B128" s="17">
        <f ca="1">+VLOOKUP(A128,'Histo courbe'!A:B,2,0)</f>
        <v>1.4999999999999999E-2</v>
      </c>
      <c r="C128">
        <f t="shared" ca="1" si="7"/>
        <v>9</v>
      </c>
      <c r="D128">
        <f t="shared" ca="1" si="8"/>
        <v>2022</v>
      </c>
      <c r="F128" s="42">
        <v>2011</v>
      </c>
      <c r="G128" s="59">
        <v>4</v>
      </c>
      <c r="H128" s="26">
        <f t="shared" ca="1" si="9"/>
        <v>3.2953000000000003E-2</v>
      </c>
    </row>
    <row r="129" spans="1:9" x14ac:dyDescent="0.35">
      <c r="A129" s="28" cm="1">
        <f t="array" aca="1" ref="A129" ca="1">OFFSET('Histo courbe'!$A$2,'Histo courbe'!T126-1,,,)</f>
        <v>44810</v>
      </c>
      <c r="B129" s="17">
        <f ca="1">+VLOOKUP(A129,'Histo courbe'!A:B,2,0)</f>
        <v>1.4999999999999999E-2</v>
      </c>
      <c r="C129">
        <f t="shared" ca="1" si="7"/>
        <v>9</v>
      </c>
      <c r="D129">
        <f t="shared" ca="1" si="8"/>
        <v>2022</v>
      </c>
      <c r="F129" s="42">
        <v>2011</v>
      </c>
      <c r="G129" s="59">
        <v>5</v>
      </c>
      <c r="H129" s="26">
        <f t="shared" ca="1" si="9"/>
        <v>3.2662903225806464E-2</v>
      </c>
    </row>
    <row r="130" spans="1:9" x14ac:dyDescent="0.35">
      <c r="A130" s="28" cm="1">
        <f t="array" aca="1" ref="A130" ca="1">OFFSET('Histo courbe'!$A$2,'Histo courbe'!T127-1,,,)</f>
        <v>44809</v>
      </c>
      <c r="B130" s="17">
        <f ca="1">+VLOOKUP(A130,'Histo courbe'!A:B,2,0)</f>
        <v>1.4999999999999999E-2</v>
      </c>
      <c r="C130">
        <f t="shared" ca="1" si="7"/>
        <v>9</v>
      </c>
      <c r="D130">
        <f t="shared" ca="1" si="8"/>
        <v>2022</v>
      </c>
      <c r="F130" s="42">
        <v>2011</v>
      </c>
      <c r="G130" s="59">
        <v>6</v>
      </c>
      <c r="H130" s="26">
        <f t="shared" ca="1" si="9"/>
        <v>3.2892333333333336E-2</v>
      </c>
      <c r="I130" s="17">
        <f ca="1">AVERAGE(H125:H130)</f>
        <v>3.2884880824372763E-2</v>
      </c>
    </row>
    <row r="131" spans="1:9" x14ac:dyDescent="0.35">
      <c r="A131" s="28" cm="1">
        <f t="array" aca="1" ref="A131" ca="1">OFFSET('Histo courbe'!$A$2,'Histo courbe'!T128-1,,,)</f>
        <v>44806</v>
      </c>
      <c r="B131" s="17">
        <f ca="1">+VLOOKUP(A131,'Histo courbe'!A:B,2,0)</f>
        <v>1.4999999999999999E-2</v>
      </c>
      <c r="C131">
        <f t="shared" ca="1" si="7"/>
        <v>9</v>
      </c>
      <c r="D131">
        <f t="shared" ca="1" si="8"/>
        <v>2022</v>
      </c>
      <c r="F131" s="42">
        <v>2011</v>
      </c>
      <c r="G131" s="59">
        <v>7</v>
      </c>
      <c r="H131" s="26">
        <f t="shared" ca="1" si="9"/>
        <v>3.3094516129032261E-2</v>
      </c>
    </row>
    <row r="132" spans="1:9" x14ac:dyDescent="0.35">
      <c r="A132" s="28" cm="1">
        <f t="array" aca="1" ref="A132" ca="1">OFFSET('Histo courbe'!$A$2,'Histo courbe'!T129-1,,,)</f>
        <v>44805</v>
      </c>
      <c r="B132" s="17">
        <f ca="1">+VLOOKUP(A132,'Histo courbe'!A:B,2,0)</f>
        <v>1.4999999999999999E-2</v>
      </c>
      <c r="C132">
        <f t="shared" ca="1" si="7"/>
        <v>9</v>
      </c>
      <c r="D132">
        <f t="shared" ca="1" si="8"/>
        <v>2022</v>
      </c>
      <c r="F132" s="42">
        <v>2011</v>
      </c>
      <c r="G132" s="59">
        <v>8</v>
      </c>
      <c r="H132" s="26">
        <f t="shared" ca="1" si="9"/>
        <v>3.2567419354838707E-2</v>
      </c>
    </row>
    <row r="133" spans="1:9" x14ac:dyDescent="0.35">
      <c r="A133" s="28" cm="1">
        <f t="array" aca="1" ref="A133" ca="1">OFFSET('Histo courbe'!$A$2,'Histo courbe'!T130-1,,,)</f>
        <v>44804</v>
      </c>
      <c r="B133" s="17">
        <f ca="1">+VLOOKUP(A133,'Histo courbe'!A:B,2,0)</f>
        <v>1.4999999999999999E-2</v>
      </c>
      <c r="C133">
        <f t="shared" ref="C133:C196" ca="1" si="15">+MONTH(A133)</f>
        <v>8</v>
      </c>
      <c r="D133">
        <f t="shared" ref="D133:D196" ca="1" si="16">YEAR(A133)</f>
        <v>2022</v>
      </c>
      <c r="F133" s="42">
        <v>2011</v>
      </c>
      <c r="G133" s="59">
        <v>9</v>
      </c>
      <c r="H133" s="26">
        <f t="shared" ref="H133:H196" ca="1" si="17">AVERAGEIFS($B:$B,$C:$C,$G133,$D:$D,$F133)</f>
        <v>3.3260333333333336E-2</v>
      </c>
      <c r="I133" s="17">
        <f ca="1">AVERAGE(H128:H133)</f>
        <v>3.2905084229390681E-2</v>
      </c>
    </row>
    <row r="134" spans="1:9" x14ac:dyDescent="0.35">
      <c r="A134" s="28" cm="1">
        <f t="array" aca="1" ref="A134" ca="1">OFFSET('Histo courbe'!$A$2,'Histo courbe'!T131-1,,,)</f>
        <v>44803</v>
      </c>
      <c r="B134" s="17">
        <f ca="1">+VLOOKUP(A134,'Histo courbe'!A:B,2,0)</f>
        <v>1.4999999999999999E-2</v>
      </c>
      <c r="C134">
        <f t="shared" ca="1" si="15"/>
        <v>8</v>
      </c>
      <c r="D134">
        <f t="shared" ca="1" si="16"/>
        <v>2022</v>
      </c>
      <c r="F134" s="42">
        <v>2011</v>
      </c>
      <c r="G134" s="59">
        <v>10</v>
      </c>
      <c r="H134" s="26">
        <f t="shared" ca="1" si="17"/>
        <v>3.2853448275862077E-2</v>
      </c>
    </row>
    <row r="135" spans="1:9" x14ac:dyDescent="0.35">
      <c r="A135" s="28" cm="1">
        <f t="array" aca="1" ref="A135" ca="1">OFFSET('Histo courbe'!$A$2,'Histo courbe'!T132-1,,,)</f>
        <v>44802</v>
      </c>
      <c r="B135" s="17">
        <f ca="1">+VLOOKUP(A135,'Histo courbe'!A:B,2,0)</f>
        <v>1.4999999999999999E-2</v>
      </c>
      <c r="C135">
        <f t="shared" ca="1" si="15"/>
        <v>8</v>
      </c>
      <c r="D135">
        <f t="shared" ca="1" si="16"/>
        <v>2022</v>
      </c>
      <c r="F135" s="42">
        <v>2011</v>
      </c>
      <c r="G135" s="59">
        <v>11</v>
      </c>
      <c r="H135" s="26">
        <f t="shared" ca="1" si="17"/>
        <v>3.3168666666666673E-2</v>
      </c>
    </row>
    <row r="136" spans="1:9" ht="15" thickBot="1" x14ac:dyDescent="0.4">
      <c r="A136" s="28" cm="1">
        <f t="array" aca="1" ref="A136" ca="1">OFFSET('Histo courbe'!$A$2,'Histo courbe'!T133-1,,,)</f>
        <v>44799</v>
      </c>
      <c r="B136" s="17">
        <f ca="1">+VLOOKUP(A136,'Histo courbe'!A:B,2,0)</f>
        <v>1.4999999999999999E-2</v>
      </c>
      <c r="C136">
        <f t="shared" ca="1" si="15"/>
        <v>8</v>
      </c>
      <c r="D136">
        <f t="shared" ca="1" si="16"/>
        <v>2022</v>
      </c>
      <c r="F136" s="52">
        <v>2011</v>
      </c>
      <c r="G136" s="63">
        <v>12</v>
      </c>
      <c r="H136" s="26">
        <f t="shared" ca="1" si="17"/>
        <v>3.284741935483871E-2</v>
      </c>
      <c r="I136" s="17">
        <f ca="1">AVERAGE(H131:H136)</f>
        <v>3.2965300519095297E-2</v>
      </c>
    </row>
    <row r="137" spans="1:9" x14ac:dyDescent="0.35">
      <c r="A137" s="28" cm="1">
        <f t="array" aca="1" ref="A137" ca="1">OFFSET('Histo courbe'!$A$2,'Histo courbe'!T134-1,,,)</f>
        <v>44798</v>
      </c>
      <c r="B137" s="17">
        <f ca="1">+VLOOKUP(A137,'Histo courbe'!A:B,2,0)</f>
        <v>1.4999999999999999E-2</v>
      </c>
      <c r="C137">
        <f t="shared" ca="1" si="15"/>
        <v>8</v>
      </c>
      <c r="D137">
        <f t="shared" ca="1" si="16"/>
        <v>2022</v>
      </c>
      <c r="F137" s="47">
        <v>2012</v>
      </c>
      <c r="G137" s="62">
        <v>1</v>
      </c>
      <c r="H137" s="26">
        <f t="shared" ca="1" si="17"/>
        <v>3.3020645161290337E-2</v>
      </c>
    </row>
    <row r="138" spans="1:9" x14ac:dyDescent="0.35">
      <c r="A138" s="28" cm="1">
        <f t="array" aca="1" ref="A138" ca="1">OFFSET('Histo courbe'!$A$2,'Histo courbe'!T135-1,,,)</f>
        <v>44797</v>
      </c>
      <c r="B138" s="17">
        <f ca="1">+VLOOKUP(A138,'Histo courbe'!A:B,2,0)</f>
        <v>1.5049999999999999E-2</v>
      </c>
      <c r="C138">
        <f t="shared" ca="1" si="15"/>
        <v>8</v>
      </c>
      <c r="D138">
        <f t="shared" ca="1" si="16"/>
        <v>2022</v>
      </c>
      <c r="F138" s="42">
        <v>2012</v>
      </c>
      <c r="G138" s="59">
        <v>2</v>
      </c>
      <c r="H138" s="26">
        <f t="shared" ca="1" si="17"/>
        <v>3.2975862068965515E-2</v>
      </c>
    </row>
    <row r="139" spans="1:9" x14ac:dyDescent="0.35">
      <c r="A139" s="28" cm="1">
        <f t="array" aca="1" ref="A139" ca="1">OFFSET('Histo courbe'!$A$2,'Histo courbe'!T136-1,,,)</f>
        <v>44796</v>
      </c>
      <c r="B139" s="17">
        <f ca="1">+VLOOKUP(A139,'Histo courbe'!A:B,2,0)</f>
        <v>1.4999999999999999E-2</v>
      </c>
      <c r="C139">
        <f t="shared" ca="1" si="15"/>
        <v>8</v>
      </c>
      <c r="D139">
        <f t="shared" ca="1" si="16"/>
        <v>2022</v>
      </c>
      <c r="F139" s="42">
        <v>2012</v>
      </c>
      <c r="G139" s="59">
        <v>3</v>
      </c>
      <c r="H139" s="26">
        <f t="shared" ca="1" si="17"/>
        <v>3.3115161290322589E-2</v>
      </c>
      <c r="I139" s="17">
        <f ca="1">AVERAGE(H134:H139)</f>
        <v>3.2996867136324319E-2</v>
      </c>
    </row>
    <row r="140" spans="1:9" x14ac:dyDescent="0.35">
      <c r="A140" s="28" cm="1">
        <f t="array" aca="1" ref="A140" ca="1">OFFSET('Histo courbe'!$A$2,'Histo courbe'!T137-1,,,)</f>
        <v>44795</v>
      </c>
      <c r="B140" s="17">
        <f ca="1">+VLOOKUP(A140,'Histo courbe'!A:B,2,0)</f>
        <v>1.4999999999999999E-2</v>
      </c>
      <c r="C140">
        <f t="shared" ca="1" si="15"/>
        <v>8</v>
      </c>
      <c r="D140">
        <f t="shared" ca="1" si="16"/>
        <v>2022</v>
      </c>
      <c r="F140" s="42">
        <v>2012</v>
      </c>
      <c r="G140" s="59">
        <v>4</v>
      </c>
      <c r="H140" s="26">
        <f t="shared" ca="1" si="17"/>
        <v>3.184133333333334E-2</v>
      </c>
    </row>
    <row r="141" spans="1:9" x14ac:dyDescent="0.35">
      <c r="A141" s="28" cm="1">
        <f t="array" aca="1" ref="A141" ca="1">OFFSET('Histo courbe'!$A$2,'Histo courbe'!T138-1,,,)</f>
        <v>44792</v>
      </c>
      <c r="B141" s="17">
        <f ca="1">+VLOOKUP(A141,'Histo courbe'!A:B,2,0)</f>
        <v>1.4999999999999999E-2</v>
      </c>
      <c r="C141">
        <f t="shared" ca="1" si="15"/>
        <v>8</v>
      </c>
      <c r="D141">
        <f t="shared" ca="1" si="16"/>
        <v>2022</v>
      </c>
      <c r="F141" s="42">
        <v>2012</v>
      </c>
      <c r="G141" s="59">
        <v>5</v>
      </c>
      <c r="H141" s="26">
        <f t="shared" ca="1" si="17"/>
        <v>3.078290322580645E-2</v>
      </c>
    </row>
    <row r="142" spans="1:9" x14ac:dyDescent="0.35">
      <c r="A142" s="28" cm="1">
        <f t="array" aca="1" ref="A142" ca="1">OFFSET('Histo courbe'!$A$2,'Histo courbe'!T139-1,,,)</f>
        <v>44791</v>
      </c>
      <c r="B142" s="17">
        <f ca="1">+VLOOKUP(A142,'Histo courbe'!A:B,2,0)</f>
        <v>1.4999999999999999E-2</v>
      </c>
      <c r="C142">
        <f t="shared" ca="1" si="15"/>
        <v>8</v>
      </c>
      <c r="D142">
        <f t="shared" ca="1" si="16"/>
        <v>2022</v>
      </c>
      <c r="F142" s="42">
        <v>2012</v>
      </c>
      <c r="G142" s="59">
        <v>6</v>
      </c>
      <c r="H142" s="26">
        <f t="shared" ca="1" si="17"/>
        <v>3.0798666666666665E-2</v>
      </c>
      <c r="I142" s="17">
        <f ca="1">AVERAGE(H137:H142)</f>
        <v>3.208909529106415E-2</v>
      </c>
    </row>
    <row r="143" spans="1:9" x14ac:dyDescent="0.35">
      <c r="A143" s="28" cm="1">
        <f t="array" aca="1" ref="A143" ca="1">OFFSET('Histo courbe'!$A$2,'Histo courbe'!T140-1,,,)</f>
        <v>44790</v>
      </c>
      <c r="B143" s="17">
        <f ca="1">+VLOOKUP(A143,'Histo courbe'!A:B,2,0)</f>
        <v>1.504E-2</v>
      </c>
      <c r="C143">
        <f t="shared" ca="1" si="15"/>
        <v>8</v>
      </c>
      <c r="D143">
        <f t="shared" ca="1" si="16"/>
        <v>2022</v>
      </c>
      <c r="F143" s="42">
        <v>2012</v>
      </c>
      <c r="G143" s="59">
        <v>7</v>
      </c>
      <c r="H143" s="26">
        <f t="shared" ca="1" si="17"/>
        <v>3.1328064516129024E-2</v>
      </c>
    </row>
    <row r="144" spans="1:9" x14ac:dyDescent="0.35">
      <c r="A144" s="28" cm="1">
        <f t="array" aca="1" ref="A144" ca="1">OFFSET('Histo courbe'!$A$2,'Histo courbe'!T141-1,,,)</f>
        <v>44789</v>
      </c>
      <c r="B144" s="17">
        <f ca="1">+VLOOKUP(A144,'Histo courbe'!A:B,2,0)</f>
        <v>1.5049999999999999E-2</v>
      </c>
      <c r="C144">
        <f t="shared" ca="1" si="15"/>
        <v>8</v>
      </c>
      <c r="D144">
        <f t="shared" ca="1" si="16"/>
        <v>2022</v>
      </c>
      <c r="F144" s="42">
        <v>2012</v>
      </c>
      <c r="G144" s="59">
        <v>8</v>
      </c>
      <c r="H144" s="26">
        <f t="shared" ca="1" si="17"/>
        <v>3.1627419354838704E-2</v>
      </c>
    </row>
    <row r="145" spans="1:9" x14ac:dyDescent="0.35">
      <c r="A145" s="28" cm="1">
        <f t="array" aca="1" ref="A145" ca="1">OFFSET('Histo courbe'!$A$2,'Histo courbe'!T142-1,,,)</f>
        <v>44788</v>
      </c>
      <c r="B145" s="17">
        <f ca="1">+VLOOKUP(A145,'Histo courbe'!A:B,2,0)</f>
        <v>1.5049999999999999E-2</v>
      </c>
      <c r="C145">
        <f t="shared" ca="1" si="15"/>
        <v>8</v>
      </c>
      <c r="D145">
        <f t="shared" ca="1" si="16"/>
        <v>2022</v>
      </c>
      <c r="F145" s="42">
        <v>2012</v>
      </c>
      <c r="G145" s="59">
        <v>9</v>
      </c>
      <c r="H145" s="26">
        <f t="shared" ca="1" si="17"/>
        <v>3.1791000000000007E-2</v>
      </c>
      <c r="I145" s="17">
        <f ca="1">AVERAGE(H140:H145)</f>
        <v>3.136156451612903E-2</v>
      </c>
    </row>
    <row r="146" spans="1:9" x14ac:dyDescent="0.35">
      <c r="A146" s="28" cm="1">
        <f t="array" aca="1" ref="A146" ca="1">OFFSET('Histo courbe'!$A$2,'Histo courbe'!T143-1,,,)</f>
        <v>44785</v>
      </c>
      <c r="B146" s="17">
        <f ca="1">+VLOOKUP(A146,'Histo courbe'!A:B,2,0)</f>
        <v>1.504E-2</v>
      </c>
      <c r="C146">
        <f t="shared" ca="1" si="15"/>
        <v>8</v>
      </c>
      <c r="D146">
        <f t="shared" ca="1" si="16"/>
        <v>2022</v>
      </c>
      <c r="F146" s="42">
        <v>2012</v>
      </c>
      <c r="G146" s="59">
        <v>10</v>
      </c>
      <c r="H146" s="26">
        <f t="shared" ca="1" si="17"/>
        <v>3.2101935483870962E-2</v>
      </c>
    </row>
    <row r="147" spans="1:9" x14ac:dyDescent="0.35">
      <c r="A147" s="28" cm="1">
        <f t="array" aca="1" ref="A147" ca="1">OFFSET('Histo courbe'!$A$2,'Histo courbe'!T144-1,,,)</f>
        <v>44784</v>
      </c>
      <c r="B147" s="17">
        <f ca="1">+VLOOKUP(A147,'Histo courbe'!A:B,2,0)</f>
        <v>1.4999999999999999E-2</v>
      </c>
      <c r="C147">
        <f t="shared" ca="1" si="15"/>
        <v>8</v>
      </c>
      <c r="D147">
        <f t="shared" ca="1" si="16"/>
        <v>2022</v>
      </c>
      <c r="F147" s="42">
        <v>2012</v>
      </c>
      <c r="G147" s="59">
        <v>11</v>
      </c>
      <c r="H147" s="26">
        <f t="shared" ca="1" si="17"/>
        <v>3.1820000000000001E-2</v>
      </c>
    </row>
    <row r="148" spans="1:9" ht="15" thickBot="1" x14ac:dyDescent="0.4">
      <c r="A148" s="28" cm="1">
        <f t="array" aca="1" ref="A148" ca="1">OFFSET('Histo courbe'!$A$2,'Histo courbe'!T145-1,,,)</f>
        <v>44783</v>
      </c>
      <c r="B148" s="17">
        <f ca="1">+VLOOKUP(A148,'Histo courbe'!A:B,2,0)</f>
        <v>1.4999999999999999E-2</v>
      </c>
      <c r="C148">
        <f t="shared" ca="1" si="15"/>
        <v>8</v>
      </c>
      <c r="D148">
        <f t="shared" ca="1" si="16"/>
        <v>2022</v>
      </c>
      <c r="F148" s="52">
        <v>2012</v>
      </c>
      <c r="G148" s="63">
        <v>12</v>
      </c>
      <c r="H148" s="26">
        <f t="shared" ca="1" si="17"/>
        <v>3.1321290322580644E-2</v>
      </c>
      <c r="I148" s="17">
        <f ca="1">AVERAGE(H143:H148)</f>
        <v>3.1664951612903225E-2</v>
      </c>
    </row>
    <row r="149" spans="1:9" x14ac:dyDescent="0.35">
      <c r="A149" s="28" cm="1">
        <f t="array" aca="1" ref="A149" ca="1">OFFSET('Histo courbe'!$A$2,'Histo courbe'!T146-1,,,)</f>
        <v>44782</v>
      </c>
      <c r="B149" s="17">
        <f ca="1">+VLOOKUP(A149,'Histo courbe'!A:B,2,0)</f>
        <v>1.4999999999999999E-2</v>
      </c>
      <c r="C149">
        <f t="shared" ca="1" si="15"/>
        <v>8</v>
      </c>
      <c r="D149">
        <f t="shared" ca="1" si="16"/>
        <v>2022</v>
      </c>
      <c r="F149" s="47">
        <v>2013</v>
      </c>
      <c r="G149" s="62">
        <v>1</v>
      </c>
      <c r="H149" s="26">
        <f t="shared" ca="1" si="17"/>
        <v>3.0771290322580649E-2</v>
      </c>
    </row>
    <row r="150" spans="1:9" x14ac:dyDescent="0.35">
      <c r="A150" s="28" cm="1">
        <f t="array" aca="1" ref="A150" ca="1">OFFSET('Histo courbe'!$A$2,'Histo courbe'!T147-1,,,)</f>
        <v>44781</v>
      </c>
      <c r="B150" s="17">
        <f ca="1">+VLOOKUP(A150,'Histo courbe'!A:B,2,0)</f>
        <v>1.4999999999999999E-2</v>
      </c>
      <c r="C150">
        <f t="shared" ca="1" si="15"/>
        <v>8</v>
      </c>
      <c r="D150">
        <f t="shared" ca="1" si="16"/>
        <v>2022</v>
      </c>
      <c r="F150" s="42">
        <v>2013</v>
      </c>
      <c r="G150" s="59">
        <v>2</v>
      </c>
      <c r="H150" s="26">
        <f t="shared" ca="1" si="17"/>
        <v>3.0852142857142873E-2</v>
      </c>
    </row>
    <row r="151" spans="1:9" x14ac:dyDescent="0.35">
      <c r="A151" s="28" cm="1">
        <f t="array" aca="1" ref="A151" ca="1">OFFSET('Histo courbe'!$A$2,'Histo courbe'!T148-1,,,)</f>
        <v>44778</v>
      </c>
      <c r="B151" s="17">
        <f ca="1">+VLOOKUP(A151,'Histo courbe'!A:B,2,0)</f>
        <v>1.4999999999999999E-2</v>
      </c>
      <c r="C151">
        <f t="shared" ca="1" si="15"/>
        <v>8</v>
      </c>
      <c r="D151">
        <f t="shared" ca="1" si="16"/>
        <v>2022</v>
      </c>
      <c r="F151" s="42">
        <v>2013</v>
      </c>
      <c r="G151" s="59">
        <v>3</v>
      </c>
      <c r="H151" s="26">
        <f t="shared" ca="1" si="17"/>
        <v>3.0455161290322569E-2</v>
      </c>
      <c r="I151" s="17">
        <f ca="1">AVERAGE(H146:H151)</f>
        <v>3.1220303379416284E-2</v>
      </c>
    </row>
    <row r="152" spans="1:9" x14ac:dyDescent="0.35">
      <c r="A152" s="28" cm="1">
        <f t="array" aca="1" ref="A152" ca="1">OFFSET('Histo courbe'!$A$2,'Histo courbe'!T149-1,,,)</f>
        <v>44777</v>
      </c>
      <c r="B152" s="17">
        <f ca="1">+VLOOKUP(A152,'Histo courbe'!A:B,2,0)</f>
        <v>1.4999999999999999E-2</v>
      </c>
      <c r="C152">
        <f t="shared" ca="1" si="15"/>
        <v>8</v>
      </c>
      <c r="D152">
        <f t="shared" ca="1" si="16"/>
        <v>2022</v>
      </c>
      <c r="F152" s="42">
        <v>2013</v>
      </c>
      <c r="G152" s="59">
        <v>4</v>
      </c>
      <c r="H152" s="26">
        <f t="shared" ca="1" si="17"/>
        <v>3.0960357142857154E-2</v>
      </c>
    </row>
    <row r="153" spans="1:9" x14ac:dyDescent="0.35">
      <c r="A153" s="28" cm="1">
        <f t="array" aca="1" ref="A153" ca="1">OFFSET('Histo courbe'!$A$2,'Histo courbe'!T150-1,,,)</f>
        <v>44776</v>
      </c>
      <c r="B153" s="17">
        <f ca="1">+VLOOKUP(A153,'Histo courbe'!A:B,2,0)</f>
        <v>1.4999999999999999E-2</v>
      </c>
      <c r="C153">
        <f t="shared" ca="1" si="15"/>
        <v>8</v>
      </c>
      <c r="D153">
        <f t="shared" ca="1" si="16"/>
        <v>2022</v>
      </c>
      <c r="F153" s="42">
        <v>2013</v>
      </c>
      <c r="G153" s="59">
        <v>5</v>
      </c>
      <c r="H153" s="26">
        <f t="shared" ca="1" si="17"/>
        <v>3.0564838709677421E-2</v>
      </c>
    </row>
    <row r="154" spans="1:9" x14ac:dyDescent="0.35">
      <c r="A154" s="28" cm="1">
        <f t="array" aca="1" ref="A154" ca="1">OFFSET('Histo courbe'!$A$2,'Histo courbe'!T151-1,,,)</f>
        <v>44775</v>
      </c>
      <c r="B154" s="17">
        <f ca="1">+VLOOKUP(A154,'Histo courbe'!A:B,2,0)</f>
        <v>1.4999999999999999E-2</v>
      </c>
      <c r="C154">
        <f t="shared" ca="1" si="15"/>
        <v>8</v>
      </c>
      <c r="D154">
        <f t="shared" ca="1" si="16"/>
        <v>2022</v>
      </c>
      <c r="F154" s="42">
        <v>2013</v>
      </c>
      <c r="G154" s="59">
        <v>6</v>
      </c>
      <c r="H154" s="26">
        <f t="shared" ca="1" si="17"/>
        <v>3.0336000000000005E-2</v>
      </c>
      <c r="I154" s="17">
        <f ca="1">AVERAGE(H149:H154)</f>
        <v>3.0656631720430108E-2</v>
      </c>
    </row>
    <row r="155" spans="1:9" x14ac:dyDescent="0.35">
      <c r="A155" s="28" cm="1">
        <f t="array" aca="1" ref="A155" ca="1">OFFSET('Histo courbe'!$A$2,'Histo courbe'!T152-1,,,)</f>
        <v>44774</v>
      </c>
      <c r="B155" s="17">
        <f ca="1">+VLOOKUP(A155,'Histo courbe'!A:B,2,0)</f>
        <v>1.4999999999999999E-2</v>
      </c>
      <c r="C155">
        <f t="shared" ca="1" si="15"/>
        <v>8</v>
      </c>
      <c r="D155">
        <f t="shared" ca="1" si="16"/>
        <v>2022</v>
      </c>
      <c r="F155" s="42">
        <v>2013</v>
      </c>
      <c r="G155" s="59">
        <v>7</v>
      </c>
      <c r="H155" s="26">
        <f t="shared" ca="1" si="17"/>
        <v>3.0373103448275859E-2</v>
      </c>
    </row>
    <row r="156" spans="1:9" x14ac:dyDescent="0.35">
      <c r="A156" s="28" cm="1">
        <f t="array" aca="1" ref="A156" ca="1">OFFSET('Histo courbe'!$A$2,'Histo courbe'!T153-1,,,)</f>
        <v>44771</v>
      </c>
      <c r="B156" s="17">
        <f ca="1">+VLOOKUP(A156,'Histo courbe'!A:B,2,0)</f>
        <v>1.4999999999999999E-2</v>
      </c>
      <c r="C156">
        <f t="shared" ca="1" si="15"/>
        <v>7</v>
      </c>
      <c r="D156">
        <f t="shared" ca="1" si="16"/>
        <v>2022</v>
      </c>
      <c r="F156" s="42">
        <v>2013</v>
      </c>
      <c r="G156" s="59">
        <v>8</v>
      </c>
      <c r="H156" s="26">
        <f t="shared" ca="1" si="17"/>
        <v>3.0220000000000007E-2</v>
      </c>
    </row>
    <row r="157" spans="1:9" x14ac:dyDescent="0.35">
      <c r="A157" s="28" cm="1">
        <f t="array" aca="1" ref="A157" ca="1">OFFSET('Histo courbe'!$A$2,'Histo courbe'!T154-1,,,)</f>
        <v>44770</v>
      </c>
      <c r="B157" s="17">
        <f ca="1">+VLOOKUP(A157,'Histo courbe'!A:B,2,0)</f>
        <v>1.4999999999999999E-2</v>
      </c>
      <c r="C157">
        <f t="shared" ca="1" si="15"/>
        <v>7</v>
      </c>
      <c r="D157">
        <f t="shared" ca="1" si="16"/>
        <v>2022</v>
      </c>
      <c r="F157" s="42">
        <v>2013</v>
      </c>
      <c r="G157" s="59">
        <v>9</v>
      </c>
      <c r="H157" s="26">
        <f t="shared" ca="1" si="17"/>
        <v>3.0482000000000009E-2</v>
      </c>
      <c r="I157" s="17">
        <f ca="1">AVERAGE(H152:H157)</f>
        <v>3.0489383216801742E-2</v>
      </c>
    </row>
    <row r="158" spans="1:9" x14ac:dyDescent="0.35">
      <c r="A158" s="28" cm="1">
        <f t="array" aca="1" ref="A158" ca="1">OFFSET('Histo courbe'!$A$2,'Histo courbe'!T155-1,,,)</f>
        <v>44769</v>
      </c>
      <c r="B158" s="17">
        <f ca="1">+VLOOKUP(A158,'Histo courbe'!A:B,2,0)</f>
        <v>1.4999999999999999E-2</v>
      </c>
      <c r="C158">
        <f t="shared" ca="1" si="15"/>
        <v>7</v>
      </c>
      <c r="D158">
        <f t="shared" ca="1" si="16"/>
        <v>2022</v>
      </c>
      <c r="F158" s="42">
        <v>2013</v>
      </c>
      <c r="G158" s="59">
        <v>10</v>
      </c>
      <c r="H158" s="26">
        <f t="shared" ca="1" si="17"/>
        <v>3.063741935483872E-2</v>
      </c>
    </row>
    <row r="159" spans="1:9" x14ac:dyDescent="0.35">
      <c r="A159" s="28" cm="1">
        <f t="array" aca="1" ref="A159" ca="1">OFFSET('Histo courbe'!$A$2,'Histo courbe'!T156-1,,,)</f>
        <v>44768</v>
      </c>
      <c r="B159" s="17">
        <f ca="1">+VLOOKUP(A159,'Histo courbe'!A:B,2,0)</f>
        <v>1.4999999999999999E-2</v>
      </c>
      <c r="C159">
        <f t="shared" ca="1" si="15"/>
        <v>7</v>
      </c>
      <c r="D159">
        <f t="shared" ca="1" si="16"/>
        <v>2022</v>
      </c>
      <c r="F159" s="42">
        <v>2013</v>
      </c>
      <c r="G159" s="59">
        <v>11</v>
      </c>
      <c r="H159" s="26">
        <f t="shared" ca="1" si="17"/>
        <v>3.0646999999999997E-2</v>
      </c>
    </row>
    <row r="160" spans="1:9" ht="15" thickBot="1" x14ac:dyDescent="0.4">
      <c r="A160" s="28" cm="1">
        <f t="array" aca="1" ref="A160" ca="1">OFFSET('Histo courbe'!$A$2,'Histo courbe'!T157-1,,,)</f>
        <v>44767</v>
      </c>
      <c r="B160" s="17">
        <f ca="1">+VLOOKUP(A160,'Histo courbe'!A:B,2,0)</f>
        <v>1.4999999999999999E-2</v>
      </c>
      <c r="C160">
        <f t="shared" ca="1" si="15"/>
        <v>7</v>
      </c>
      <c r="D160">
        <f t="shared" ca="1" si="16"/>
        <v>2022</v>
      </c>
      <c r="F160" s="52">
        <v>2013</v>
      </c>
      <c r="G160" s="63">
        <v>12</v>
      </c>
      <c r="H160" s="26">
        <f t="shared" ca="1" si="17"/>
        <v>3.0490322580645168E-2</v>
      </c>
      <c r="I160" s="17">
        <f ca="1">AVERAGE(H155:H160)</f>
        <v>3.0474974230626627E-2</v>
      </c>
    </row>
    <row r="161" spans="1:9" x14ac:dyDescent="0.35">
      <c r="A161" s="28" cm="1">
        <f t="array" aca="1" ref="A161" ca="1">OFFSET('Histo courbe'!$A$2,'Histo courbe'!T158-1,,,)</f>
        <v>44764</v>
      </c>
      <c r="B161" s="17">
        <f ca="1">+VLOOKUP(A161,'Histo courbe'!A:B,2,0)</f>
        <v>1.4999999999999999E-2</v>
      </c>
      <c r="C161">
        <f t="shared" ca="1" si="15"/>
        <v>7</v>
      </c>
      <c r="D161">
        <f t="shared" ca="1" si="16"/>
        <v>2022</v>
      </c>
      <c r="F161" s="47">
        <v>2014</v>
      </c>
      <c r="G161" s="62">
        <v>1</v>
      </c>
      <c r="H161" s="26">
        <f t="shared" ca="1" si="17"/>
        <v>3.0438709677419355E-2</v>
      </c>
    </row>
    <row r="162" spans="1:9" x14ac:dyDescent="0.35">
      <c r="A162" s="28" cm="1">
        <f t="array" aca="1" ref="A162" ca="1">OFFSET('Histo courbe'!$A$2,'Histo courbe'!T159-1,,,)</f>
        <v>44763</v>
      </c>
      <c r="B162" s="17">
        <f ca="1">+VLOOKUP(A162,'Histo courbe'!A:B,2,0)</f>
        <v>1.4999999999999999E-2</v>
      </c>
      <c r="C162">
        <f t="shared" ca="1" si="15"/>
        <v>7</v>
      </c>
      <c r="D162">
        <f t="shared" ca="1" si="16"/>
        <v>2022</v>
      </c>
      <c r="F162" s="42">
        <v>2014</v>
      </c>
      <c r="G162" s="59">
        <v>2</v>
      </c>
      <c r="H162" s="26">
        <f t="shared" ca="1" si="17"/>
        <v>3.064999999999999E-2</v>
      </c>
    </row>
    <row r="163" spans="1:9" x14ac:dyDescent="0.35">
      <c r="A163" s="28" cm="1">
        <f t="array" aca="1" ref="A163" ca="1">OFFSET('Histo courbe'!$A$2,'Histo courbe'!T160-1,,,)</f>
        <v>44762</v>
      </c>
      <c r="B163" s="17">
        <f ca="1">+VLOOKUP(A163,'Histo courbe'!A:B,2,0)</f>
        <v>1.4999999999999999E-2</v>
      </c>
      <c r="C163">
        <f t="shared" ca="1" si="15"/>
        <v>7</v>
      </c>
      <c r="D163">
        <f t="shared" ca="1" si="16"/>
        <v>2022</v>
      </c>
      <c r="F163" s="42">
        <v>2014</v>
      </c>
      <c r="G163" s="59">
        <v>3</v>
      </c>
      <c r="H163" s="26">
        <f t="shared" ca="1" si="17"/>
        <v>3.0403225806451613E-2</v>
      </c>
      <c r="I163" s="17">
        <f ca="1">AVERAGE(H158:H163)</f>
        <v>3.054444623655914E-2</v>
      </c>
    </row>
    <row r="164" spans="1:9" x14ac:dyDescent="0.35">
      <c r="A164" s="28" cm="1">
        <f t="array" aca="1" ref="A164" ca="1">OFFSET('Histo courbe'!$A$2,'Histo courbe'!T161-1,,,)</f>
        <v>44761</v>
      </c>
      <c r="B164" s="17">
        <f ca="1">+VLOOKUP(A164,'Histo courbe'!A:B,2,0)</f>
        <v>1.4999999999999999E-2</v>
      </c>
      <c r="C164">
        <f t="shared" ca="1" si="15"/>
        <v>7</v>
      </c>
      <c r="D164">
        <f t="shared" ca="1" si="16"/>
        <v>2022</v>
      </c>
      <c r="F164" s="42">
        <v>2014</v>
      </c>
      <c r="G164" s="59">
        <v>4</v>
      </c>
      <c r="H164" s="26">
        <f t="shared" ca="1" si="17"/>
        <v>3.0482333333333323E-2</v>
      </c>
    </row>
    <row r="165" spans="1:9" x14ac:dyDescent="0.35">
      <c r="A165" s="28" cm="1">
        <f t="array" aca="1" ref="A165" ca="1">OFFSET('Histo courbe'!$A$2,'Histo courbe'!T162-1,,,)</f>
        <v>44760</v>
      </c>
      <c r="B165" s="17">
        <f ca="1">+VLOOKUP(A165,'Histo courbe'!A:B,2,0)</f>
        <v>1.4999999999999999E-2</v>
      </c>
      <c r="C165">
        <f t="shared" ca="1" si="15"/>
        <v>7</v>
      </c>
      <c r="D165">
        <f t="shared" ca="1" si="16"/>
        <v>2022</v>
      </c>
      <c r="F165" s="42">
        <v>2014</v>
      </c>
      <c r="G165" s="59">
        <v>5</v>
      </c>
      <c r="H165" s="26">
        <f t="shared" ca="1" si="17"/>
        <v>3.018032258064517E-2</v>
      </c>
    </row>
    <row r="166" spans="1:9" x14ac:dyDescent="0.35">
      <c r="A166" s="28" cm="1">
        <f t="array" aca="1" ref="A166" ca="1">OFFSET('Histo courbe'!$A$2,'Histo courbe'!T163-1,,,)</f>
        <v>44757</v>
      </c>
      <c r="B166" s="17">
        <f ca="1">+VLOOKUP(A166,'Histo courbe'!A:B,2,0)</f>
        <v>1.4999999999999999E-2</v>
      </c>
      <c r="C166">
        <f t="shared" ca="1" si="15"/>
        <v>7</v>
      </c>
      <c r="D166">
        <f t="shared" ca="1" si="16"/>
        <v>2022</v>
      </c>
      <c r="F166" s="42">
        <v>2014</v>
      </c>
      <c r="G166" s="59">
        <v>6</v>
      </c>
      <c r="H166" s="26">
        <f t="shared" ca="1" si="17"/>
        <v>3.0029000000000014E-2</v>
      </c>
      <c r="I166" s="17">
        <f ca="1">AVERAGE(H161:H166)</f>
        <v>3.0363931899641577E-2</v>
      </c>
    </row>
    <row r="167" spans="1:9" x14ac:dyDescent="0.35">
      <c r="A167" s="28" cm="1">
        <f t="array" aca="1" ref="A167" ca="1">OFFSET('Histo courbe'!$A$2,'Histo courbe'!T164-1,,,)</f>
        <v>44756</v>
      </c>
      <c r="B167" s="17">
        <f ca="1">+VLOOKUP(A167,'Histo courbe'!A:B,2,0)</f>
        <v>1.4999999999999999E-2</v>
      </c>
      <c r="C167">
        <f t="shared" ca="1" si="15"/>
        <v>7</v>
      </c>
      <c r="D167">
        <f t="shared" ca="1" si="16"/>
        <v>2022</v>
      </c>
      <c r="F167" s="42">
        <v>2014</v>
      </c>
      <c r="G167" s="59">
        <v>7</v>
      </c>
      <c r="H167" s="26">
        <f t="shared" ca="1" si="17"/>
        <v>3.0154193548387106E-2</v>
      </c>
    </row>
    <row r="168" spans="1:9" x14ac:dyDescent="0.35">
      <c r="A168" s="28" cm="1">
        <f t="array" aca="1" ref="A168" ca="1">OFFSET('Histo courbe'!$A$2,'Histo courbe'!T165-1,,,)</f>
        <v>44755</v>
      </c>
      <c r="B168" s="17">
        <f ca="1">+VLOOKUP(A168,'Histo courbe'!A:B,2,0)</f>
        <v>1.4999999999999999E-2</v>
      </c>
      <c r="C168">
        <f t="shared" ca="1" si="15"/>
        <v>7</v>
      </c>
      <c r="D168">
        <f t="shared" ca="1" si="16"/>
        <v>2022</v>
      </c>
      <c r="F168" s="42">
        <v>2014</v>
      </c>
      <c r="G168" s="59">
        <v>8</v>
      </c>
      <c r="H168" s="26">
        <f t="shared" ca="1" si="17"/>
        <v>3.0053870967741945E-2</v>
      </c>
    </row>
    <row r="169" spans="1:9" x14ac:dyDescent="0.35">
      <c r="A169" s="28" cm="1">
        <f t="array" aca="1" ref="A169" ca="1">OFFSET('Histo courbe'!$A$2,'Histo courbe'!T166-1,,,)</f>
        <v>44754</v>
      </c>
      <c r="B169" s="17">
        <f ca="1">+VLOOKUP(A169,'Histo courbe'!A:B,2,0)</f>
        <v>1.4999999999999999E-2</v>
      </c>
      <c r="C169">
        <f t="shared" ca="1" si="15"/>
        <v>7</v>
      </c>
      <c r="D169">
        <f t="shared" ca="1" si="16"/>
        <v>2022</v>
      </c>
      <c r="F169" s="42">
        <v>2014</v>
      </c>
      <c r="G169" s="59">
        <v>9</v>
      </c>
      <c r="H169" s="26">
        <f t="shared" ca="1" si="17"/>
        <v>2.9452000000000009E-2</v>
      </c>
      <c r="I169" s="17">
        <f ca="1">AVERAGE(H164:H169)</f>
        <v>3.0058620071684597E-2</v>
      </c>
    </row>
    <row r="170" spans="1:9" x14ac:dyDescent="0.35">
      <c r="A170" s="28" cm="1">
        <f t="array" aca="1" ref="A170" ca="1">OFFSET('Histo courbe'!$A$2,'Histo courbe'!T167-1,,,)</f>
        <v>44750</v>
      </c>
      <c r="B170" s="17">
        <f ca="1">+VLOOKUP(A170,'Histo courbe'!A:B,2,0)</f>
        <v>1.4999999999999999E-2</v>
      </c>
      <c r="C170">
        <f t="shared" ca="1" si="15"/>
        <v>7</v>
      </c>
      <c r="D170">
        <f t="shared" ca="1" si="16"/>
        <v>2022</v>
      </c>
      <c r="F170" s="42">
        <v>2014</v>
      </c>
      <c r="G170" s="59">
        <v>10</v>
      </c>
      <c r="H170" s="26">
        <f t="shared" ca="1" si="17"/>
        <v>2.7625806451612899E-2</v>
      </c>
    </row>
    <row r="171" spans="1:9" x14ac:dyDescent="0.35">
      <c r="A171" s="28" cm="1">
        <f t="array" aca="1" ref="A171" ca="1">OFFSET('Histo courbe'!$A$2,'Histo courbe'!T168-1,,,)</f>
        <v>44749</v>
      </c>
      <c r="B171" s="17">
        <f ca="1">+VLOOKUP(A171,'Histo courbe'!A:B,2,0)</f>
        <v>1.4999999999999999E-2</v>
      </c>
      <c r="C171">
        <f t="shared" ca="1" si="15"/>
        <v>7</v>
      </c>
      <c r="D171">
        <f t="shared" ca="1" si="16"/>
        <v>2022</v>
      </c>
      <c r="F171" s="42">
        <v>2014</v>
      </c>
      <c r="G171" s="59">
        <v>11</v>
      </c>
      <c r="H171" s="26">
        <f t="shared" ca="1" si="17"/>
        <v>2.7546000000000008E-2</v>
      </c>
    </row>
    <row r="172" spans="1:9" ht="15" thickBot="1" x14ac:dyDescent="0.4">
      <c r="A172" s="28" cm="1">
        <f t="array" aca="1" ref="A172" ca="1">OFFSET('Histo courbe'!$A$2,'Histo courbe'!T169-1,,,)</f>
        <v>44748</v>
      </c>
      <c r="B172" s="17">
        <f ca="1">+VLOOKUP(A172,'Histo courbe'!A:B,2,0)</f>
        <v>1.4999999999999999E-2</v>
      </c>
      <c r="C172">
        <f t="shared" ca="1" si="15"/>
        <v>7</v>
      </c>
      <c r="D172">
        <f t="shared" ca="1" si="16"/>
        <v>2022</v>
      </c>
      <c r="F172" s="52">
        <v>2014</v>
      </c>
      <c r="G172" s="63">
        <v>12</v>
      </c>
      <c r="H172" s="26">
        <f t="shared" ca="1" si="17"/>
        <v>2.6385161290322579E-2</v>
      </c>
      <c r="I172" s="17">
        <f ca="1">AVERAGE(H167:H172)</f>
        <v>2.853617204301076E-2</v>
      </c>
    </row>
    <row r="173" spans="1:9" x14ac:dyDescent="0.35">
      <c r="A173" s="28" cm="1">
        <f t="array" aca="1" ref="A173" ca="1">OFFSET('Histo courbe'!$A$2,'Histo courbe'!T170-1,,,)</f>
        <v>44747</v>
      </c>
      <c r="B173" s="17">
        <f ca="1">+VLOOKUP(A173,'Histo courbe'!A:B,2,0)</f>
        <v>1.4999999999999999E-2</v>
      </c>
      <c r="C173">
        <f t="shared" ca="1" si="15"/>
        <v>7</v>
      </c>
      <c r="D173">
        <f t="shared" ca="1" si="16"/>
        <v>2022</v>
      </c>
      <c r="F173" s="47">
        <v>2015</v>
      </c>
      <c r="G173" s="62">
        <v>1</v>
      </c>
      <c r="H173" s="26">
        <f t="shared" ca="1" si="17"/>
        <v>2.5084000000000009E-2</v>
      </c>
    </row>
    <row r="174" spans="1:9" x14ac:dyDescent="0.35">
      <c r="A174" s="28" cm="1">
        <f t="array" aca="1" ref="A174" ca="1">OFFSET('Histo courbe'!$A$2,'Histo courbe'!T171-1,,,)</f>
        <v>44746</v>
      </c>
      <c r="B174" s="17">
        <f ca="1">+VLOOKUP(A174,'Histo courbe'!A:B,2,0)</f>
        <v>1.4999999999999999E-2</v>
      </c>
      <c r="C174">
        <f t="shared" ca="1" si="15"/>
        <v>7</v>
      </c>
      <c r="D174">
        <f t="shared" ca="1" si="16"/>
        <v>2022</v>
      </c>
      <c r="F174" s="42">
        <v>2015</v>
      </c>
      <c r="G174" s="59">
        <v>2</v>
      </c>
      <c r="H174" s="26">
        <f t="shared" ca="1" si="17"/>
        <v>2.5118214285714285E-2</v>
      </c>
    </row>
    <row r="175" spans="1:9" x14ac:dyDescent="0.35">
      <c r="A175" s="28" cm="1">
        <f t="array" aca="1" ref="A175" ca="1">OFFSET('Histo courbe'!$A$2,'Histo courbe'!T172-1,,,)</f>
        <v>44743</v>
      </c>
      <c r="B175" s="17">
        <f ca="1">+VLOOKUP(A175,'Histo courbe'!A:B,2,0)</f>
        <v>1.4999999999999999E-2</v>
      </c>
      <c r="C175">
        <f t="shared" ca="1" si="15"/>
        <v>7</v>
      </c>
      <c r="D175">
        <f t="shared" ca="1" si="16"/>
        <v>2022</v>
      </c>
      <c r="F175" s="42">
        <v>2015</v>
      </c>
      <c r="G175" s="59">
        <v>3</v>
      </c>
      <c r="H175" s="26">
        <f t="shared" ca="1" si="17"/>
        <v>2.5101290322580651E-2</v>
      </c>
      <c r="I175" s="17">
        <f ca="1">AVERAGE(H170:H175)</f>
        <v>2.6143412058371739E-2</v>
      </c>
    </row>
    <row r="176" spans="1:9" x14ac:dyDescent="0.35">
      <c r="A176" s="28" cm="1">
        <f t="array" aca="1" ref="A176" ca="1">OFFSET('Histo courbe'!$A$2,'Histo courbe'!T173-1,,,)</f>
        <v>44742</v>
      </c>
      <c r="B176" s="17">
        <f ca="1">+VLOOKUP(A176,'Histo courbe'!A:B,2,0)</f>
        <v>1.4999999999999999E-2</v>
      </c>
      <c r="C176">
        <f t="shared" ca="1" si="15"/>
        <v>6</v>
      </c>
      <c r="D176">
        <f t="shared" ca="1" si="16"/>
        <v>2022</v>
      </c>
      <c r="F176" s="42">
        <v>2015</v>
      </c>
      <c r="G176" s="59">
        <v>4</v>
      </c>
      <c r="H176" s="26">
        <f t="shared" ca="1" si="17"/>
        <v>2.502666666666668E-2</v>
      </c>
    </row>
    <row r="177" spans="1:9" x14ac:dyDescent="0.35">
      <c r="A177" s="28" cm="1">
        <f t="array" aca="1" ref="A177" ca="1">OFFSET('Histo courbe'!$A$2,'Histo courbe'!T174-1,,,)</f>
        <v>44741</v>
      </c>
      <c r="B177" s="17">
        <f ca="1">+VLOOKUP(A177,'Histo courbe'!A:B,2,0)</f>
        <v>1.4999999999999999E-2</v>
      </c>
      <c r="C177">
        <f t="shared" ca="1" si="15"/>
        <v>6</v>
      </c>
      <c r="D177">
        <f t="shared" ca="1" si="16"/>
        <v>2022</v>
      </c>
      <c r="F177" s="42">
        <v>2015</v>
      </c>
      <c r="G177" s="59">
        <v>5</v>
      </c>
      <c r="H177" s="26">
        <f t="shared" ca="1" si="17"/>
        <v>2.5165517241379307E-2</v>
      </c>
    </row>
    <row r="178" spans="1:9" x14ac:dyDescent="0.35">
      <c r="A178" s="28" cm="1">
        <f t="array" aca="1" ref="A178" ca="1">OFFSET('Histo courbe'!$A$2,'Histo courbe'!T175-1,,,)</f>
        <v>44740</v>
      </c>
      <c r="B178" s="17">
        <f ca="1">+VLOOKUP(A178,'Histo courbe'!A:B,2,0)</f>
        <v>1.4999999999999999E-2</v>
      </c>
      <c r="C178">
        <f t="shared" ca="1" si="15"/>
        <v>6</v>
      </c>
      <c r="D178">
        <f t="shared" ca="1" si="16"/>
        <v>2022</v>
      </c>
      <c r="F178" s="42">
        <v>2015</v>
      </c>
      <c r="G178" s="59">
        <v>6</v>
      </c>
      <c r="H178" s="26">
        <f t="shared" ca="1" si="17"/>
        <v>2.5002857142857153E-2</v>
      </c>
      <c r="I178" s="17">
        <f ca="1">AVERAGE(H173:H178)</f>
        <v>2.5083090943199684E-2</v>
      </c>
    </row>
    <row r="179" spans="1:9" x14ac:dyDescent="0.35">
      <c r="A179" s="28" cm="1">
        <f t="array" aca="1" ref="A179" ca="1">OFFSET('Histo courbe'!$A$2,'Histo courbe'!T176-1,,,)</f>
        <v>44739</v>
      </c>
      <c r="B179" s="17">
        <f ca="1">+VLOOKUP(A179,'Histo courbe'!A:B,2,0)</f>
        <v>1.4999999999999999E-2</v>
      </c>
      <c r="C179">
        <f t="shared" ca="1" si="15"/>
        <v>6</v>
      </c>
      <c r="D179">
        <f t="shared" ca="1" si="16"/>
        <v>2022</v>
      </c>
      <c r="F179" s="42">
        <v>2015</v>
      </c>
      <c r="G179" s="59">
        <v>7</v>
      </c>
      <c r="H179" s="26">
        <f t="shared" ca="1" si="17"/>
        <v>2.5051724137931046E-2</v>
      </c>
    </row>
    <row r="180" spans="1:9" x14ac:dyDescent="0.35">
      <c r="A180" s="28" cm="1">
        <f t="array" aca="1" ref="A180" ca="1">OFFSET('Histo courbe'!$A$2,'Histo courbe'!T177-1,,,)</f>
        <v>44736</v>
      </c>
      <c r="B180" s="17">
        <f ca="1">+VLOOKUP(A180,'Histo courbe'!A:B,2,0)</f>
        <v>1.4999999999999999E-2</v>
      </c>
      <c r="C180">
        <f t="shared" ca="1" si="15"/>
        <v>6</v>
      </c>
      <c r="D180">
        <f t="shared" ca="1" si="16"/>
        <v>2022</v>
      </c>
      <c r="F180" s="42">
        <v>2015</v>
      </c>
      <c r="G180" s="59">
        <v>8</v>
      </c>
      <c r="H180" s="26">
        <f t="shared" ca="1" si="17"/>
        <v>2.5058333333333339E-2</v>
      </c>
    </row>
    <row r="181" spans="1:9" x14ac:dyDescent="0.35">
      <c r="A181" s="28" cm="1">
        <f t="array" aca="1" ref="A181" ca="1">OFFSET('Histo courbe'!$A$2,'Histo courbe'!T178-1,,,)</f>
        <v>44735</v>
      </c>
      <c r="B181" s="17">
        <f ca="1">+VLOOKUP(A181,'Histo courbe'!A:B,2,0)</f>
        <v>1.4999999999999999E-2</v>
      </c>
      <c r="C181">
        <f t="shared" ca="1" si="15"/>
        <v>6</v>
      </c>
      <c r="D181">
        <f t="shared" ca="1" si="16"/>
        <v>2022</v>
      </c>
      <c r="F181" s="42">
        <v>2015</v>
      </c>
      <c r="G181" s="59">
        <v>9</v>
      </c>
      <c r="H181" s="26">
        <f t="shared" ca="1" si="17"/>
        <v>2.5025357142857148E-2</v>
      </c>
      <c r="I181" s="17">
        <f ca="1">AVERAGE(H176:H181)</f>
        <v>2.5055075944170779E-2</v>
      </c>
    </row>
    <row r="182" spans="1:9" x14ac:dyDescent="0.35">
      <c r="A182" s="28" cm="1">
        <f t="array" aca="1" ref="A182" ca="1">OFFSET('Histo courbe'!$A$2,'Histo courbe'!T179-1,,,)</f>
        <v>44734</v>
      </c>
      <c r="B182" s="17">
        <f ca="1">+VLOOKUP(A182,'Histo courbe'!A:B,2,0)</f>
        <v>1.4999999999999999E-2</v>
      </c>
      <c r="C182">
        <f t="shared" ca="1" si="15"/>
        <v>6</v>
      </c>
      <c r="D182">
        <f t="shared" ca="1" si="16"/>
        <v>2022</v>
      </c>
      <c r="F182" s="42">
        <v>2015</v>
      </c>
      <c r="G182" s="59">
        <v>10</v>
      </c>
      <c r="H182" s="26">
        <f t="shared" ca="1" si="17"/>
        <v>2.5088928571428588E-2</v>
      </c>
    </row>
    <row r="183" spans="1:9" x14ac:dyDescent="0.35">
      <c r="A183" s="28" cm="1">
        <f t="array" aca="1" ref="A183" ca="1">OFFSET('Histo courbe'!$A$2,'Histo courbe'!T180-1,,,)</f>
        <v>44733</v>
      </c>
      <c r="B183" s="17">
        <f ca="1">+VLOOKUP(A183,'Histo courbe'!A:B,2,0)</f>
        <v>1.4999999999999999E-2</v>
      </c>
      <c r="C183">
        <f t="shared" ca="1" si="15"/>
        <v>6</v>
      </c>
      <c r="D183">
        <f t="shared" ca="1" si="16"/>
        <v>2022</v>
      </c>
      <c r="F183" s="42">
        <v>2015</v>
      </c>
      <c r="G183" s="59">
        <v>11</v>
      </c>
      <c r="H183" s="26">
        <f t="shared" ca="1" si="17"/>
        <v>2.5338999999999993E-2</v>
      </c>
    </row>
    <row r="184" spans="1:9" ht="15" thickBot="1" x14ac:dyDescent="0.4">
      <c r="A184" s="28" cm="1">
        <f t="array" aca="1" ref="A184" ca="1">OFFSET('Histo courbe'!$A$2,'Histo courbe'!T181-1,,,)</f>
        <v>44732</v>
      </c>
      <c r="B184" s="17">
        <f ca="1">+VLOOKUP(A184,'Histo courbe'!A:B,2,0)</f>
        <v>1.4999999999999999E-2</v>
      </c>
      <c r="C184">
        <f t="shared" ca="1" si="15"/>
        <v>6</v>
      </c>
      <c r="D184">
        <f t="shared" ca="1" si="16"/>
        <v>2022</v>
      </c>
      <c r="F184" s="52">
        <v>2015</v>
      </c>
      <c r="G184" s="63">
        <v>12</v>
      </c>
      <c r="H184" s="26">
        <f t="shared" ca="1" si="17"/>
        <v>2.5129354838709678E-2</v>
      </c>
      <c r="I184" s="17">
        <f ca="1">AVERAGE(H179:H184)</f>
        <v>2.5115449670709968E-2</v>
      </c>
    </row>
    <row r="185" spans="1:9" x14ac:dyDescent="0.35">
      <c r="A185" s="28" cm="1">
        <f t="array" aca="1" ref="A185" ca="1">OFFSET('Histo courbe'!$A$2,'Histo courbe'!T182-1,,,)</f>
        <v>44729</v>
      </c>
      <c r="B185" s="17">
        <f ca="1">+VLOOKUP(A185,'Histo courbe'!A:B,2,0)</f>
        <v>1.4999999999999999E-2</v>
      </c>
      <c r="C185">
        <f t="shared" ca="1" si="15"/>
        <v>6</v>
      </c>
      <c r="D185">
        <f t="shared" ca="1" si="16"/>
        <v>2022</v>
      </c>
      <c r="F185" s="47">
        <v>2016</v>
      </c>
      <c r="G185" s="62">
        <v>1</v>
      </c>
      <c r="H185" s="26">
        <f t="shared" ca="1" si="17"/>
        <v>2.5199032258064517E-2</v>
      </c>
    </row>
    <row r="186" spans="1:9" x14ac:dyDescent="0.35">
      <c r="A186" s="28" cm="1">
        <f t="array" aca="1" ref="A186" ca="1">OFFSET('Histo courbe'!$A$2,'Histo courbe'!T183-1,,,)</f>
        <v>44728</v>
      </c>
      <c r="B186" s="17">
        <f ca="1">+VLOOKUP(A186,'Histo courbe'!A:B,2,0)</f>
        <v>1.4999999999999999E-2</v>
      </c>
      <c r="C186">
        <f t="shared" ca="1" si="15"/>
        <v>6</v>
      </c>
      <c r="D186">
        <f t="shared" ca="1" si="16"/>
        <v>2022</v>
      </c>
      <c r="F186" s="42">
        <v>2016</v>
      </c>
      <c r="G186" s="59">
        <v>2</v>
      </c>
      <c r="H186" s="26">
        <f t="shared" ca="1" si="17"/>
        <v>2.5000689655172426E-2</v>
      </c>
    </row>
    <row r="187" spans="1:9" x14ac:dyDescent="0.35">
      <c r="A187" s="28" cm="1">
        <f t="array" aca="1" ref="A187" ca="1">OFFSET('Histo courbe'!$A$2,'Histo courbe'!T184-1,,,)</f>
        <v>44727</v>
      </c>
      <c r="B187" s="17">
        <f ca="1">+VLOOKUP(A187,'Histo courbe'!A:B,2,0)</f>
        <v>1.5029999999999899E-2</v>
      </c>
      <c r="C187">
        <f t="shared" ca="1" si="15"/>
        <v>6</v>
      </c>
      <c r="D187">
        <f t="shared" ca="1" si="16"/>
        <v>2022</v>
      </c>
      <c r="F187" s="42">
        <v>2016</v>
      </c>
      <c r="G187" s="59">
        <v>3</v>
      </c>
      <c r="H187" s="26">
        <f t="shared" ca="1" si="17"/>
        <v>2.4216129032258078E-2</v>
      </c>
      <c r="I187" s="17">
        <f ca="1">AVERAGE(H182:H187)</f>
        <v>2.4995522392605551E-2</v>
      </c>
    </row>
    <row r="188" spans="1:9" x14ac:dyDescent="0.35">
      <c r="A188" s="28" cm="1">
        <f t="array" aca="1" ref="A188" ca="1">OFFSET('Histo courbe'!$A$2,'Histo courbe'!T185-1,,,)</f>
        <v>44726</v>
      </c>
      <c r="B188" s="17">
        <f ca="1">+VLOOKUP(A188,'Histo courbe'!A:B,2,0)</f>
        <v>1.525E-2</v>
      </c>
      <c r="C188">
        <f t="shared" ca="1" si="15"/>
        <v>6</v>
      </c>
      <c r="D188">
        <f t="shared" ca="1" si="16"/>
        <v>2022</v>
      </c>
      <c r="F188" s="42">
        <v>2016</v>
      </c>
      <c r="G188" s="59">
        <v>4</v>
      </c>
      <c r="H188" s="26">
        <f t="shared" ca="1" si="17"/>
        <v>2.1862333333333327E-2</v>
      </c>
    </row>
    <row r="189" spans="1:9" x14ac:dyDescent="0.35">
      <c r="A189" s="28" cm="1">
        <f t="array" aca="1" ref="A189" ca="1">OFFSET('Histo courbe'!$A$2,'Histo courbe'!T186-1,,,)</f>
        <v>44725</v>
      </c>
      <c r="B189" s="17">
        <f ca="1">+VLOOKUP(A189,'Histo courbe'!A:B,2,0)</f>
        <v>1.50099999999999E-2</v>
      </c>
      <c r="C189">
        <f t="shared" ca="1" si="15"/>
        <v>6</v>
      </c>
      <c r="D189">
        <f t="shared" ca="1" si="16"/>
        <v>2022</v>
      </c>
      <c r="F189" s="42">
        <v>2016</v>
      </c>
      <c r="G189" s="59">
        <v>5</v>
      </c>
      <c r="H189" s="26">
        <f t="shared" ca="1" si="17"/>
        <v>2.0729677419354844E-2</v>
      </c>
    </row>
    <row r="190" spans="1:9" x14ac:dyDescent="0.35">
      <c r="A190" s="28" cm="1">
        <f t="array" aca="1" ref="A190" ca="1">OFFSET('Histo courbe'!$A$2,'Histo courbe'!T187-1,,,)</f>
        <v>44722</v>
      </c>
      <c r="B190" s="17">
        <f ca="1">+VLOOKUP(A190,'Histo courbe'!A:B,2,0)</f>
        <v>1.4999999999999999E-2</v>
      </c>
      <c r="C190">
        <f t="shared" ca="1" si="15"/>
        <v>6</v>
      </c>
      <c r="D190">
        <f t="shared" ca="1" si="16"/>
        <v>2022</v>
      </c>
      <c r="F190" s="42">
        <v>2016</v>
      </c>
      <c r="G190" s="59">
        <v>6</v>
      </c>
      <c r="H190" s="26">
        <f t="shared" ca="1" si="17"/>
        <v>2.0257333333333339E-2</v>
      </c>
      <c r="I190" s="17">
        <f ca="1">AVERAGE(H185:H190)</f>
        <v>2.2877532505252759E-2</v>
      </c>
    </row>
    <row r="191" spans="1:9" x14ac:dyDescent="0.35">
      <c r="A191" s="28" cm="1">
        <f t="array" aca="1" ref="A191" ca="1">OFFSET('Histo courbe'!$A$2,'Histo courbe'!T188-1,,,)</f>
        <v>44721</v>
      </c>
      <c r="B191" s="17">
        <f ca="1">+VLOOKUP(A191,'Histo courbe'!A:B,2,0)</f>
        <v>1.50099999999999E-2</v>
      </c>
      <c r="C191">
        <f t="shared" ca="1" si="15"/>
        <v>6</v>
      </c>
      <c r="D191">
        <f t="shared" ca="1" si="16"/>
        <v>2022</v>
      </c>
      <c r="F191" s="42">
        <v>2016</v>
      </c>
      <c r="G191" s="59">
        <v>7</v>
      </c>
      <c r="H191" s="26">
        <f t="shared" ca="1" si="17"/>
        <v>2.1885806451612904E-2</v>
      </c>
    </row>
    <row r="192" spans="1:9" x14ac:dyDescent="0.35">
      <c r="A192" s="28" cm="1">
        <f t="array" aca="1" ref="A192" ca="1">OFFSET('Histo courbe'!$A$2,'Histo courbe'!T189-1,,,)</f>
        <v>44720</v>
      </c>
      <c r="B192" s="17">
        <f ca="1">+VLOOKUP(A192,'Histo courbe'!A:B,2,0)</f>
        <v>1.4999999999999999E-2</v>
      </c>
      <c r="C192">
        <f t="shared" ca="1" si="15"/>
        <v>6</v>
      </c>
      <c r="D192">
        <f t="shared" ca="1" si="16"/>
        <v>2022</v>
      </c>
      <c r="F192" s="42">
        <v>2016</v>
      </c>
      <c r="G192" s="59">
        <v>8</v>
      </c>
      <c r="H192" s="26">
        <f t="shared" ca="1" si="17"/>
        <v>2.2549032258064507E-2</v>
      </c>
    </row>
    <row r="193" spans="1:9" x14ac:dyDescent="0.35">
      <c r="A193" s="28" cm="1">
        <f t="array" aca="1" ref="A193" ca="1">OFFSET('Histo courbe'!$A$2,'Histo courbe'!T190-1,,,)</f>
        <v>44719</v>
      </c>
      <c r="B193" s="17">
        <f ca="1">+VLOOKUP(A193,'Histo courbe'!A:B,2,0)</f>
        <v>1.4999999999999999E-2</v>
      </c>
      <c r="C193">
        <f t="shared" ca="1" si="15"/>
        <v>6</v>
      </c>
      <c r="D193">
        <f t="shared" ca="1" si="16"/>
        <v>2022</v>
      </c>
      <c r="F193" s="42">
        <v>2016</v>
      </c>
      <c r="G193" s="59">
        <v>9</v>
      </c>
      <c r="H193" s="26">
        <f t="shared" ca="1" si="17"/>
        <v>2.2543333333333335E-2</v>
      </c>
      <c r="I193" s="17">
        <f ca="1">AVERAGE(H188:H193)</f>
        <v>2.1637919354838709E-2</v>
      </c>
    </row>
    <row r="194" spans="1:9" x14ac:dyDescent="0.35">
      <c r="A194" s="28" cm="1">
        <f t="array" aca="1" ref="A194" ca="1">OFFSET('Histo courbe'!$A$2,'Histo courbe'!T191-1,,,)</f>
        <v>44718</v>
      </c>
      <c r="B194" s="17">
        <f ca="1">+VLOOKUP(A194,'Histo courbe'!A:B,2,0)</f>
        <v>1.4999999999999999E-2</v>
      </c>
      <c r="C194">
        <f t="shared" ca="1" si="15"/>
        <v>6</v>
      </c>
      <c r="D194">
        <f t="shared" ca="1" si="16"/>
        <v>2022</v>
      </c>
      <c r="F194" s="42">
        <v>2016</v>
      </c>
      <c r="G194" s="59">
        <v>10</v>
      </c>
      <c r="H194" s="26">
        <f t="shared" ca="1" si="17"/>
        <v>2.2606451612903224E-2</v>
      </c>
    </row>
    <row r="195" spans="1:9" x14ac:dyDescent="0.35">
      <c r="A195" s="28" cm="1">
        <f t="array" aca="1" ref="A195" ca="1">OFFSET('Histo courbe'!$A$2,'Histo courbe'!T192-1,,,)</f>
        <v>44715</v>
      </c>
      <c r="B195" s="17">
        <f ca="1">+VLOOKUP(A195,'Histo courbe'!A:B,2,0)</f>
        <v>1.4999999999999999E-2</v>
      </c>
      <c r="C195">
        <f t="shared" ca="1" si="15"/>
        <v>6</v>
      </c>
      <c r="D195">
        <f t="shared" ca="1" si="16"/>
        <v>2022</v>
      </c>
      <c r="F195" s="42">
        <v>2016</v>
      </c>
      <c r="G195" s="59">
        <v>11</v>
      </c>
      <c r="H195" s="26">
        <f t="shared" ca="1" si="17"/>
        <v>2.254548387096774E-2</v>
      </c>
    </row>
    <row r="196" spans="1:9" ht="15" thickBot="1" x14ac:dyDescent="0.4">
      <c r="A196" s="28" cm="1">
        <f t="array" aca="1" ref="A196" ca="1">OFFSET('Histo courbe'!$A$2,'Histo courbe'!T193-1,,,)</f>
        <v>44714</v>
      </c>
      <c r="B196" s="17">
        <f ca="1">+VLOOKUP(A196,'Histo courbe'!A:B,2,0)</f>
        <v>1.4999999999999999E-2</v>
      </c>
      <c r="C196">
        <f t="shared" ca="1" si="15"/>
        <v>6</v>
      </c>
      <c r="D196">
        <f t="shared" ca="1" si="16"/>
        <v>2022</v>
      </c>
      <c r="F196" s="42">
        <v>2016</v>
      </c>
      <c r="G196" s="59">
        <v>12</v>
      </c>
      <c r="H196" s="26">
        <f t="shared" ca="1" si="17"/>
        <v>2.2653448275862079E-2</v>
      </c>
      <c r="I196" s="17">
        <f ca="1">AVERAGE(H191:H196)</f>
        <v>2.2463925967123963E-2</v>
      </c>
    </row>
    <row r="197" spans="1:9" x14ac:dyDescent="0.35">
      <c r="A197" s="28" cm="1">
        <f t="array" aca="1" ref="A197" ca="1">OFFSET('Histo courbe'!$A$2,'Histo courbe'!T194-1,,,)</f>
        <v>44713</v>
      </c>
      <c r="B197" s="17">
        <f ca="1">+VLOOKUP(A197,'Histo courbe'!A:B,2,0)</f>
        <v>1.4999999999999999E-2</v>
      </c>
      <c r="C197">
        <f t="shared" ref="C197:C260" ca="1" si="18">+MONTH(A197)</f>
        <v>6</v>
      </c>
      <c r="D197">
        <f t="shared" ref="D197:D260" ca="1" si="19">YEAR(A197)</f>
        <v>2022</v>
      </c>
      <c r="F197" s="47">
        <v>2017</v>
      </c>
      <c r="G197" s="62">
        <v>1</v>
      </c>
      <c r="H197" s="26">
        <f t="shared" ref="H197:H260" ca="1" si="20">AVERAGEIFS($B:$B,$C:$C,$G197,$D:$D,$F197)</f>
        <v>2.253645161290322E-2</v>
      </c>
    </row>
    <row r="198" spans="1:9" x14ac:dyDescent="0.35">
      <c r="A198" s="28" cm="1">
        <f t="array" aca="1" ref="A198" ca="1">OFFSET('Histo courbe'!$A$2,'Histo courbe'!T195-1,,,)</f>
        <v>44712</v>
      </c>
      <c r="B198" s="17">
        <f ca="1">+VLOOKUP(A198,'Histo courbe'!A:B,2,0)</f>
        <v>1.4999999999999999E-2</v>
      </c>
      <c r="C198">
        <f t="shared" ca="1" si="18"/>
        <v>5</v>
      </c>
      <c r="D198">
        <f t="shared" ca="1" si="19"/>
        <v>2022</v>
      </c>
      <c r="F198" s="42">
        <v>2017</v>
      </c>
      <c r="G198" s="59">
        <v>2</v>
      </c>
      <c r="H198" s="26">
        <f t="shared" ca="1" si="20"/>
        <v>2.2567857142857146E-2</v>
      </c>
    </row>
    <row r="199" spans="1:9" x14ac:dyDescent="0.35">
      <c r="A199" s="28" cm="1">
        <f t="array" aca="1" ref="A199" ca="1">OFFSET('Histo courbe'!$A$2,'Histo courbe'!T196-1,,,)</f>
        <v>44711</v>
      </c>
      <c r="B199" s="17">
        <f ca="1">+VLOOKUP(A199,'Histo courbe'!A:B,2,0)</f>
        <v>1.4999999999999999E-2</v>
      </c>
      <c r="C199">
        <f t="shared" ca="1" si="18"/>
        <v>5</v>
      </c>
      <c r="D199">
        <f t="shared" ca="1" si="19"/>
        <v>2022</v>
      </c>
      <c r="F199" s="42">
        <v>2017</v>
      </c>
      <c r="G199" s="59">
        <v>3</v>
      </c>
      <c r="H199" s="26">
        <f t="shared" ca="1" si="20"/>
        <v>2.2653225806451606E-2</v>
      </c>
      <c r="I199" s="17">
        <f ca="1">AVERAGE(H194:H199)</f>
        <v>2.2593819720324166E-2</v>
      </c>
    </row>
    <row r="200" spans="1:9" x14ac:dyDescent="0.35">
      <c r="A200" s="28" cm="1">
        <f t="array" aca="1" ref="A200" ca="1">OFFSET('Histo courbe'!$A$2,'Histo courbe'!T197-1,,,)</f>
        <v>44708</v>
      </c>
      <c r="B200" s="17">
        <f ca="1">+VLOOKUP(A200,'Histo courbe'!A:B,2,0)</f>
        <v>1.4999999999999999E-2</v>
      </c>
      <c r="C200">
        <f t="shared" ca="1" si="18"/>
        <v>5</v>
      </c>
      <c r="D200">
        <f t="shared" ca="1" si="19"/>
        <v>2022</v>
      </c>
      <c r="F200" s="42">
        <v>2017</v>
      </c>
      <c r="G200" s="59">
        <v>4</v>
      </c>
      <c r="H200" s="26">
        <f t="shared" ca="1" si="20"/>
        <v>2.2738000000000001E-2</v>
      </c>
    </row>
    <row r="201" spans="1:9" x14ac:dyDescent="0.35">
      <c r="A201" s="28" cm="1">
        <f t="array" aca="1" ref="A201" ca="1">OFFSET('Histo courbe'!$A$2,'Histo courbe'!T198-1,,,)</f>
        <v>44707</v>
      </c>
      <c r="B201" s="17">
        <f ca="1">+VLOOKUP(A201,'Histo courbe'!A:B,2,0)</f>
        <v>1.4999999999999999E-2</v>
      </c>
      <c r="C201">
        <f t="shared" ca="1" si="18"/>
        <v>5</v>
      </c>
      <c r="D201">
        <f t="shared" ca="1" si="19"/>
        <v>2022</v>
      </c>
      <c r="F201" s="42">
        <v>2017</v>
      </c>
      <c r="G201" s="59">
        <v>5</v>
      </c>
      <c r="H201" s="26">
        <f t="shared" ca="1" si="20"/>
        <v>2.2874838709677419E-2</v>
      </c>
    </row>
    <row r="202" spans="1:9" x14ac:dyDescent="0.35">
      <c r="A202" s="28" cm="1">
        <f t="array" aca="1" ref="A202" ca="1">OFFSET('Histo courbe'!$A$2,'Histo courbe'!T199-1,,,)</f>
        <v>44706</v>
      </c>
      <c r="B202" s="17">
        <f ca="1">+VLOOKUP(A202,'Histo courbe'!A:B,2,0)</f>
        <v>1.4999999999999999E-2</v>
      </c>
      <c r="C202">
        <f t="shared" ca="1" si="18"/>
        <v>5</v>
      </c>
      <c r="D202">
        <f t="shared" ca="1" si="19"/>
        <v>2022</v>
      </c>
      <c r="F202" s="42">
        <v>2017</v>
      </c>
      <c r="G202" s="59">
        <v>6</v>
      </c>
      <c r="H202" s="26">
        <f t="shared" ca="1" si="20"/>
        <v>2.3088000000000001E-2</v>
      </c>
      <c r="I202" s="17">
        <f ca="1">AVERAGE(H197:H202)</f>
        <v>2.2743062211981569E-2</v>
      </c>
    </row>
    <row r="203" spans="1:9" x14ac:dyDescent="0.35">
      <c r="A203" s="28" cm="1">
        <f t="array" aca="1" ref="A203" ca="1">OFFSET('Histo courbe'!$A$2,'Histo courbe'!T200-1,,,)</f>
        <v>44705</v>
      </c>
      <c r="B203" s="17">
        <f ca="1">+VLOOKUP(A203,'Histo courbe'!A:B,2,0)</f>
        <v>1.4999999999999999E-2</v>
      </c>
      <c r="C203">
        <f t="shared" ca="1" si="18"/>
        <v>5</v>
      </c>
      <c r="D203">
        <f t="shared" ca="1" si="19"/>
        <v>2022</v>
      </c>
      <c r="F203" s="42">
        <v>2017</v>
      </c>
      <c r="G203" s="59">
        <v>7</v>
      </c>
      <c r="H203" s="26">
        <f t="shared" ca="1" si="20"/>
        <v>2.3209677419354844E-2</v>
      </c>
    </row>
    <row r="204" spans="1:9" x14ac:dyDescent="0.35">
      <c r="A204" s="28" cm="1">
        <f t="array" aca="1" ref="A204" ca="1">OFFSET('Histo courbe'!$A$2,'Histo courbe'!T201-1,,,)</f>
        <v>44704</v>
      </c>
      <c r="B204" s="17">
        <f ca="1">+VLOOKUP(A204,'Histo courbe'!A:B,2,0)</f>
        <v>1.4999999999999999E-2</v>
      </c>
      <c r="C204">
        <f t="shared" ca="1" si="18"/>
        <v>5</v>
      </c>
      <c r="D204">
        <f t="shared" ca="1" si="19"/>
        <v>2022</v>
      </c>
      <c r="F204" s="42">
        <v>2017</v>
      </c>
      <c r="G204" s="59">
        <v>8</v>
      </c>
      <c r="H204" s="26">
        <f t="shared" ca="1" si="20"/>
        <v>2.2963225806451611E-2</v>
      </c>
    </row>
    <row r="205" spans="1:9" x14ac:dyDescent="0.35">
      <c r="A205" s="28" cm="1">
        <f t="array" aca="1" ref="A205" ca="1">OFFSET('Histo courbe'!$A$2,'Histo courbe'!T202-1,,,)</f>
        <v>44701</v>
      </c>
      <c r="B205" s="17">
        <f ca="1">+VLOOKUP(A205,'Histo courbe'!A:B,2,0)</f>
        <v>1.4999999999999999E-2</v>
      </c>
      <c r="C205">
        <f t="shared" ca="1" si="18"/>
        <v>5</v>
      </c>
      <c r="D205">
        <f t="shared" ca="1" si="19"/>
        <v>2022</v>
      </c>
      <c r="F205" s="42">
        <v>2017</v>
      </c>
      <c r="G205" s="59">
        <v>9</v>
      </c>
      <c r="H205" s="26">
        <f t="shared" ca="1" si="20"/>
        <v>2.2873666666666667E-2</v>
      </c>
      <c r="I205" s="17">
        <f ca="1">AVERAGE(H200:H205)</f>
        <v>2.2957901433691752E-2</v>
      </c>
    </row>
    <row r="206" spans="1:9" x14ac:dyDescent="0.35">
      <c r="A206" s="28" cm="1">
        <f t="array" aca="1" ref="A206" ca="1">OFFSET('Histo courbe'!$A$2,'Histo courbe'!T203-1,,,)</f>
        <v>44700</v>
      </c>
      <c r="B206" s="17">
        <f ca="1">+VLOOKUP(A206,'Histo courbe'!A:B,2,0)</f>
        <v>1.4999999999999999E-2</v>
      </c>
      <c r="C206">
        <f t="shared" ca="1" si="18"/>
        <v>5</v>
      </c>
      <c r="D206">
        <f t="shared" ca="1" si="19"/>
        <v>2022</v>
      </c>
      <c r="F206" s="42">
        <v>2017</v>
      </c>
      <c r="G206" s="59">
        <v>10</v>
      </c>
      <c r="H206" s="26">
        <f t="shared" ca="1" si="20"/>
        <v>2.2658709677419359E-2</v>
      </c>
    </row>
    <row r="207" spans="1:9" x14ac:dyDescent="0.35">
      <c r="A207" s="28" cm="1">
        <f t="array" aca="1" ref="A207" ca="1">OFFSET('Histo courbe'!$A$2,'Histo courbe'!T204-1,,,)</f>
        <v>44699</v>
      </c>
      <c r="B207" s="17">
        <f ca="1">+VLOOKUP(A207,'Histo courbe'!A:B,2,0)</f>
        <v>1.4999999999999999E-2</v>
      </c>
      <c r="C207">
        <f t="shared" ca="1" si="18"/>
        <v>5</v>
      </c>
      <c r="D207">
        <f t="shared" ca="1" si="19"/>
        <v>2022</v>
      </c>
      <c r="F207" s="42">
        <v>2017</v>
      </c>
      <c r="G207" s="59">
        <v>11</v>
      </c>
      <c r="H207" s="26">
        <f t="shared" ca="1" si="20"/>
        <v>2.275466666666667E-2</v>
      </c>
    </row>
    <row r="208" spans="1:9" ht="15" thickBot="1" x14ac:dyDescent="0.4">
      <c r="A208" s="28" cm="1">
        <f t="array" aca="1" ref="A208" ca="1">OFFSET('Histo courbe'!$A$2,'Histo courbe'!T205-1,,,)</f>
        <v>44698</v>
      </c>
      <c r="B208" s="17">
        <f ca="1">+VLOOKUP(A208,'Histo courbe'!A:B,2,0)</f>
        <v>1.4999999999999999E-2</v>
      </c>
      <c r="C208">
        <f t="shared" ca="1" si="18"/>
        <v>5</v>
      </c>
      <c r="D208">
        <f t="shared" ca="1" si="19"/>
        <v>2022</v>
      </c>
      <c r="F208" s="42">
        <v>2017</v>
      </c>
      <c r="G208" s="59">
        <v>12</v>
      </c>
      <c r="H208" s="26">
        <f t="shared" ca="1" si="20"/>
        <v>2.2831290322580643E-2</v>
      </c>
      <c r="I208" s="17">
        <f ca="1">AVERAGE(H203:H208)</f>
        <v>2.2881872759856633E-2</v>
      </c>
    </row>
    <row r="209" spans="1:9" x14ac:dyDescent="0.35">
      <c r="A209" s="28" cm="1">
        <f t="array" aca="1" ref="A209" ca="1">OFFSET('Histo courbe'!$A$2,'Histo courbe'!T206-1,,,)</f>
        <v>44697</v>
      </c>
      <c r="B209" s="17">
        <f ca="1">+VLOOKUP(A209,'Histo courbe'!A:B,2,0)</f>
        <v>1.4999999999999999E-2</v>
      </c>
      <c r="C209">
        <f t="shared" ca="1" si="18"/>
        <v>5</v>
      </c>
      <c r="D209">
        <f t="shared" ca="1" si="19"/>
        <v>2022</v>
      </c>
      <c r="F209" s="47">
        <v>2018</v>
      </c>
      <c r="G209" s="62">
        <v>1</v>
      </c>
      <c r="H209" s="90">
        <f t="shared" ca="1" si="20"/>
        <v>2.2608387096774197E-2</v>
      </c>
    </row>
    <row r="210" spans="1:9" x14ac:dyDescent="0.35">
      <c r="A210" s="28" cm="1">
        <f t="array" aca="1" ref="A210" ca="1">OFFSET('Histo courbe'!$A$2,'Histo courbe'!T207-1,,,)</f>
        <v>44694</v>
      </c>
      <c r="B210" s="17">
        <f ca="1">+VLOOKUP(A210,'Histo courbe'!A:B,2,0)</f>
        <v>1.4999999999999999E-2</v>
      </c>
      <c r="C210">
        <f t="shared" ca="1" si="18"/>
        <v>5</v>
      </c>
      <c r="D210">
        <f t="shared" ca="1" si="19"/>
        <v>2022</v>
      </c>
      <c r="F210" s="42">
        <v>2018</v>
      </c>
      <c r="G210" s="59">
        <v>2</v>
      </c>
      <c r="H210" s="89">
        <f t="shared" ca="1" si="20"/>
        <v>2.2521785714285709E-2</v>
      </c>
    </row>
    <row r="211" spans="1:9" x14ac:dyDescent="0.35">
      <c r="A211" s="28" cm="1">
        <f t="array" aca="1" ref="A211" ca="1">OFFSET('Histo courbe'!$A$2,'Histo courbe'!T208-1,,,)</f>
        <v>44693</v>
      </c>
      <c r="B211" s="17">
        <f ca="1">+VLOOKUP(A211,'Histo courbe'!A:B,2,0)</f>
        <v>1.4999999999999999E-2</v>
      </c>
      <c r="C211">
        <f t="shared" ca="1" si="18"/>
        <v>5</v>
      </c>
      <c r="D211">
        <f t="shared" ca="1" si="19"/>
        <v>2022</v>
      </c>
      <c r="F211" s="42">
        <v>2018</v>
      </c>
      <c r="G211" s="59">
        <v>3</v>
      </c>
      <c r="H211" s="89">
        <f t="shared" ca="1" si="20"/>
        <v>2.2685806451612899E-2</v>
      </c>
      <c r="I211" s="17">
        <f ca="1">AVERAGE(H206:H211)</f>
        <v>2.267677432155658E-2</v>
      </c>
    </row>
    <row r="212" spans="1:9" x14ac:dyDescent="0.35">
      <c r="A212" s="28" cm="1">
        <f t="array" aca="1" ref="A212" ca="1">OFFSET('Histo courbe'!$A$2,'Histo courbe'!T209-1,,,)</f>
        <v>44692</v>
      </c>
      <c r="B212" s="17">
        <f ca="1">+VLOOKUP(A212,'Histo courbe'!A:B,2,0)</f>
        <v>1.4999999999999999E-2</v>
      </c>
      <c r="C212">
        <f t="shared" ca="1" si="18"/>
        <v>5</v>
      </c>
      <c r="D212">
        <f t="shared" ca="1" si="19"/>
        <v>2022</v>
      </c>
      <c r="F212" s="42">
        <v>2018</v>
      </c>
      <c r="G212" s="59">
        <v>4</v>
      </c>
      <c r="H212" s="89">
        <f t="shared" ca="1" si="20"/>
        <v>2.2648666666666668E-2</v>
      </c>
    </row>
    <row r="213" spans="1:9" x14ac:dyDescent="0.35">
      <c r="A213" s="28" cm="1">
        <f t="array" aca="1" ref="A213" ca="1">OFFSET('Histo courbe'!$A$2,'Histo courbe'!T210-1,,,)</f>
        <v>44691</v>
      </c>
      <c r="B213" s="17">
        <f ca="1">+VLOOKUP(A213,'Histo courbe'!A:B,2,0)</f>
        <v>1.502E-2</v>
      </c>
      <c r="C213">
        <f t="shared" ca="1" si="18"/>
        <v>5</v>
      </c>
      <c r="D213">
        <f t="shared" ca="1" si="19"/>
        <v>2022</v>
      </c>
      <c r="F213" s="42">
        <v>2018</v>
      </c>
      <c r="G213" s="59">
        <v>5</v>
      </c>
      <c r="H213" s="89">
        <f t="shared" ca="1" si="20"/>
        <v>2.2809999999999993E-2</v>
      </c>
    </row>
    <row r="214" spans="1:9" x14ac:dyDescent="0.35">
      <c r="A214" s="28" cm="1">
        <f t="array" aca="1" ref="A214" ca="1">OFFSET('Histo courbe'!$A$2,'Histo courbe'!T211-1,,,)</f>
        <v>44690</v>
      </c>
      <c r="B214" s="17">
        <f ca="1">+VLOOKUP(A214,'Histo courbe'!A:B,2,0)</f>
        <v>1.5029999999999899E-2</v>
      </c>
      <c r="C214">
        <f t="shared" ca="1" si="18"/>
        <v>5</v>
      </c>
      <c r="D214">
        <f t="shared" ca="1" si="19"/>
        <v>2022</v>
      </c>
      <c r="F214" s="42">
        <v>2018</v>
      </c>
      <c r="G214" s="59">
        <v>6</v>
      </c>
      <c r="H214" s="89">
        <f t="shared" ca="1" si="20"/>
        <v>2.2767333333333337E-2</v>
      </c>
      <c r="I214" s="17">
        <f ca="1">AVERAGE(H209:H214)</f>
        <v>2.2673663210445467E-2</v>
      </c>
    </row>
    <row r="215" spans="1:9" x14ac:dyDescent="0.35">
      <c r="A215" s="28" cm="1">
        <f t="array" aca="1" ref="A215" ca="1">OFFSET('Histo courbe'!$A$2,'Histo courbe'!T212-1,,,)</f>
        <v>44687</v>
      </c>
      <c r="B215" s="17">
        <f ca="1">+VLOOKUP(A215,'Histo courbe'!A:B,2,0)</f>
        <v>1.502E-2</v>
      </c>
      <c r="C215">
        <f t="shared" ca="1" si="18"/>
        <v>5</v>
      </c>
      <c r="D215">
        <f t="shared" ca="1" si="19"/>
        <v>2022</v>
      </c>
      <c r="F215" s="42">
        <v>2018</v>
      </c>
      <c r="G215" s="59">
        <v>7</v>
      </c>
      <c r="H215" s="89">
        <f t="shared" ca="1" si="20"/>
        <v>2.3027096774193546E-2</v>
      </c>
    </row>
    <row r="216" spans="1:9" x14ac:dyDescent="0.35">
      <c r="A216" s="28" cm="1">
        <f t="array" aca="1" ref="A216" ca="1">OFFSET('Histo courbe'!$A$2,'Histo courbe'!T213-1,,,)</f>
        <v>44686</v>
      </c>
      <c r="B216" s="17">
        <f ca="1">+VLOOKUP(A216,'Histo courbe'!A:B,2,0)</f>
        <v>1.4999999999999999E-2</v>
      </c>
      <c r="C216">
        <f t="shared" ca="1" si="18"/>
        <v>5</v>
      </c>
      <c r="D216">
        <f t="shared" ca="1" si="19"/>
        <v>2022</v>
      </c>
      <c r="F216" s="42">
        <v>2018</v>
      </c>
      <c r="G216" s="59">
        <v>8</v>
      </c>
      <c r="H216" s="89">
        <f t="shared" ca="1" si="20"/>
        <v>2.3022903225806454E-2</v>
      </c>
    </row>
    <row r="217" spans="1:9" x14ac:dyDescent="0.35">
      <c r="A217" s="28" cm="1">
        <f t="array" aca="1" ref="A217" ca="1">OFFSET('Histo courbe'!$A$2,'Histo courbe'!T214-1,,,)</f>
        <v>44685</v>
      </c>
      <c r="B217" s="17">
        <f ca="1">+VLOOKUP(A217,'Histo courbe'!A:B,2,0)</f>
        <v>1.4999999999999999E-2</v>
      </c>
      <c r="C217">
        <f t="shared" ca="1" si="18"/>
        <v>5</v>
      </c>
      <c r="D217">
        <f t="shared" ca="1" si="19"/>
        <v>2022</v>
      </c>
      <c r="F217" s="42">
        <v>2018</v>
      </c>
      <c r="G217" s="59">
        <v>9</v>
      </c>
      <c r="H217" s="89">
        <f t="shared" ca="1" si="20"/>
        <v>2.265866666666666E-2</v>
      </c>
      <c r="I217" s="17">
        <f ca="1">AVERAGE(H212:H217)</f>
        <v>2.282244444444444E-2</v>
      </c>
    </row>
    <row r="218" spans="1:9" x14ac:dyDescent="0.35">
      <c r="A218" s="28" cm="1">
        <f t="array" aca="1" ref="A218" ca="1">OFFSET('Histo courbe'!$A$2,'Histo courbe'!T215-1,,,)</f>
        <v>44680</v>
      </c>
      <c r="B218" s="17">
        <f ca="1">+VLOOKUP(A218,'Histo courbe'!A:B,2,0)</f>
        <v>1.502E-2</v>
      </c>
      <c r="C218">
        <f t="shared" ca="1" si="18"/>
        <v>4</v>
      </c>
      <c r="D218">
        <f t="shared" ca="1" si="19"/>
        <v>2022</v>
      </c>
      <c r="F218" s="42">
        <v>2018</v>
      </c>
      <c r="G218" s="59">
        <v>10</v>
      </c>
      <c r="H218" s="89">
        <f t="shared" ca="1" si="20"/>
        <v>2.2730967741935483E-2</v>
      </c>
    </row>
    <row r="219" spans="1:9" x14ac:dyDescent="0.35">
      <c r="A219" s="28" cm="1">
        <f t="array" aca="1" ref="A219" ca="1">OFFSET('Histo courbe'!$A$2,'Histo courbe'!T216-1,,,)</f>
        <v>44679</v>
      </c>
      <c r="B219" s="17">
        <f ca="1">+VLOOKUP(A219,'Histo courbe'!A:B,2,0)</f>
        <v>1.4999999999999999E-2</v>
      </c>
      <c r="C219">
        <f t="shared" ca="1" si="18"/>
        <v>4</v>
      </c>
      <c r="D219">
        <f t="shared" ca="1" si="19"/>
        <v>2022</v>
      </c>
      <c r="F219" s="42">
        <v>2018</v>
      </c>
      <c r="G219" s="59">
        <v>11</v>
      </c>
      <c r="H219" s="89">
        <f t="shared" ca="1" si="20"/>
        <v>2.2821333333333336E-2</v>
      </c>
    </row>
    <row r="220" spans="1:9" ht="15" thickBot="1" x14ac:dyDescent="0.4">
      <c r="A220" s="28" cm="1">
        <f t="array" aca="1" ref="A220" ca="1">OFFSET('Histo courbe'!$A$2,'Histo courbe'!T217-1,,,)</f>
        <v>44678</v>
      </c>
      <c r="B220" s="17">
        <f ca="1">+VLOOKUP(A220,'Histo courbe'!A:B,2,0)</f>
        <v>1.508E-2</v>
      </c>
      <c r="C220">
        <f t="shared" ca="1" si="18"/>
        <v>4</v>
      </c>
      <c r="D220">
        <f t="shared" ca="1" si="19"/>
        <v>2022</v>
      </c>
      <c r="F220" s="42">
        <v>2018</v>
      </c>
      <c r="G220" s="59">
        <v>12</v>
      </c>
      <c r="H220" s="89">
        <f t="shared" ca="1" si="20"/>
        <v>2.2916129032258061E-2</v>
      </c>
      <c r="I220" s="17">
        <f ca="1">AVERAGE(H215:H220)</f>
        <v>2.2862849462365591E-2</v>
      </c>
    </row>
    <row r="221" spans="1:9" x14ac:dyDescent="0.35">
      <c r="A221" s="28" cm="1">
        <f t="array" aca="1" ref="A221" ca="1">OFFSET('Histo courbe'!$A$2,'Histo courbe'!T218-1,,,)</f>
        <v>44677</v>
      </c>
      <c r="B221" s="17">
        <f ca="1">+VLOOKUP(A221,'Histo courbe'!A:B,2,0)</f>
        <v>1.4999999999999999E-2</v>
      </c>
      <c r="C221">
        <f t="shared" ca="1" si="18"/>
        <v>4</v>
      </c>
      <c r="D221">
        <f t="shared" ca="1" si="19"/>
        <v>2022</v>
      </c>
      <c r="F221" s="47">
        <v>2019</v>
      </c>
      <c r="G221" s="46">
        <v>1</v>
      </c>
      <c r="H221" s="90">
        <f t="shared" ca="1" si="20"/>
        <v>2.2853548387096769E-2</v>
      </c>
    </row>
    <row r="222" spans="1:9" x14ac:dyDescent="0.35">
      <c r="A222" s="28" cm="1">
        <f t="array" aca="1" ref="A222" ca="1">OFFSET('Histo courbe'!$A$2,'Histo courbe'!T219-1,,,)</f>
        <v>44676</v>
      </c>
      <c r="B222" s="17">
        <f ca="1">+VLOOKUP(A222,'Histo courbe'!A:B,2,0)</f>
        <v>1.4999999999999999E-2</v>
      </c>
      <c r="C222">
        <f t="shared" ca="1" si="18"/>
        <v>4</v>
      </c>
      <c r="D222">
        <f t="shared" ca="1" si="19"/>
        <v>2022</v>
      </c>
      <c r="F222" s="42">
        <v>2019</v>
      </c>
      <c r="G222">
        <v>2</v>
      </c>
      <c r="H222" s="89">
        <f t="shared" ca="1" si="20"/>
        <v>2.2624285714285708E-2</v>
      </c>
    </row>
    <row r="223" spans="1:9" x14ac:dyDescent="0.35">
      <c r="A223" s="28" cm="1">
        <f t="array" aca="1" ref="A223" ca="1">OFFSET('Histo courbe'!$A$2,'Histo courbe'!T220-1,,,)</f>
        <v>44673</v>
      </c>
      <c r="B223" s="17">
        <f ca="1">+VLOOKUP(A223,'Histo courbe'!A:B,2,0)</f>
        <v>1.4999999999999999E-2</v>
      </c>
      <c r="C223">
        <f t="shared" ca="1" si="18"/>
        <v>4</v>
      </c>
      <c r="D223">
        <f t="shared" ca="1" si="19"/>
        <v>2022</v>
      </c>
      <c r="F223" s="42">
        <v>2019</v>
      </c>
      <c r="G223">
        <v>3</v>
      </c>
      <c r="H223" s="89">
        <f t="shared" ca="1" si="20"/>
        <v>2.2601290322580642E-2</v>
      </c>
      <c r="I223" s="17">
        <f ca="1">AVERAGE(H218:H223)</f>
        <v>2.2757925755248334E-2</v>
      </c>
    </row>
    <row r="224" spans="1:9" x14ac:dyDescent="0.35">
      <c r="A224" s="28" cm="1">
        <f t="array" aca="1" ref="A224" ca="1">OFFSET('Histo courbe'!$A$2,'Histo courbe'!T221-1,,,)</f>
        <v>44672</v>
      </c>
      <c r="B224" s="17">
        <f ca="1">+VLOOKUP(A224,'Histo courbe'!A:B,2,0)</f>
        <v>1.4999999999999999E-2</v>
      </c>
      <c r="C224">
        <f t="shared" ca="1" si="18"/>
        <v>4</v>
      </c>
      <c r="D224">
        <f t="shared" ca="1" si="19"/>
        <v>2022</v>
      </c>
      <c r="F224" s="42">
        <v>2019</v>
      </c>
      <c r="G224">
        <v>4</v>
      </c>
      <c r="H224" s="86">
        <f t="shared" ca="1" si="20"/>
        <v>2.2676666666666671E-2</v>
      </c>
    </row>
    <row r="225" spans="1:9" x14ac:dyDescent="0.35">
      <c r="A225" s="28" cm="1">
        <f t="array" aca="1" ref="A225" ca="1">OFFSET('Histo courbe'!$A$2,'Histo courbe'!T222-1,,,)</f>
        <v>44671</v>
      </c>
      <c r="B225" s="17">
        <f ca="1">+VLOOKUP(A225,'Histo courbe'!A:B,2,0)</f>
        <v>1.4999999999999999E-2</v>
      </c>
      <c r="C225">
        <f t="shared" ca="1" si="18"/>
        <v>4</v>
      </c>
      <c r="D225">
        <f t="shared" ca="1" si="19"/>
        <v>2022</v>
      </c>
      <c r="F225" s="42">
        <v>2019</v>
      </c>
      <c r="G225">
        <v>5</v>
      </c>
      <c r="H225" s="86">
        <f t="shared" ca="1" si="20"/>
        <v>2.2561290322580651E-2</v>
      </c>
    </row>
    <row r="226" spans="1:9" ht="15" thickBot="1" x14ac:dyDescent="0.4">
      <c r="A226" s="28" cm="1">
        <f t="array" aca="1" ref="A226" ca="1">OFFSET('Histo courbe'!$A$2,'Histo courbe'!T223-1,,,)</f>
        <v>44670</v>
      </c>
      <c r="B226" s="17">
        <f ca="1">+VLOOKUP(A226,'Histo courbe'!A:B,2,0)</f>
        <v>1.4999999999999999E-2</v>
      </c>
      <c r="C226">
        <f t="shared" ca="1" si="18"/>
        <v>4</v>
      </c>
      <c r="D226">
        <f t="shared" ca="1" si="19"/>
        <v>2022</v>
      </c>
      <c r="F226" s="42">
        <v>2019</v>
      </c>
      <c r="G226">
        <v>6</v>
      </c>
      <c r="H226" s="88">
        <f t="shared" ca="1" si="20"/>
        <v>2.270333333333335E-2</v>
      </c>
      <c r="I226" s="17">
        <f ca="1">AVERAGE(H221:H226)</f>
        <v>2.2670069124423962E-2</v>
      </c>
    </row>
    <row r="227" spans="1:9" x14ac:dyDescent="0.35">
      <c r="A227" s="28" cm="1">
        <f t="array" aca="1" ref="A227" ca="1">OFFSET('Histo courbe'!$A$2,'Histo courbe'!T224-1,,,)</f>
        <v>44669</v>
      </c>
      <c r="B227" s="17">
        <f ca="1">+VLOOKUP(A227,'Histo courbe'!A:B,2,0)</f>
        <v>1.4999999999999999E-2</v>
      </c>
      <c r="C227">
        <f t="shared" ca="1" si="18"/>
        <v>4</v>
      </c>
      <c r="D227">
        <f t="shared" ca="1" si="19"/>
        <v>2022</v>
      </c>
      <c r="F227" s="47">
        <v>2019</v>
      </c>
      <c r="G227" s="62">
        <v>7</v>
      </c>
      <c r="H227" s="87">
        <f t="shared" ca="1" si="20"/>
        <v>2.2605806451612899E-2</v>
      </c>
    </row>
    <row r="228" spans="1:9" x14ac:dyDescent="0.35">
      <c r="A228" s="28" cm="1">
        <f t="array" aca="1" ref="A228" ca="1">OFFSET('Histo courbe'!$A$2,'Histo courbe'!T225-1,,,)</f>
        <v>44666</v>
      </c>
      <c r="B228" s="17">
        <f ca="1">+VLOOKUP(A228,'Histo courbe'!A:B,2,0)</f>
        <v>1.4999999999999999E-2</v>
      </c>
      <c r="C228">
        <f t="shared" ca="1" si="18"/>
        <v>4</v>
      </c>
      <c r="D228">
        <f t="shared" ca="1" si="19"/>
        <v>2022</v>
      </c>
      <c r="F228" s="42">
        <v>2019</v>
      </c>
      <c r="G228" s="59">
        <v>8</v>
      </c>
      <c r="H228" s="86">
        <f t="shared" ca="1" si="20"/>
        <v>2.4233870967741929E-2</v>
      </c>
    </row>
    <row r="229" spans="1:9" ht="15" thickBot="1" x14ac:dyDescent="0.4">
      <c r="A229" s="28" cm="1">
        <f t="array" aca="1" ref="A229" ca="1">OFFSET('Histo courbe'!$A$2,'Histo courbe'!T226-1,,,)</f>
        <v>44665</v>
      </c>
      <c r="B229" s="17">
        <f ca="1">+VLOOKUP(A229,'Histo courbe'!A:B,2,0)</f>
        <v>1.4999999999999999E-2</v>
      </c>
      <c r="C229">
        <f t="shared" ca="1" si="18"/>
        <v>4</v>
      </c>
      <c r="D229">
        <f t="shared" ca="1" si="19"/>
        <v>2022</v>
      </c>
      <c r="F229" s="52">
        <v>2019</v>
      </c>
      <c r="G229" s="63">
        <v>9</v>
      </c>
      <c r="H229" s="88">
        <f t="shared" ca="1" si="20"/>
        <v>2.264233333333333E-2</v>
      </c>
      <c r="I229" s="17">
        <f ca="1">AVERAGE(H224:H229)</f>
        <v>2.2903883512544802E-2</v>
      </c>
    </row>
    <row r="230" spans="1:9" x14ac:dyDescent="0.35">
      <c r="A230" s="28" cm="1">
        <f t="array" aca="1" ref="A230" ca="1">OFFSET('Histo courbe'!$A$2,'Histo courbe'!T227-1,,,)</f>
        <v>44664</v>
      </c>
      <c r="B230" s="17">
        <f ca="1">+VLOOKUP(A230,'Histo courbe'!A:B,2,0)</f>
        <v>1.4999999999999999E-2</v>
      </c>
      <c r="C230">
        <f t="shared" ca="1" si="18"/>
        <v>4</v>
      </c>
      <c r="D230">
        <f t="shared" ca="1" si="19"/>
        <v>2022</v>
      </c>
      <c r="F230" s="47">
        <v>2019</v>
      </c>
      <c r="G230" s="62">
        <v>10</v>
      </c>
      <c r="H230" s="87">
        <f t="shared" ca="1" si="20"/>
        <v>2.2569677419354828E-2</v>
      </c>
    </row>
    <row r="231" spans="1:9" x14ac:dyDescent="0.35">
      <c r="A231" s="28" cm="1">
        <f t="array" aca="1" ref="A231" ca="1">OFFSET('Histo courbe'!$A$2,'Histo courbe'!T228-1,,,)</f>
        <v>44663</v>
      </c>
      <c r="B231" s="17">
        <f ca="1">+VLOOKUP(A231,'Histo courbe'!A:B,2,0)</f>
        <v>1.5029999999999899E-2</v>
      </c>
      <c r="C231">
        <f t="shared" ca="1" si="18"/>
        <v>4</v>
      </c>
      <c r="D231">
        <f t="shared" ca="1" si="19"/>
        <v>2022</v>
      </c>
      <c r="F231" s="42">
        <v>2019</v>
      </c>
      <c r="G231" s="59">
        <v>11</v>
      </c>
      <c r="H231" s="86">
        <f t="shared" ca="1" si="20"/>
        <v>2.266933333333334E-2</v>
      </c>
    </row>
    <row r="232" spans="1:9" ht="15" thickBot="1" x14ac:dyDescent="0.4">
      <c r="A232" s="28" cm="1">
        <f t="array" aca="1" ref="A232" ca="1">OFFSET('Histo courbe'!$A$2,'Histo courbe'!T229-1,,,)</f>
        <v>44662</v>
      </c>
      <c r="B232" s="17">
        <f ca="1">+VLOOKUP(A232,'Histo courbe'!A:B,2,0)</f>
        <v>1.50099999999999E-2</v>
      </c>
      <c r="C232">
        <f t="shared" ca="1" si="18"/>
        <v>4</v>
      </c>
      <c r="D232">
        <f t="shared" ca="1" si="19"/>
        <v>2022</v>
      </c>
      <c r="F232" s="52">
        <v>2019</v>
      </c>
      <c r="G232" s="63">
        <v>12</v>
      </c>
      <c r="H232" s="88">
        <f t="shared" ca="1" si="20"/>
        <v>2.2677741935483865E-2</v>
      </c>
      <c r="I232" s="17">
        <f ca="1">AVERAGE(H227:H232)</f>
        <v>2.2899793906810031E-2</v>
      </c>
    </row>
    <row r="233" spans="1:9" x14ac:dyDescent="0.35">
      <c r="A233" s="28" cm="1">
        <f t="array" aca="1" ref="A233" ca="1">OFFSET('Histo courbe'!$A$2,'Histo courbe'!T230-1,,,)</f>
        <v>44659</v>
      </c>
      <c r="B233" s="17">
        <f ca="1">+VLOOKUP(A233,'Histo courbe'!A:B,2,0)</f>
        <v>1.50099999999999E-2</v>
      </c>
      <c r="C233">
        <f t="shared" ca="1" si="18"/>
        <v>4</v>
      </c>
      <c r="D233">
        <f t="shared" ca="1" si="19"/>
        <v>2022</v>
      </c>
      <c r="F233" s="47">
        <v>2020</v>
      </c>
      <c r="G233" s="62">
        <v>1</v>
      </c>
      <c r="H233" s="87">
        <f t="shared" ca="1" si="20"/>
        <v>2.260161290322581E-2</v>
      </c>
    </row>
    <row r="234" spans="1:9" x14ac:dyDescent="0.35">
      <c r="A234" s="28" cm="1">
        <f t="array" aca="1" ref="A234" ca="1">OFFSET('Histo courbe'!$A$2,'Histo courbe'!T231-1,,,)</f>
        <v>44658</v>
      </c>
      <c r="B234" s="17">
        <f ca="1">+VLOOKUP(A234,'Histo courbe'!A:B,2,0)</f>
        <v>1.4999999999999999E-2</v>
      </c>
      <c r="C234">
        <f t="shared" ca="1" si="18"/>
        <v>4</v>
      </c>
      <c r="D234">
        <f t="shared" ca="1" si="19"/>
        <v>2022</v>
      </c>
      <c r="F234" s="42">
        <v>2020</v>
      </c>
      <c r="G234" s="59">
        <v>2</v>
      </c>
      <c r="H234" s="86">
        <f t="shared" ca="1" si="20"/>
        <v>2.2503448275862068E-2</v>
      </c>
    </row>
    <row r="235" spans="1:9" ht="15" thickBot="1" x14ac:dyDescent="0.4">
      <c r="A235" s="28" cm="1">
        <f t="array" aca="1" ref="A235" ca="1">OFFSET('Histo courbe'!$A$2,'Histo courbe'!T232-1,,,)</f>
        <v>44657</v>
      </c>
      <c r="B235" s="17">
        <f ca="1">+VLOOKUP(A235,'Histo courbe'!A:B,2,0)</f>
        <v>1.4999999999999999E-2</v>
      </c>
      <c r="C235">
        <f t="shared" ca="1" si="18"/>
        <v>4</v>
      </c>
      <c r="D235">
        <f t="shared" ca="1" si="19"/>
        <v>2022</v>
      </c>
      <c r="F235" s="52">
        <v>2020</v>
      </c>
      <c r="G235" s="63">
        <v>3</v>
      </c>
      <c r="H235" s="88">
        <f t="shared" ca="1" si="20"/>
        <v>2.1419354838709669E-2</v>
      </c>
      <c r="I235" s="17">
        <f ca="1">AVERAGE(H230:H235)</f>
        <v>2.2406861450994933E-2</v>
      </c>
    </row>
    <row r="236" spans="1:9" x14ac:dyDescent="0.35">
      <c r="A236" s="28" cm="1">
        <f t="array" aca="1" ref="A236" ca="1">OFFSET('Histo courbe'!$A$2,'Histo courbe'!T233-1,,,)</f>
        <v>44656</v>
      </c>
      <c r="B236" s="17">
        <f ca="1">+VLOOKUP(A236,'Histo courbe'!A:B,2,0)</f>
        <v>1.4999999999999999E-2</v>
      </c>
      <c r="C236">
        <f t="shared" ca="1" si="18"/>
        <v>4</v>
      </c>
      <c r="D236">
        <f t="shared" ca="1" si="19"/>
        <v>2022</v>
      </c>
      <c r="F236" s="47">
        <v>2020</v>
      </c>
      <c r="G236" s="62">
        <v>4</v>
      </c>
      <c r="H236" s="87">
        <f t="shared" ca="1" si="20"/>
        <v>2.0091000000000001E-2</v>
      </c>
    </row>
    <row r="237" spans="1:9" x14ac:dyDescent="0.35">
      <c r="A237" s="28" cm="1">
        <f t="array" aca="1" ref="A237" ca="1">OFFSET('Histo courbe'!$A$2,'Histo courbe'!T234-1,,,)</f>
        <v>44655</v>
      </c>
      <c r="B237" s="17">
        <f ca="1">+VLOOKUP(A237,'Histo courbe'!A:B,2,0)</f>
        <v>1.4999999999999999E-2</v>
      </c>
      <c r="C237">
        <f t="shared" ca="1" si="18"/>
        <v>4</v>
      </c>
      <c r="D237">
        <f t="shared" ca="1" si="19"/>
        <v>2022</v>
      </c>
      <c r="F237" s="42">
        <v>2020</v>
      </c>
      <c r="G237" s="59">
        <v>5</v>
      </c>
      <c r="H237" s="86">
        <f t="shared" ca="1" si="20"/>
        <v>2.00041935483871E-2</v>
      </c>
    </row>
    <row r="238" spans="1:9" ht="15" thickBot="1" x14ac:dyDescent="0.4">
      <c r="A238" s="28" cm="1">
        <f t="array" aca="1" ref="A238" ca="1">OFFSET('Histo courbe'!$A$2,'Histo courbe'!T235-1,,,)</f>
        <v>44652</v>
      </c>
      <c r="B238" s="17">
        <f ca="1">+VLOOKUP(A238,'Histo courbe'!A:B,2,0)</f>
        <v>1.4999999999999999E-2</v>
      </c>
      <c r="C238">
        <f t="shared" ca="1" si="18"/>
        <v>4</v>
      </c>
      <c r="D238">
        <f t="shared" ca="1" si="19"/>
        <v>2022</v>
      </c>
      <c r="F238" s="52">
        <v>2020</v>
      </c>
      <c r="G238" s="63">
        <v>6</v>
      </c>
      <c r="H238" s="88">
        <f t="shared" ca="1" si="20"/>
        <v>1.7807333333333338E-2</v>
      </c>
      <c r="I238" s="17">
        <f t="shared" ref="I238:I270" ca="1" si="21">AVERAGE(H233:H238)</f>
        <v>2.0737823816586332E-2</v>
      </c>
    </row>
    <row r="239" spans="1:9" x14ac:dyDescent="0.35">
      <c r="A239" s="28" cm="1">
        <f t="array" aca="1" ref="A239" ca="1">OFFSET('Histo courbe'!$A$2,'Histo courbe'!T236-1,,,)</f>
        <v>44651</v>
      </c>
      <c r="B239" s="17">
        <f ca="1">+VLOOKUP(A239,'Histo courbe'!A:B,2,0)</f>
        <v>1.4999999999999999E-2</v>
      </c>
      <c r="C239">
        <f t="shared" ca="1" si="18"/>
        <v>3</v>
      </c>
      <c r="D239">
        <f t="shared" ca="1" si="19"/>
        <v>2022</v>
      </c>
      <c r="F239" s="47">
        <v>2020</v>
      </c>
      <c r="G239" s="62">
        <v>7</v>
      </c>
      <c r="H239" s="87">
        <f t="shared" ca="1" si="20"/>
        <v>1.5011379310344831E-2</v>
      </c>
      <c r="I239" s="17">
        <f t="shared" ca="1" si="21"/>
        <v>1.9472784884439501E-2</v>
      </c>
    </row>
    <row r="240" spans="1:9" x14ac:dyDescent="0.35">
      <c r="A240" s="28" cm="1">
        <f t="array" aca="1" ref="A240" ca="1">OFFSET('Histo courbe'!$A$2,'Histo courbe'!T237-1,,,)</f>
        <v>44650</v>
      </c>
      <c r="B240" s="17">
        <f ca="1">+VLOOKUP(A240,'Histo courbe'!A:B,2,0)</f>
        <v>1.4999999999999999E-2</v>
      </c>
      <c r="C240">
        <f t="shared" ca="1" si="18"/>
        <v>3</v>
      </c>
      <c r="D240">
        <f t="shared" ca="1" si="19"/>
        <v>2022</v>
      </c>
      <c r="F240" s="42">
        <v>2020</v>
      </c>
      <c r="G240" s="59">
        <v>8</v>
      </c>
      <c r="H240" s="86">
        <f t="shared" ca="1" si="20"/>
        <v>1.5003548387096782E-2</v>
      </c>
      <c r="I240" s="17">
        <f t="shared" ca="1" si="21"/>
        <v>1.8222801569645286E-2</v>
      </c>
    </row>
    <row r="241" spans="1:9" x14ac:dyDescent="0.35">
      <c r="A241" s="28" cm="1">
        <f t="array" aca="1" ref="A241" ca="1">OFFSET('Histo courbe'!$A$2,'Histo courbe'!T238-1,,,)</f>
        <v>44649</v>
      </c>
      <c r="B241" s="17">
        <f ca="1">+VLOOKUP(A241,'Histo courbe'!A:B,2,0)</f>
        <v>1.4999999999999999E-2</v>
      </c>
      <c r="C241">
        <f t="shared" ca="1" si="18"/>
        <v>3</v>
      </c>
      <c r="D241">
        <f t="shared" ca="1" si="19"/>
        <v>2022</v>
      </c>
      <c r="F241" s="42">
        <v>2020</v>
      </c>
      <c r="G241" s="59">
        <v>9</v>
      </c>
      <c r="H241" s="86">
        <f t="shared" ca="1" si="20"/>
        <v>1.5000666666666674E-2</v>
      </c>
      <c r="I241" s="17">
        <f t="shared" ca="1" si="21"/>
        <v>1.7153020207638123E-2</v>
      </c>
    </row>
    <row r="242" spans="1:9" x14ac:dyDescent="0.35">
      <c r="A242" s="28" cm="1">
        <f t="array" aca="1" ref="A242" ca="1">OFFSET('Histo courbe'!$A$2,'Histo courbe'!T239-1,,,)</f>
        <v>44648</v>
      </c>
      <c r="B242" s="17">
        <f ca="1">+VLOOKUP(A242,'Histo courbe'!A:B,2,0)</f>
        <v>1.4999999999999999E-2</v>
      </c>
      <c r="C242">
        <f t="shared" ca="1" si="18"/>
        <v>3</v>
      </c>
      <c r="D242">
        <f t="shared" ca="1" si="19"/>
        <v>2022</v>
      </c>
      <c r="F242" s="42">
        <v>2020</v>
      </c>
      <c r="G242" s="59">
        <v>10</v>
      </c>
      <c r="H242" s="86">
        <f t="shared" ca="1" si="20"/>
        <v>1.5001935483870974E-2</v>
      </c>
      <c r="I242" s="17">
        <f t="shared" ca="1" si="21"/>
        <v>1.6304842788283282E-2</v>
      </c>
    </row>
    <row r="243" spans="1:9" x14ac:dyDescent="0.35">
      <c r="A243" s="28" cm="1">
        <f t="array" aca="1" ref="A243" ca="1">OFFSET('Histo courbe'!$A$2,'Histo courbe'!T240-1,,,)</f>
        <v>44645</v>
      </c>
      <c r="B243" s="17">
        <f ca="1">+VLOOKUP(A243,'Histo courbe'!A:B,2,0)</f>
        <v>1.4999999999999999E-2</v>
      </c>
      <c r="C243">
        <f t="shared" ca="1" si="18"/>
        <v>3</v>
      </c>
      <c r="D243">
        <f t="shared" ca="1" si="19"/>
        <v>2022</v>
      </c>
      <c r="F243" s="42">
        <v>2020</v>
      </c>
      <c r="G243" s="59">
        <v>11</v>
      </c>
      <c r="H243" s="86">
        <f t="shared" ca="1" si="20"/>
        <v>1.5003333333333342E-2</v>
      </c>
      <c r="I243" s="17">
        <f t="shared" ca="1" si="21"/>
        <v>1.5471366085774324E-2</v>
      </c>
    </row>
    <row r="244" spans="1:9" x14ac:dyDescent="0.35">
      <c r="A244" s="28" cm="1">
        <f t="array" aca="1" ref="A244" ca="1">OFFSET('Histo courbe'!$A$2,'Histo courbe'!T241-1,,,)</f>
        <v>44644</v>
      </c>
      <c r="B244" s="17">
        <f ca="1">+VLOOKUP(A244,'Histo courbe'!A:B,2,0)</f>
        <v>1.4999999999999999E-2</v>
      </c>
      <c r="C244">
        <f t="shared" ca="1" si="18"/>
        <v>3</v>
      </c>
      <c r="D244">
        <f t="shared" ca="1" si="19"/>
        <v>2022</v>
      </c>
      <c r="F244" s="42">
        <v>2020</v>
      </c>
      <c r="G244" s="59">
        <v>12</v>
      </c>
      <c r="H244" s="86">
        <f t="shared" ca="1" si="20"/>
        <v>1.500000000000001E-2</v>
      </c>
      <c r="I244" s="17">
        <f t="shared" ca="1" si="21"/>
        <v>1.5003477196885438E-2</v>
      </c>
    </row>
    <row r="245" spans="1:9" x14ac:dyDescent="0.35">
      <c r="A245" s="28" cm="1">
        <f t="array" aca="1" ref="A245" ca="1">OFFSET('Histo courbe'!$A$2,'Histo courbe'!T242-1,,,)</f>
        <v>44643</v>
      </c>
      <c r="B245" s="17">
        <f ca="1">+VLOOKUP(A245,'Histo courbe'!A:B,2,0)</f>
        <v>1.4999999999999999E-2</v>
      </c>
      <c r="C245">
        <f t="shared" ca="1" si="18"/>
        <v>3</v>
      </c>
      <c r="D245">
        <f t="shared" ca="1" si="19"/>
        <v>2022</v>
      </c>
      <c r="F245" s="42">
        <v>2021</v>
      </c>
      <c r="G245" s="59">
        <v>1</v>
      </c>
      <c r="H245" s="86">
        <f t="shared" ca="1" si="20"/>
        <v>1.500000000000001E-2</v>
      </c>
      <c r="I245" s="17">
        <f t="shared" ca="1" si="21"/>
        <v>1.50015806451613E-2</v>
      </c>
    </row>
    <row r="246" spans="1:9" x14ac:dyDescent="0.35">
      <c r="A246" s="28" cm="1">
        <f t="array" aca="1" ref="A246" ca="1">OFFSET('Histo courbe'!$A$2,'Histo courbe'!T243-1,,,)</f>
        <v>44642</v>
      </c>
      <c r="B246" s="17">
        <f ca="1">+VLOOKUP(A246,'Histo courbe'!A:B,2,0)</f>
        <v>1.502E-2</v>
      </c>
      <c r="C246">
        <f t="shared" ca="1" si="18"/>
        <v>3</v>
      </c>
      <c r="D246">
        <f t="shared" ca="1" si="19"/>
        <v>2022</v>
      </c>
      <c r="F246" s="42">
        <v>2021</v>
      </c>
      <c r="G246" s="59">
        <v>2</v>
      </c>
      <c r="H246" s="86">
        <f t="shared" ca="1" si="20"/>
        <v>1.5000357142857152E-2</v>
      </c>
      <c r="I246" s="17">
        <f t="shared" ca="1" si="21"/>
        <v>1.5001048771121359E-2</v>
      </c>
    </row>
    <row r="247" spans="1:9" x14ac:dyDescent="0.35">
      <c r="A247" s="28" cm="1">
        <f t="array" aca="1" ref="A247" ca="1">OFFSET('Histo courbe'!$A$2,'Histo courbe'!T244-1,,,)</f>
        <v>44641</v>
      </c>
      <c r="B247" s="17">
        <f ca="1">+VLOOKUP(A247,'Histo courbe'!A:B,2,0)</f>
        <v>1.50099999999999E-2</v>
      </c>
      <c r="C247">
        <f t="shared" ca="1" si="18"/>
        <v>3</v>
      </c>
      <c r="D247">
        <f t="shared" ca="1" si="19"/>
        <v>2022</v>
      </c>
      <c r="F247" s="42">
        <v>2021</v>
      </c>
      <c r="G247" s="59">
        <v>3</v>
      </c>
      <c r="H247" s="86">
        <f t="shared" ca="1" si="20"/>
        <v>1.500000000000001E-2</v>
      </c>
      <c r="I247" s="17">
        <f t="shared" ca="1" si="21"/>
        <v>1.5000937660010248E-2</v>
      </c>
    </row>
    <row r="248" spans="1:9" x14ac:dyDescent="0.35">
      <c r="A248" s="28" cm="1">
        <f t="array" aca="1" ref="A248" ca="1">OFFSET('Histo courbe'!$A$2,'Histo courbe'!T245-1,,,)</f>
        <v>44638</v>
      </c>
      <c r="B248" s="17">
        <f ca="1">+VLOOKUP(A248,'Histo courbe'!A:B,2,0)</f>
        <v>1.4999999999999999E-2</v>
      </c>
      <c r="C248">
        <f t="shared" ca="1" si="18"/>
        <v>3</v>
      </c>
      <c r="D248">
        <f t="shared" ca="1" si="19"/>
        <v>2022</v>
      </c>
      <c r="F248" s="42">
        <v>2021</v>
      </c>
      <c r="G248" s="59">
        <v>4</v>
      </c>
      <c r="H248" s="86">
        <f t="shared" ca="1" si="20"/>
        <v>1.500000000000001E-2</v>
      </c>
      <c r="I248" s="17">
        <f t="shared" ca="1" si="21"/>
        <v>1.5000615079365091E-2</v>
      </c>
    </row>
    <row r="249" spans="1:9" x14ac:dyDescent="0.35">
      <c r="A249" s="28" cm="1">
        <f t="array" aca="1" ref="A249" ca="1">OFFSET('Histo courbe'!$A$2,'Histo courbe'!T246-1,,,)</f>
        <v>44637</v>
      </c>
      <c r="B249" s="17">
        <f ca="1">+VLOOKUP(A249,'Histo courbe'!A:B,2,0)</f>
        <v>1.4999999999999999E-2</v>
      </c>
      <c r="C249">
        <f t="shared" ca="1" si="18"/>
        <v>3</v>
      </c>
      <c r="D249">
        <f t="shared" ca="1" si="19"/>
        <v>2022</v>
      </c>
      <c r="F249" s="42">
        <v>2021</v>
      </c>
      <c r="G249" s="59">
        <v>5</v>
      </c>
      <c r="H249" s="86">
        <f t="shared" ca="1" si="20"/>
        <v>1.500000000000001E-2</v>
      </c>
      <c r="I249" s="17">
        <f t="shared" ca="1" si="21"/>
        <v>1.5000059523809535E-2</v>
      </c>
    </row>
    <row r="250" spans="1:9" x14ac:dyDescent="0.35">
      <c r="A250" s="28" cm="1">
        <f t="array" aca="1" ref="A250" ca="1">OFFSET('Histo courbe'!$A$2,'Histo courbe'!T247-1,,,)</f>
        <v>44636</v>
      </c>
      <c r="B250" s="17">
        <f ca="1">+VLOOKUP(A250,'Histo courbe'!A:B,2,0)</f>
        <v>1.4999999999999999E-2</v>
      </c>
      <c r="C250">
        <f t="shared" ca="1" si="18"/>
        <v>3</v>
      </c>
      <c r="D250">
        <f t="shared" ca="1" si="19"/>
        <v>2022</v>
      </c>
      <c r="F250" s="42">
        <v>2021</v>
      </c>
      <c r="G250" s="59">
        <v>6</v>
      </c>
      <c r="H250" s="86">
        <f t="shared" ca="1" si="20"/>
        <v>1.5001000000000009E-2</v>
      </c>
      <c r="I250" s="17">
        <f t="shared" ca="1" si="21"/>
        <v>1.5000226190476203E-2</v>
      </c>
    </row>
    <row r="251" spans="1:9" x14ac:dyDescent="0.35">
      <c r="A251" s="28" cm="1">
        <f t="array" aca="1" ref="A251" ca="1">OFFSET('Histo courbe'!$A$2,'Histo courbe'!T248-1,,,)</f>
        <v>44635</v>
      </c>
      <c r="B251" s="17">
        <f ca="1">+VLOOKUP(A251,'Histo courbe'!A:B,2,0)</f>
        <v>1.508E-2</v>
      </c>
      <c r="C251">
        <f t="shared" ca="1" si="18"/>
        <v>3</v>
      </c>
      <c r="D251">
        <f t="shared" ca="1" si="19"/>
        <v>2022</v>
      </c>
      <c r="F251" s="42">
        <v>2021</v>
      </c>
      <c r="G251" s="59">
        <v>7</v>
      </c>
      <c r="H251" s="86">
        <f t="shared" ca="1" si="20"/>
        <v>1.5006774193548397E-2</v>
      </c>
      <c r="I251" s="17">
        <f t="shared" ca="1" si="21"/>
        <v>1.5001355222734268E-2</v>
      </c>
    </row>
    <row r="252" spans="1:9" x14ac:dyDescent="0.35">
      <c r="A252" s="28" cm="1">
        <f t="array" aca="1" ref="A252" ca="1">OFFSET('Histo courbe'!$A$2,'Histo courbe'!T249-1,,,)</f>
        <v>44634</v>
      </c>
      <c r="B252" s="17">
        <f ca="1">+VLOOKUP(A252,'Histo courbe'!A:B,2,0)</f>
        <v>1.4999999999999999E-2</v>
      </c>
      <c r="C252">
        <f t="shared" ca="1" si="18"/>
        <v>3</v>
      </c>
      <c r="D252">
        <f t="shared" ca="1" si="19"/>
        <v>2022</v>
      </c>
      <c r="F252" s="42">
        <v>2021</v>
      </c>
      <c r="G252" s="59">
        <v>8</v>
      </c>
      <c r="H252" s="86">
        <f t="shared" ca="1" si="20"/>
        <v>1.500000000000001E-2</v>
      </c>
      <c r="I252" s="17">
        <f t="shared" ca="1" si="21"/>
        <v>1.5001295698924741E-2</v>
      </c>
    </row>
    <row r="253" spans="1:9" x14ac:dyDescent="0.35">
      <c r="A253" s="28" cm="1">
        <f t="array" aca="1" ref="A253" ca="1">OFFSET('Histo courbe'!$A$2,'Histo courbe'!T250-1,,,)</f>
        <v>44631</v>
      </c>
      <c r="B253" s="17">
        <f ca="1">+VLOOKUP(A253,'Histo courbe'!A:B,2,0)</f>
        <v>1.4999999999999999E-2</v>
      </c>
      <c r="C253">
        <f t="shared" ca="1" si="18"/>
        <v>3</v>
      </c>
      <c r="D253">
        <f t="shared" ca="1" si="19"/>
        <v>2022</v>
      </c>
      <c r="F253" s="42">
        <v>2021</v>
      </c>
      <c r="G253" s="59">
        <v>9</v>
      </c>
      <c r="H253" s="86">
        <f t="shared" ca="1" si="20"/>
        <v>1.5001333333333342E-2</v>
      </c>
      <c r="I253" s="17">
        <f t="shared" ca="1" si="21"/>
        <v>1.5001517921146963E-2</v>
      </c>
    </row>
    <row r="254" spans="1:9" x14ac:dyDescent="0.35">
      <c r="A254" s="28" cm="1">
        <f t="array" aca="1" ref="A254" ca="1">OFFSET('Histo courbe'!$A$2,'Histo courbe'!T251-1,,,)</f>
        <v>44630</v>
      </c>
      <c r="B254" s="17">
        <f ca="1">+VLOOKUP(A254,'Histo courbe'!A:B,2,0)</f>
        <v>1.4999999999999999E-2</v>
      </c>
      <c r="C254">
        <f t="shared" ca="1" si="18"/>
        <v>3</v>
      </c>
      <c r="D254">
        <f t="shared" ca="1" si="19"/>
        <v>2022</v>
      </c>
      <c r="F254" s="42">
        <v>2021</v>
      </c>
      <c r="G254" s="59">
        <v>10</v>
      </c>
      <c r="H254" s="86">
        <f t="shared" ca="1" si="20"/>
        <v>1.500000000000001E-2</v>
      </c>
      <c r="I254" s="17">
        <f t="shared" ca="1" si="21"/>
        <v>1.5001517921146963E-2</v>
      </c>
    </row>
    <row r="255" spans="1:9" x14ac:dyDescent="0.35">
      <c r="A255" s="28" cm="1">
        <f t="array" aca="1" ref="A255" ca="1">OFFSET('Histo courbe'!$A$2,'Histo courbe'!T252-1,,,)</f>
        <v>44629</v>
      </c>
      <c r="B255" s="17">
        <f ca="1">+VLOOKUP(A255,'Histo courbe'!A:B,2,0)</f>
        <v>1.4999999999999999E-2</v>
      </c>
      <c r="C255">
        <f t="shared" ca="1" si="18"/>
        <v>3</v>
      </c>
      <c r="D255">
        <f t="shared" ca="1" si="19"/>
        <v>2022</v>
      </c>
      <c r="F255" s="42">
        <v>2021</v>
      </c>
      <c r="G255" s="59">
        <v>11</v>
      </c>
      <c r="H255" s="86">
        <f t="shared" ca="1" si="20"/>
        <v>1.500000000000001E-2</v>
      </c>
      <c r="I255" s="17">
        <f t="shared" ca="1" si="21"/>
        <v>1.5001517921146963E-2</v>
      </c>
    </row>
    <row r="256" spans="1:9" x14ac:dyDescent="0.35">
      <c r="A256" s="28" cm="1">
        <f t="array" aca="1" ref="A256" ca="1">OFFSET('Histo courbe'!$A$2,'Histo courbe'!T253-1,,,)</f>
        <v>44628</v>
      </c>
      <c r="B256" s="17">
        <f ca="1">+VLOOKUP(A256,'Histo courbe'!A:B,2,0)</f>
        <v>1.4999999999999999E-2</v>
      </c>
      <c r="C256">
        <f t="shared" ca="1" si="18"/>
        <v>3</v>
      </c>
      <c r="D256">
        <f t="shared" ca="1" si="19"/>
        <v>2022</v>
      </c>
      <c r="F256" s="42">
        <v>2021</v>
      </c>
      <c r="G256" s="59">
        <v>12</v>
      </c>
      <c r="H256" s="86">
        <f t="shared" ca="1" si="20"/>
        <v>1.500000000000001E-2</v>
      </c>
      <c r="I256" s="17">
        <f t="shared" ca="1" si="21"/>
        <v>1.5001351254480299E-2</v>
      </c>
    </row>
    <row r="257" spans="1:9" x14ac:dyDescent="0.35">
      <c r="A257" s="28" cm="1">
        <f t="array" aca="1" ref="A257" ca="1">OFFSET('Histo courbe'!$A$2,'Histo courbe'!T254-1,,,)</f>
        <v>44627</v>
      </c>
      <c r="B257" s="17">
        <f ca="1">+VLOOKUP(A257,'Histo courbe'!A:B,2,0)</f>
        <v>1.4999999999999999E-2</v>
      </c>
      <c r="C257">
        <f t="shared" ca="1" si="18"/>
        <v>3</v>
      </c>
      <c r="D257">
        <f t="shared" ca="1" si="19"/>
        <v>2022</v>
      </c>
      <c r="F257" s="42">
        <v>2022</v>
      </c>
      <c r="G257" s="59">
        <v>1</v>
      </c>
      <c r="H257" s="86">
        <f t="shared" ca="1" si="20"/>
        <v>1.500433333333334E-2</v>
      </c>
      <c r="I257" s="17">
        <f t="shared" ca="1" si="21"/>
        <v>1.5000944444444456E-2</v>
      </c>
    </row>
    <row r="258" spans="1:9" x14ac:dyDescent="0.35">
      <c r="A258" s="28" cm="1">
        <f t="array" aca="1" ref="A258" ca="1">OFFSET('Histo courbe'!$A$2,'Histo courbe'!T255-1,,,)</f>
        <v>44624</v>
      </c>
      <c r="B258" s="17">
        <f ca="1">+VLOOKUP(A258,'Histo courbe'!A:B,2,0)</f>
        <v>1.4999999999999999E-2</v>
      </c>
      <c r="C258">
        <f t="shared" ca="1" si="18"/>
        <v>3</v>
      </c>
      <c r="D258">
        <f t="shared" ca="1" si="19"/>
        <v>2022</v>
      </c>
      <c r="F258" s="42">
        <v>2022</v>
      </c>
      <c r="G258" s="59">
        <v>2</v>
      </c>
      <c r="H258" s="86">
        <f t="shared" ca="1" si="20"/>
        <v>1.5010999999999993E-2</v>
      </c>
      <c r="I258" s="17">
        <f t="shared" ca="1" si="21"/>
        <v>1.5002777777777787E-2</v>
      </c>
    </row>
    <row r="259" spans="1:9" x14ac:dyDescent="0.35">
      <c r="A259" s="28" cm="1">
        <f t="array" aca="1" ref="A259" ca="1">OFFSET('Histo courbe'!$A$2,'Histo courbe'!T256-1,,,)</f>
        <v>44623</v>
      </c>
      <c r="B259" s="17">
        <f ca="1">+VLOOKUP(A259,'Histo courbe'!A:B,2,0)</f>
        <v>1.4999999999999999E-2</v>
      </c>
      <c r="C259">
        <f t="shared" ca="1" si="18"/>
        <v>3</v>
      </c>
      <c r="D259">
        <f t="shared" ca="1" si="19"/>
        <v>2022</v>
      </c>
      <c r="F259" s="42">
        <v>2022</v>
      </c>
      <c r="G259" s="59">
        <f t="shared" ref="G259:G268" si="22">G258+1</f>
        <v>3</v>
      </c>
      <c r="H259" s="86">
        <f t="shared" ca="1" si="20"/>
        <v>1.5004782608695654E-2</v>
      </c>
      <c r="I259" s="17">
        <f t="shared" ca="1" si="21"/>
        <v>1.5003352657004837E-2</v>
      </c>
    </row>
    <row r="260" spans="1:9" x14ac:dyDescent="0.35">
      <c r="A260" s="28" cm="1">
        <f t="array" aca="1" ref="A260" ca="1">OFFSET('Histo courbe'!$A$2,'Histo courbe'!T257-1,,,)</f>
        <v>44622</v>
      </c>
      <c r="B260" s="17">
        <f ca="1">+VLOOKUP(A260,'Histo courbe'!A:B,2,0)</f>
        <v>1.4999999999999999E-2</v>
      </c>
      <c r="C260">
        <f t="shared" ca="1" si="18"/>
        <v>3</v>
      </c>
      <c r="D260">
        <f t="shared" ca="1" si="19"/>
        <v>2022</v>
      </c>
      <c r="F260" s="42">
        <v>2022</v>
      </c>
      <c r="G260" s="59">
        <f t="shared" si="22"/>
        <v>4</v>
      </c>
      <c r="H260" s="86">
        <f t="shared" ca="1" si="20"/>
        <v>1.5007142857142849E-2</v>
      </c>
      <c r="I260" s="17">
        <f t="shared" ca="1" si="21"/>
        <v>1.5004543133195309E-2</v>
      </c>
    </row>
    <row r="261" spans="1:9" x14ac:dyDescent="0.35">
      <c r="A261" s="28" cm="1">
        <f t="array" aca="1" ref="A261" ca="1">OFFSET('Histo courbe'!$A$2,'Histo courbe'!T258-1,,,)</f>
        <v>44621</v>
      </c>
      <c r="B261" s="17">
        <f ca="1">+VLOOKUP(A261,'Histo courbe'!A:B,2,0)</f>
        <v>1.4999999999999999E-2</v>
      </c>
      <c r="C261">
        <f t="shared" ref="C261:C324" ca="1" si="23">+MONTH(A261)</f>
        <v>3</v>
      </c>
      <c r="D261">
        <f t="shared" ref="D261:D324" ca="1" si="24">YEAR(A261)</f>
        <v>2022</v>
      </c>
      <c r="F261" s="42">
        <v>2022</v>
      </c>
      <c r="G261" s="59">
        <f t="shared" si="22"/>
        <v>5</v>
      </c>
      <c r="H261" s="86">
        <f t="shared" ref="H261:H270" ca="1" si="25">AVERAGEIFS($B:$B,$C:$C,$G261,$D:$D,$F261)</f>
        <v>1.5003499999999999E-2</v>
      </c>
      <c r="I261" s="17">
        <f t="shared" ca="1" si="21"/>
        <v>1.5005126466528641E-2</v>
      </c>
    </row>
    <row r="262" spans="1:9" x14ac:dyDescent="0.35">
      <c r="A262" s="28" cm="1">
        <f t="array" aca="1" ref="A262" ca="1">OFFSET('Histo courbe'!$A$2,'Histo courbe'!T259-1,,,)</f>
        <v>44620</v>
      </c>
      <c r="B262" s="17">
        <f ca="1">+VLOOKUP(A262,'Histo courbe'!A:B,2,0)</f>
        <v>1.502E-2</v>
      </c>
      <c r="C262">
        <f t="shared" ca="1" si="23"/>
        <v>2</v>
      </c>
      <c r="D262">
        <f t="shared" ca="1" si="24"/>
        <v>2022</v>
      </c>
      <c r="F262" s="42">
        <v>2022</v>
      </c>
      <c r="G262" s="59">
        <f t="shared" si="22"/>
        <v>6</v>
      </c>
      <c r="H262" s="86">
        <f t="shared" ca="1" si="25"/>
        <v>1.5013636363636357E-2</v>
      </c>
      <c r="I262" s="17">
        <f t="shared" ca="1" si="21"/>
        <v>1.5007399193801363E-2</v>
      </c>
    </row>
    <row r="263" spans="1:9" x14ac:dyDescent="0.35">
      <c r="A263" s="28" cm="1">
        <f t="array" aca="1" ref="A263" ca="1">OFFSET('Histo courbe'!$A$2,'Histo courbe'!T260-1,,,)</f>
        <v>44617</v>
      </c>
      <c r="B263" s="17">
        <f ca="1">+VLOOKUP(A263,'Histo courbe'!A:B,2,0)</f>
        <v>1.50099999999999E-2</v>
      </c>
      <c r="C263">
        <f t="shared" ca="1" si="23"/>
        <v>2</v>
      </c>
      <c r="D263">
        <f t="shared" ca="1" si="24"/>
        <v>2022</v>
      </c>
      <c r="F263" s="42">
        <v>2022</v>
      </c>
      <c r="G263" s="59">
        <f t="shared" si="22"/>
        <v>7</v>
      </c>
      <c r="H263" s="86">
        <f t="shared" ca="1" si="25"/>
        <v>1.5000000000000008E-2</v>
      </c>
      <c r="I263" s="17">
        <f t="shared" ca="1" si="21"/>
        <v>1.5006676971579145E-2</v>
      </c>
    </row>
    <row r="264" spans="1:9" x14ac:dyDescent="0.35">
      <c r="A264" s="28" cm="1">
        <f t="array" aca="1" ref="A264" ca="1">OFFSET('Histo courbe'!$A$2,'Histo courbe'!T261-1,,,)</f>
        <v>44616</v>
      </c>
      <c r="B264" s="17">
        <f ca="1">+VLOOKUP(A264,'Histo courbe'!A:B,2,0)</f>
        <v>1.502E-2</v>
      </c>
      <c r="C264">
        <f t="shared" ca="1" si="23"/>
        <v>2</v>
      </c>
      <c r="D264">
        <f t="shared" ca="1" si="24"/>
        <v>2022</v>
      </c>
      <c r="F264" s="42">
        <v>2022</v>
      </c>
      <c r="G264" s="59">
        <f t="shared" si="22"/>
        <v>8</v>
      </c>
      <c r="H264" s="86">
        <f t="shared" ca="1" si="25"/>
        <v>1.5010000000000006E-2</v>
      </c>
      <c r="I264" s="17">
        <f t="shared" ca="1" si="21"/>
        <v>1.500651030491248E-2</v>
      </c>
    </row>
    <row r="265" spans="1:9" x14ac:dyDescent="0.35">
      <c r="A265" s="28" cm="1">
        <f t="array" aca="1" ref="A265" ca="1">OFFSET('Histo courbe'!$A$2,'Histo courbe'!T262-1,,,)</f>
        <v>44615</v>
      </c>
      <c r="B265" s="17">
        <f ca="1">+VLOOKUP(A265,'Histo courbe'!A:B,2,0)</f>
        <v>1.50099999999999E-2</v>
      </c>
      <c r="C265">
        <f t="shared" ca="1" si="23"/>
        <v>2</v>
      </c>
      <c r="D265">
        <f t="shared" ca="1" si="24"/>
        <v>2022</v>
      </c>
      <c r="F265" s="42">
        <v>2022</v>
      </c>
      <c r="G265" s="59">
        <f t="shared" si="22"/>
        <v>9</v>
      </c>
      <c r="H265" s="86">
        <f t="shared" ca="1" si="25"/>
        <v>1.5601600000000009E-2</v>
      </c>
      <c r="I265" s="17">
        <f t="shared" ca="1" si="21"/>
        <v>1.5105979870129869E-2</v>
      </c>
    </row>
    <row r="266" spans="1:9" x14ac:dyDescent="0.35">
      <c r="A266" s="28" cm="1">
        <f t="array" aca="1" ref="A266" ca="1">OFFSET('Histo courbe'!$A$2,'Histo courbe'!T263-1,,,)</f>
        <v>44614</v>
      </c>
      <c r="B266" s="17">
        <f ca="1">+VLOOKUP(A266,'Histo courbe'!A:B,2,0)</f>
        <v>1.4999999999999999E-2</v>
      </c>
      <c r="C266">
        <f t="shared" ca="1" si="23"/>
        <v>2</v>
      </c>
      <c r="D266">
        <f t="shared" ca="1" si="24"/>
        <v>2022</v>
      </c>
      <c r="F266" s="42">
        <v>2022</v>
      </c>
      <c r="G266" s="59">
        <f t="shared" si="22"/>
        <v>10</v>
      </c>
      <c r="H266" s="86">
        <f t="shared" ca="1" si="25"/>
        <v>2.0029499999999988E-2</v>
      </c>
      <c r="I266" s="17">
        <f t="shared" ca="1" si="21"/>
        <v>1.5943039393939394E-2</v>
      </c>
    </row>
    <row r="267" spans="1:9" x14ac:dyDescent="0.35">
      <c r="A267" s="28" cm="1">
        <f t="array" aca="1" ref="A267" ca="1">OFFSET('Histo courbe'!$A$2,'Histo courbe'!T264-1,,,)</f>
        <v>44613</v>
      </c>
      <c r="B267" s="17">
        <f ca="1">+VLOOKUP(A267,'Histo courbe'!A:B,2,0)</f>
        <v>1.4999999999999999E-2</v>
      </c>
      <c r="C267">
        <f t="shared" ca="1" si="23"/>
        <v>2</v>
      </c>
      <c r="D267">
        <f t="shared" ca="1" si="24"/>
        <v>2022</v>
      </c>
      <c r="F267" s="42">
        <v>2022</v>
      </c>
      <c r="G267" s="59">
        <f t="shared" si="22"/>
        <v>11</v>
      </c>
      <c r="H267" s="86">
        <f t="shared" ca="1" si="25"/>
        <v>2.0005714285714286E-2</v>
      </c>
      <c r="I267" s="17">
        <f t="shared" ca="1" si="21"/>
        <v>1.6776741774891777E-2</v>
      </c>
    </row>
    <row r="268" spans="1:9" x14ac:dyDescent="0.35">
      <c r="A268" s="28" cm="1">
        <f t="array" aca="1" ref="A268" ca="1">OFFSET('Histo courbe'!$A$2,'Histo courbe'!T265-1,,,)</f>
        <v>44610</v>
      </c>
      <c r="B268" s="17">
        <f ca="1">+VLOOKUP(A268,'Histo courbe'!A:B,2,0)</f>
        <v>1.4999999999999999E-2</v>
      </c>
      <c r="C268">
        <f t="shared" ca="1" si="23"/>
        <v>2</v>
      </c>
      <c r="D268">
        <f t="shared" ca="1" si="24"/>
        <v>2022</v>
      </c>
      <c r="F268" s="42">
        <v>2022</v>
      </c>
      <c r="G268" s="59">
        <f t="shared" si="22"/>
        <v>12</v>
      </c>
      <c r="H268" s="86">
        <f t="shared" ca="1" si="25"/>
        <v>2.1775454545454553E-2</v>
      </c>
      <c r="I268" s="17">
        <f t="shared" ca="1" si="21"/>
        <v>1.7903711471861476E-2</v>
      </c>
    </row>
    <row r="269" spans="1:9" x14ac:dyDescent="0.35">
      <c r="A269" s="28" cm="1">
        <f t="array" aca="1" ref="A269" ca="1">OFFSET('Histo courbe'!$A$2,'Histo courbe'!T266-1,,,)</f>
        <v>44609</v>
      </c>
      <c r="B269" s="17">
        <f ca="1">+VLOOKUP(A269,'Histo courbe'!A:B,2,0)</f>
        <v>1.4999999999999999E-2</v>
      </c>
      <c r="C269">
        <f t="shared" ca="1" si="23"/>
        <v>2</v>
      </c>
      <c r="D269">
        <f t="shared" ca="1" si="24"/>
        <v>2022</v>
      </c>
      <c r="F269" s="42">
        <v>2023</v>
      </c>
      <c r="G269" s="59">
        <v>1</v>
      </c>
      <c r="H269" s="86">
        <f t="shared" ca="1" si="25"/>
        <v>2.5004000000000009E-2</v>
      </c>
      <c r="I269" s="17">
        <f t="shared" ca="1" si="21"/>
        <v>1.9571044805194809E-2</v>
      </c>
    </row>
    <row r="270" spans="1:9" x14ac:dyDescent="0.35">
      <c r="A270" s="28" cm="1">
        <f t="array" aca="1" ref="A270" ca="1">OFFSET('Histo courbe'!$A$2,'Histo courbe'!T267-1,,,)</f>
        <v>44608</v>
      </c>
      <c r="B270" s="17">
        <f ca="1">+VLOOKUP(A270,'Histo courbe'!A:B,2,0)</f>
        <v>1.5049999999999999E-2</v>
      </c>
      <c r="C270">
        <f t="shared" ca="1" si="23"/>
        <v>2</v>
      </c>
      <c r="D270">
        <f t="shared" ca="1" si="24"/>
        <v>2022</v>
      </c>
      <c r="F270" s="42">
        <v>2023</v>
      </c>
      <c r="G270" s="59">
        <f>G269+1</f>
        <v>2</v>
      </c>
      <c r="H270" s="86">
        <f t="shared" ca="1" si="25"/>
        <v>2.5014999999999999E-2</v>
      </c>
      <c r="I270" s="17">
        <f t="shared" ca="1" si="21"/>
        <v>2.1238544805194808E-2</v>
      </c>
    </row>
    <row r="271" spans="1:9" x14ac:dyDescent="0.35">
      <c r="A271" s="28" cm="1">
        <f t="array" aca="1" ref="A271" ca="1">OFFSET('Histo courbe'!$A$2,'Histo courbe'!T268-1,,,)</f>
        <v>44607</v>
      </c>
      <c r="B271" s="17">
        <f ca="1">+VLOOKUP(A271,'Histo courbe'!A:B,2,0)</f>
        <v>1.5049999999999999E-2</v>
      </c>
      <c r="C271">
        <f t="shared" ca="1" si="23"/>
        <v>2</v>
      </c>
      <c r="D271">
        <f t="shared" ca="1" si="24"/>
        <v>2022</v>
      </c>
    </row>
    <row r="272" spans="1:9" x14ac:dyDescent="0.35">
      <c r="A272" s="28" cm="1">
        <f t="array" aca="1" ref="A272" ca="1">OFFSET('Histo courbe'!$A$2,'Histo courbe'!T269-1,,,)</f>
        <v>44606</v>
      </c>
      <c r="B272" s="17">
        <f ca="1">+VLOOKUP(A272,'Histo courbe'!A:B,2,0)</f>
        <v>1.506E-2</v>
      </c>
      <c r="C272">
        <f t="shared" ca="1" si="23"/>
        <v>2</v>
      </c>
      <c r="D272">
        <f t="shared" ca="1" si="24"/>
        <v>2022</v>
      </c>
    </row>
    <row r="273" spans="1:4" x14ac:dyDescent="0.35">
      <c r="A273" s="28" cm="1">
        <f t="array" aca="1" ref="A273" ca="1">OFFSET('Histo courbe'!$A$2,'Histo courbe'!T270-1,,,)</f>
        <v>44603</v>
      </c>
      <c r="B273" s="17">
        <f ca="1">+VLOOKUP(A273,'Histo courbe'!A:B,2,0)</f>
        <v>1.4999999999999999E-2</v>
      </c>
      <c r="C273">
        <f t="shared" ca="1" si="23"/>
        <v>2</v>
      </c>
      <c r="D273">
        <f t="shared" ca="1" si="24"/>
        <v>2022</v>
      </c>
    </row>
    <row r="274" spans="1:4" x14ac:dyDescent="0.35">
      <c r="A274" s="28" cm="1">
        <f t="array" aca="1" ref="A274" ca="1">OFFSET('Histo courbe'!$A$2,'Histo courbe'!T271-1,,,)</f>
        <v>44602</v>
      </c>
      <c r="B274" s="17">
        <f ca="1">+VLOOKUP(A274,'Histo courbe'!A:B,2,0)</f>
        <v>1.4999999999999999E-2</v>
      </c>
      <c r="C274">
        <f t="shared" ca="1" si="23"/>
        <v>2</v>
      </c>
      <c r="D274">
        <f t="shared" ca="1" si="24"/>
        <v>2022</v>
      </c>
    </row>
    <row r="275" spans="1:4" x14ac:dyDescent="0.35">
      <c r="A275" s="28" cm="1">
        <f t="array" aca="1" ref="A275" ca="1">OFFSET('Histo courbe'!$A$2,'Histo courbe'!T272-1,,,)</f>
        <v>44601</v>
      </c>
      <c r="B275" s="17">
        <f ca="1">+VLOOKUP(A275,'Histo courbe'!A:B,2,0)</f>
        <v>1.4999999999999999E-2</v>
      </c>
      <c r="C275">
        <f t="shared" ca="1" si="23"/>
        <v>2</v>
      </c>
      <c r="D275">
        <f t="shared" ca="1" si="24"/>
        <v>2022</v>
      </c>
    </row>
    <row r="276" spans="1:4" x14ac:dyDescent="0.35">
      <c r="A276" s="28" cm="1">
        <f t="array" aca="1" ref="A276" ca="1">OFFSET('Histo courbe'!$A$2,'Histo courbe'!T273-1,,,)</f>
        <v>44600</v>
      </c>
      <c r="B276" s="17">
        <f ca="1">+VLOOKUP(A276,'Histo courbe'!A:B,2,0)</f>
        <v>1.4999999999999999E-2</v>
      </c>
      <c r="C276">
        <f t="shared" ca="1" si="23"/>
        <v>2</v>
      </c>
      <c r="D276">
        <f t="shared" ca="1" si="24"/>
        <v>2022</v>
      </c>
    </row>
    <row r="277" spans="1:4" x14ac:dyDescent="0.35">
      <c r="A277" s="28" cm="1">
        <f t="array" aca="1" ref="A277" ca="1">OFFSET('Histo courbe'!$A$2,'Histo courbe'!T274-1,,,)</f>
        <v>44599</v>
      </c>
      <c r="B277" s="17">
        <f ca="1">+VLOOKUP(A277,'Histo courbe'!A:B,2,0)</f>
        <v>1.4999999999999999E-2</v>
      </c>
      <c r="C277">
        <f t="shared" ca="1" si="23"/>
        <v>2</v>
      </c>
      <c r="D277">
        <f t="shared" ca="1" si="24"/>
        <v>2022</v>
      </c>
    </row>
    <row r="278" spans="1:4" x14ac:dyDescent="0.35">
      <c r="A278" s="28" cm="1">
        <f t="array" aca="1" ref="A278" ca="1">OFFSET('Histo courbe'!$A$2,'Histo courbe'!T275-1,,,)</f>
        <v>44596</v>
      </c>
      <c r="B278" s="17">
        <f ca="1">+VLOOKUP(A278,'Histo courbe'!A:B,2,0)</f>
        <v>1.4999999999999999E-2</v>
      </c>
      <c r="C278">
        <f t="shared" ca="1" si="23"/>
        <v>2</v>
      </c>
      <c r="D278">
        <f t="shared" ca="1" si="24"/>
        <v>2022</v>
      </c>
    </row>
    <row r="279" spans="1:4" x14ac:dyDescent="0.35">
      <c r="A279" s="28" cm="1">
        <f t="array" aca="1" ref="A279" ca="1">OFFSET('Histo courbe'!$A$2,'Histo courbe'!T276-1,,,)</f>
        <v>44595</v>
      </c>
      <c r="B279" s="17">
        <f ca="1">+VLOOKUP(A279,'Histo courbe'!A:B,2,0)</f>
        <v>1.4999999999999999E-2</v>
      </c>
      <c r="C279">
        <f t="shared" ca="1" si="23"/>
        <v>2</v>
      </c>
      <c r="D279">
        <f t="shared" ca="1" si="24"/>
        <v>2022</v>
      </c>
    </row>
    <row r="280" spans="1:4" x14ac:dyDescent="0.35">
      <c r="A280" s="28" cm="1">
        <f t="array" aca="1" ref="A280" ca="1">OFFSET('Histo courbe'!$A$2,'Histo courbe'!T277-1,,,)</f>
        <v>44594</v>
      </c>
      <c r="B280" s="17">
        <f ca="1">+VLOOKUP(A280,'Histo courbe'!A:B,2,0)</f>
        <v>1.4999999999999999E-2</v>
      </c>
      <c r="C280">
        <f t="shared" ca="1" si="23"/>
        <v>2</v>
      </c>
      <c r="D280">
        <f t="shared" ca="1" si="24"/>
        <v>2022</v>
      </c>
    </row>
    <row r="281" spans="1:4" x14ac:dyDescent="0.35">
      <c r="A281" s="28" cm="1">
        <f t="array" aca="1" ref="A281" ca="1">OFFSET('Histo courbe'!$A$2,'Histo courbe'!T278-1,,,)</f>
        <v>44593</v>
      </c>
      <c r="B281" s="17">
        <f ca="1">+VLOOKUP(A281,'Histo courbe'!A:B,2,0)</f>
        <v>1.4999999999999999E-2</v>
      </c>
      <c r="C281">
        <f t="shared" ca="1" si="23"/>
        <v>2</v>
      </c>
      <c r="D281">
        <f t="shared" ca="1" si="24"/>
        <v>2022</v>
      </c>
    </row>
    <row r="282" spans="1:4" x14ac:dyDescent="0.35">
      <c r="A282" s="28">
        <v>44592</v>
      </c>
      <c r="B282" s="17">
        <v>1.4999999999999999E-2</v>
      </c>
      <c r="C282">
        <f t="shared" si="23"/>
        <v>1</v>
      </c>
      <c r="D282">
        <f t="shared" si="24"/>
        <v>2022</v>
      </c>
    </row>
    <row r="283" spans="1:4" x14ac:dyDescent="0.35">
      <c r="A283" s="28">
        <v>44591</v>
      </c>
      <c r="B283" s="17">
        <v>1.4999999999999999E-2</v>
      </c>
      <c r="C283">
        <f t="shared" si="23"/>
        <v>1</v>
      </c>
      <c r="D283">
        <f t="shared" si="24"/>
        <v>2022</v>
      </c>
    </row>
    <row r="284" spans="1:4" x14ac:dyDescent="0.35">
      <c r="A284" s="28">
        <v>44590</v>
      </c>
      <c r="B284" s="17">
        <v>1.4999999999999999E-2</v>
      </c>
      <c r="C284">
        <f t="shared" si="23"/>
        <v>1</v>
      </c>
      <c r="D284">
        <f t="shared" si="24"/>
        <v>2022</v>
      </c>
    </row>
    <row r="285" spans="1:4" x14ac:dyDescent="0.35">
      <c r="A285" s="28">
        <v>44589</v>
      </c>
      <c r="B285" s="17">
        <v>1.4999999999999999E-2</v>
      </c>
      <c r="C285">
        <f t="shared" si="23"/>
        <v>1</v>
      </c>
      <c r="D285">
        <f t="shared" si="24"/>
        <v>2022</v>
      </c>
    </row>
    <row r="286" spans="1:4" x14ac:dyDescent="0.35">
      <c r="A286" s="28">
        <v>44588</v>
      </c>
      <c r="B286" s="17">
        <v>1.4999999999999999E-2</v>
      </c>
      <c r="C286">
        <f t="shared" si="23"/>
        <v>1</v>
      </c>
      <c r="D286">
        <f t="shared" si="24"/>
        <v>2022</v>
      </c>
    </row>
    <row r="287" spans="1:4" x14ac:dyDescent="0.35">
      <c r="A287" s="28">
        <v>44587</v>
      </c>
      <c r="B287" s="17">
        <v>1.4999999999999999E-2</v>
      </c>
      <c r="C287">
        <f t="shared" si="23"/>
        <v>1</v>
      </c>
      <c r="D287">
        <f t="shared" si="24"/>
        <v>2022</v>
      </c>
    </row>
    <row r="288" spans="1:4" x14ac:dyDescent="0.35">
      <c r="A288" s="28">
        <v>44586</v>
      </c>
      <c r="B288" s="17">
        <v>1.4999999999999999E-2</v>
      </c>
      <c r="C288">
        <f t="shared" si="23"/>
        <v>1</v>
      </c>
      <c r="D288">
        <f t="shared" si="24"/>
        <v>2022</v>
      </c>
    </row>
    <row r="289" spans="1:4" x14ac:dyDescent="0.35">
      <c r="A289" s="28">
        <v>44585</v>
      </c>
      <c r="B289" s="17">
        <v>1.4999999999999999E-2</v>
      </c>
      <c r="C289">
        <f t="shared" si="23"/>
        <v>1</v>
      </c>
      <c r="D289">
        <f t="shared" si="24"/>
        <v>2022</v>
      </c>
    </row>
    <row r="290" spans="1:4" x14ac:dyDescent="0.35">
      <c r="A290" s="28">
        <v>44584</v>
      </c>
      <c r="B290" s="17">
        <v>1.4999999999999999E-2</v>
      </c>
      <c r="C290">
        <f t="shared" si="23"/>
        <v>1</v>
      </c>
      <c r="D290">
        <f t="shared" si="24"/>
        <v>2022</v>
      </c>
    </row>
    <row r="291" spans="1:4" x14ac:dyDescent="0.35">
      <c r="A291" s="28">
        <v>44583</v>
      </c>
      <c r="B291" s="17">
        <v>1.4999999999999999E-2</v>
      </c>
      <c r="C291">
        <f t="shared" si="23"/>
        <v>1</v>
      </c>
      <c r="D291">
        <f t="shared" si="24"/>
        <v>2022</v>
      </c>
    </row>
    <row r="292" spans="1:4" x14ac:dyDescent="0.35">
      <c r="A292" s="28">
        <v>44582</v>
      </c>
      <c r="B292" s="17">
        <v>1.4999999999999999E-2</v>
      </c>
      <c r="C292">
        <f t="shared" si="23"/>
        <v>1</v>
      </c>
      <c r="D292">
        <f t="shared" si="24"/>
        <v>2022</v>
      </c>
    </row>
    <row r="293" spans="1:4" x14ac:dyDescent="0.35">
      <c r="A293" s="28">
        <v>44581</v>
      </c>
      <c r="B293" s="17">
        <v>1.4999999999999999E-2</v>
      </c>
      <c r="C293">
        <f t="shared" si="23"/>
        <v>1</v>
      </c>
      <c r="D293">
        <f t="shared" si="24"/>
        <v>2022</v>
      </c>
    </row>
    <row r="294" spans="1:4" x14ac:dyDescent="0.35">
      <c r="A294" s="28">
        <v>44580</v>
      </c>
      <c r="B294" s="17">
        <v>1.4999999999999999E-2</v>
      </c>
      <c r="C294">
        <f t="shared" si="23"/>
        <v>1</v>
      </c>
      <c r="D294">
        <f t="shared" si="24"/>
        <v>2022</v>
      </c>
    </row>
    <row r="295" spans="1:4" x14ac:dyDescent="0.35">
      <c r="A295" s="28">
        <v>44579</v>
      </c>
      <c r="B295" s="17">
        <v>1.4999999999999999E-2</v>
      </c>
      <c r="C295">
        <f t="shared" si="23"/>
        <v>1</v>
      </c>
      <c r="D295">
        <f t="shared" si="24"/>
        <v>2022</v>
      </c>
    </row>
    <row r="296" spans="1:4" x14ac:dyDescent="0.35">
      <c r="A296" s="28">
        <v>44578</v>
      </c>
      <c r="B296" s="17">
        <v>1.4999999999999999E-2</v>
      </c>
      <c r="C296">
        <f t="shared" si="23"/>
        <v>1</v>
      </c>
      <c r="D296">
        <f t="shared" si="24"/>
        <v>2022</v>
      </c>
    </row>
    <row r="297" spans="1:4" x14ac:dyDescent="0.35">
      <c r="A297" s="28">
        <v>44577</v>
      </c>
      <c r="B297" s="17">
        <v>1.503E-2</v>
      </c>
      <c r="C297">
        <f t="shared" si="23"/>
        <v>1</v>
      </c>
      <c r="D297">
        <f t="shared" si="24"/>
        <v>2022</v>
      </c>
    </row>
    <row r="298" spans="1:4" x14ac:dyDescent="0.35">
      <c r="A298" s="28">
        <v>44576</v>
      </c>
      <c r="B298" s="17">
        <v>1.503E-2</v>
      </c>
      <c r="C298">
        <f t="shared" si="23"/>
        <v>1</v>
      </c>
      <c r="D298">
        <f t="shared" si="24"/>
        <v>2022</v>
      </c>
    </row>
    <row r="299" spans="1:4" x14ac:dyDescent="0.35">
      <c r="A299" s="28">
        <v>44575</v>
      </c>
      <c r="B299" s="17">
        <v>1.503E-2</v>
      </c>
      <c r="C299">
        <f t="shared" si="23"/>
        <v>1</v>
      </c>
      <c r="D299">
        <f t="shared" si="24"/>
        <v>2022</v>
      </c>
    </row>
    <row r="300" spans="1:4" x14ac:dyDescent="0.35">
      <c r="A300" s="28">
        <v>44574</v>
      </c>
      <c r="B300" s="17">
        <v>1.4999999999999999E-2</v>
      </c>
      <c r="C300">
        <f t="shared" si="23"/>
        <v>1</v>
      </c>
      <c r="D300">
        <f t="shared" si="24"/>
        <v>2022</v>
      </c>
    </row>
    <row r="301" spans="1:4" x14ac:dyDescent="0.35">
      <c r="A301" s="28">
        <v>44573</v>
      </c>
      <c r="B301" s="17">
        <v>1.5010000000000001E-2</v>
      </c>
      <c r="C301">
        <f t="shared" si="23"/>
        <v>1</v>
      </c>
      <c r="D301">
        <f t="shared" si="24"/>
        <v>2022</v>
      </c>
    </row>
    <row r="302" spans="1:4" x14ac:dyDescent="0.35">
      <c r="A302" s="28">
        <v>44571</v>
      </c>
      <c r="B302" s="17">
        <v>1.503E-2</v>
      </c>
      <c r="C302">
        <f t="shared" si="23"/>
        <v>1</v>
      </c>
      <c r="D302">
        <f t="shared" si="24"/>
        <v>2022</v>
      </c>
    </row>
    <row r="303" spans="1:4" x14ac:dyDescent="0.35">
      <c r="A303" s="28">
        <v>44570</v>
      </c>
      <c r="B303" s="17">
        <v>1.4999999999999999E-2</v>
      </c>
      <c r="C303">
        <f t="shared" si="23"/>
        <v>1</v>
      </c>
      <c r="D303">
        <f t="shared" si="24"/>
        <v>2022</v>
      </c>
    </row>
    <row r="304" spans="1:4" x14ac:dyDescent="0.35">
      <c r="A304" s="28">
        <v>44569</v>
      </c>
      <c r="B304" s="17">
        <v>1.4999999999999999E-2</v>
      </c>
      <c r="C304">
        <f t="shared" si="23"/>
        <v>1</v>
      </c>
      <c r="D304">
        <f t="shared" si="24"/>
        <v>2022</v>
      </c>
    </row>
    <row r="305" spans="1:4" x14ac:dyDescent="0.35">
      <c r="A305" s="28">
        <v>44568</v>
      </c>
      <c r="B305" s="17">
        <v>1.4999999999999999E-2</v>
      </c>
      <c r="C305">
        <f t="shared" si="23"/>
        <v>1</v>
      </c>
      <c r="D305">
        <f t="shared" si="24"/>
        <v>2022</v>
      </c>
    </row>
    <row r="306" spans="1:4" x14ac:dyDescent="0.35">
      <c r="A306" s="28">
        <v>44567</v>
      </c>
      <c r="B306" s="17">
        <v>1.4999999999999999E-2</v>
      </c>
      <c r="C306">
        <f t="shared" si="23"/>
        <v>1</v>
      </c>
      <c r="D306">
        <f t="shared" si="24"/>
        <v>2022</v>
      </c>
    </row>
    <row r="307" spans="1:4" x14ac:dyDescent="0.35">
      <c r="A307" s="28">
        <v>44566</v>
      </c>
      <c r="B307" s="17">
        <v>1.4999999999999999E-2</v>
      </c>
      <c r="C307">
        <f t="shared" si="23"/>
        <v>1</v>
      </c>
      <c r="D307">
        <f t="shared" si="24"/>
        <v>2022</v>
      </c>
    </row>
    <row r="308" spans="1:4" x14ac:dyDescent="0.35">
      <c r="A308" s="28">
        <v>44565</v>
      </c>
      <c r="B308" s="17">
        <v>1.4999999999999999E-2</v>
      </c>
      <c r="C308">
        <f t="shared" si="23"/>
        <v>1</v>
      </c>
      <c r="D308">
        <f t="shared" si="24"/>
        <v>2022</v>
      </c>
    </row>
    <row r="309" spans="1:4" x14ac:dyDescent="0.35">
      <c r="A309" s="28">
        <v>44564</v>
      </c>
      <c r="B309" s="17">
        <v>1.4999999999999999E-2</v>
      </c>
      <c r="C309">
        <f t="shared" si="23"/>
        <v>1</v>
      </c>
      <c r="D309">
        <f t="shared" si="24"/>
        <v>2022</v>
      </c>
    </row>
    <row r="310" spans="1:4" x14ac:dyDescent="0.35">
      <c r="A310" s="28">
        <v>44563</v>
      </c>
      <c r="B310" s="17">
        <v>1.4999999999999999E-2</v>
      </c>
      <c r="C310">
        <f t="shared" si="23"/>
        <v>1</v>
      </c>
      <c r="D310">
        <f t="shared" si="24"/>
        <v>2022</v>
      </c>
    </row>
    <row r="311" spans="1:4" x14ac:dyDescent="0.35">
      <c r="A311" s="28">
        <v>44562</v>
      </c>
      <c r="B311" s="17">
        <v>1.4999999999999999E-2</v>
      </c>
      <c r="C311">
        <f t="shared" si="23"/>
        <v>1</v>
      </c>
      <c r="D311">
        <f t="shared" si="24"/>
        <v>2022</v>
      </c>
    </row>
    <row r="312" spans="1:4" x14ac:dyDescent="0.35">
      <c r="A312" s="28">
        <v>44561</v>
      </c>
      <c r="B312" s="17">
        <v>1.4999999999999999E-2</v>
      </c>
      <c r="C312">
        <f t="shared" si="23"/>
        <v>12</v>
      </c>
      <c r="D312">
        <f t="shared" si="24"/>
        <v>2021</v>
      </c>
    </row>
    <row r="313" spans="1:4" x14ac:dyDescent="0.35">
      <c r="A313" s="28">
        <v>44560</v>
      </c>
      <c r="B313" s="17">
        <v>1.4999999999999999E-2</v>
      </c>
      <c r="C313">
        <f t="shared" si="23"/>
        <v>12</v>
      </c>
      <c r="D313">
        <f t="shared" si="24"/>
        <v>2021</v>
      </c>
    </row>
    <row r="314" spans="1:4" x14ac:dyDescent="0.35">
      <c r="A314" s="28">
        <v>44559</v>
      </c>
      <c r="B314" s="17">
        <v>1.4999999999999999E-2</v>
      </c>
      <c r="C314">
        <f t="shared" si="23"/>
        <v>12</v>
      </c>
      <c r="D314">
        <f t="shared" si="24"/>
        <v>2021</v>
      </c>
    </row>
    <row r="315" spans="1:4" x14ac:dyDescent="0.35">
      <c r="A315" s="28">
        <v>44558</v>
      </c>
      <c r="B315" s="17">
        <v>1.4999999999999999E-2</v>
      </c>
      <c r="C315">
        <f t="shared" si="23"/>
        <v>12</v>
      </c>
      <c r="D315">
        <f t="shared" si="24"/>
        <v>2021</v>
      </c>
    </row>
    <row r="316" spans="1:4" x14ac:dyDescent="0.35">
      <c r="A316" s="28">
        <v>44557</v>
      </c>
      <c r="B316" s="17">
        <v>1.4999999999999999E-2</v>
      </c>
      <c r="C316">
        <f t="shared" si="23"/>
        <v>12</v>
      </c>
      <c r="D316">
        <f t="shared" si="24"/>
        <v>2021</v>
      </c>
    </row>
    <row r="317" spans="1:4" x14ac:dyDescent="0.35">
      <c r="A317" s="28">
        <v>44556</v>
      </c>
      <c r="B317" s="17">
        <v>1.4999999999999999E-2</v>
      </c>
      <c r="C317">
        <f t="shared" si="23"/>
        <v>12</v>
      </c>
      <c r="D317">
        <f t="shared" si="24"/>
        <v>2021</v>
      </c>
    </row>
    <row r="318" spans="1:4" x14ac:dyDescent="0.35">
      <c r="A318" s="28">
        <v>44555</v>
      </c>
      <c r="B318" s="17">
        <v>1.4999999999999999E-2</v>
      </c>
      <c r="C318">
        <f t="shared" si="23"/>
        <v>12</v>
      </c>
      <c r="D318">
        <f t="shared" si="24"/>
        <v>2021</v>
      </c>
    </row>
    <row r="319" spans="1:4" x14ac:dyDescent="0.35">
      <c r="A319" s="28">
        <v>44554</v>
      </c>
      <c r="B319" s="17">
        <v>1.4999999999999999E-2</v>
      </c>
      <c r="C319">
        <f t="shared" si="23"/>
        <v>12</v>
      </c>
      <c r="D319">
        <f t="shared" si="24"/>
        <v>2021</v>
      </c>
    </row>
    <row r="320" spans="1:4" x14ac:dyDescent="0.35">
      <c r="A320" s="28">
        <v>44553</v>
      </c>
      <c r="B320" s="17">
        <v>1.4999999999999999E-2</v>
      </c>
      <c r="C320">
        <f t="shared" si="23"/>
        <v>12</v>
      </c>
      <c r="D320">
        <f t="shared" si="24"/>
        <v>2021</v>
      </c>
    </row>
    <row r="321" spans="1:4" x14ac:dyDescent="0.35">
      <c r="A321" s="28">
        <v>44552</v>
      </c>
      <c r="B321" s="17">
        <v>1.4999999999999999E-2</v>
      </c>
      <c r="C321">
        <f t="shared" si="23"/>
        <v>12</v>
      </c>
      <c r="D321">
        <f t="shared" si="24"/>
        <v>2021</v>
      </c>
    </row>
    <row r="322" spans="1:4" x14ac:dyDescent="0.35">
      <c r="A322" s="28">
        <v>44551</v>
      </c>
      <c r="B322" s="17">
        <v>1.4999999999999999E-2</v>
      </c>
      <c r="C322">
        <f t="shared" si="23"/>
        <v>12</v>
      </c>
      <c r="D322">
        <f t="shared" si="24"/>
        <v>2021</v>
      </c>
    </row>
    <row r="323" spans="1:4" x14ac:dyDescent="0.35">
      <c r="A323" s="28">
        <v>44550</v>
      </c>
      <c r="B323" s="17">
        <v>1.4999999999999999E-2</v>
      </c>
      <c r="C323">
        <f t="shared" si="23"/>
        <v>12</v>
      </c>
      <c r="D323">
        <f t="shared" si="24"/>
        <v>2021</v>
      </c>
    </row>
    <row r="324" spans="1:4" x14ac:dyDescent="0.35">
      <c r="A324" s="28">
        <v>44549</v>
      </c>
      <c r="B324" s="17">
        <v>1.4999999999999999E-2</v>
      </c>
      <c r="C324">
        <f t="shared" si="23"/>
        <v>12</v>
      </c>
      <c r="D324">
        <f t="shared" si="24"/>
        <v>2021</v>
      </c>
    </row>
    <row r="325" spans="1:4" x14ac:dyDescent="0.35">
      <c r="A325" s="28">
        <v>44548</v>
      </c>
      <c r="B325" s="17">
        <v>1.4999999999999999E-2</v>
      </c>
      <c r="C325">
        <f t="shared" ref="C325:C388" si="26">+MONTH(A325)</f>
        <v>12</v>
      </c>
      <c r="D325">
        <f t="shared" ref="D325:D388" si="27">YEAR(A325)</f>
        <v>2021</v>
      </c>
    </row>
    <row r="326" spans="1:4" x14ac:dyDescent="0.35">
      <c r="A326" s="28">
        <v>44547</v>
      </c>
      <c r="B326" s="17">
        <v>1.4999999999999999E-2</v>
      </c>
      <c r="C326">
        <f t="shared" si="26"/>
        <v>12</v>
      </c>
      <c r="D326">
        <f t="shared" si="27"/>
        <v>2021</v>
      </c>
    </row>
    <row r="327" spans="1:4" x14ac:dyDescent="0.35">
      <c r="A327" s="28">
        <v>44546</v>
      </c>
      <c r="B327" s="17">
        <v>1.4999999999999999E-2</v>
      </c>
      <c r="C327">
        <f t="shared" si="26"/>
        <v>12</v>
      </c>
      <c r="D327">
        <f t="shared" si="27"/>
        <v>2021</v>
      </c>
    </row>
    <row r="328" spans="1:4" x14ac:dyDescent="0.35">
      <c r="A328" s="28">
        <v>44545</v>
      </c>
      <c r="B328" s="17">
        <v>1.4999999999999999E-2</v>
      </c>
      <c r="C328">
        <f t="shared" si="26"/>
        <v>12</v>
      </c>
      <c r="D328">
        <f t="shared" si="27"/>
        <v>2021</v>
      </c>
    </row>
    <row r="329" spans="1:4" x14ac:dyDescent="0.35">
      <c r="A329" s="28">
        <v>44544</v>
      </c>
      <c r="B329" s="17">
        <v>1.4999999999999999E-2</v>
      </c>
      <c r="C329">
        <f t="shared" si="26"/>
        <v>12</v>
      </c>
      <c r="D329">
        <f t="shared" si="27"/>
        <v>2021</v>
      </c>
    </row>
    <row r="330" spans="1:4" x14ac:dyDescent="0.35">
      <c r="A330" s="28">
        <v>44543</v>
      </c>
      <c r="B330" s="17">
        <v>1.4999999999999999E-2</v>
      </c>
      <c r="C330">
        <f t="shared" si="26"/>
        <v>12</v>
      </c>
      <c r="D330">
        <f t="shared" si="27"/>
        <v>2021</v>
      </c>
    </row>
    <row r="331" spans="1:4" x14ac:dyDescent="0.35">
      <c r="A331" s="28">
        <v>44542</v>
      </c>
      <c r="B331" s="17">
        <v>1.4999999999999999E-2</v>
      </c>
      <c r="C331">
        <f t="shared" si="26"/>
        <v>12</v>
      </c>
      <c r="D331">
        <f t="shared" si="27"/>
        <v>2021</v>
      </c>
    </row>
    <row r="332" spans="1:4" x14ac:dyDescent="0.35">
      <c r="A332" s="28">
        <v>44541</v>
      </c>
      <c r="B332" s="17">
        <v>1.4999999999999999E-2</v>
      </c>
      <c r="C332">
        <f t="shared" si="26"/>
        <v>12</v>
      </c>
      <c r="D332">
        <f t="shared" si="27"/>
        <v>2021</v>
      </c>
    </row>
    <row r="333" spans="1:4" x14ac:dyDescent="0.35">
      <c r="A333" s="28">
        <v>44540</v>
      </c>
      <c r="B333" s="17">
        <v>1.4999999999999999E-2</v>
      </c>
      <c r="C333">
        <f t="shared" si="26"/>
        <v>12</v>
      </c>
      <c r="D333">
        <f t="shared" si="27"/>
        <v>2021</v>
      </c>
    </row>
    <row r="334" spans="1:4" x14ac:dyDescent="0.35">
      <c r="A334" s="28">
        <v>44539</v>
      </c>
      <c r="B334" s="17">
        <v>1.4999999999999999E-2</v>
      </c>
      <c r="C334">
        <f t="shared" si="26"/>
        <v>12</v>
      </c>
      <c r="D334">
        <f t="shared" si="27"/>
        <v>2021</v>
      </c>
    </row>
    <row r="335" spans="1:4" x14ac:dyDescent="0.35">
      <c r="A335" s="28">
        <v>44538</v>
      </c>
      <c r="B335" s="17">
        <v>1.4999999999999999E-2</v>
      </c>
      <c r="C335">
        <f t="shared" si="26"/>
        <v>12</v>
      </c>
      <c r="D335">
        <f t="shared" si="27"/>
        <v>2021</v>
      </c>
    </row>
    <row r="336" spans="1:4" x14ac:dyDescent="0.35">
      <c r="A336" s="28">
        <v>44537</v>
      </c>
      <c r="B336" s="17">
        <v>1.4999999999999999E-2</v>
      </c>
      <c r="C336">
        <f t="shared" si="26"/>
        <v>12</v>
      </c>
      <c r="D336">
        <f t="shared" si="27"/>
        <v>2021</v>
      </c>
    </row>
    <row r="337" spans="1:4" x14ac:dyDescent="0.35">
      <c r="A337" s="28">
        <v>44536</v>
      </c>
      <c r="B337" s="17">
        <v>1.4999999999999999E-2</v>
      </c>
      <c r="C337">
        <f t="shared" si="26"/>
        <v>12</v>
      </c>
      <c r="D337">
        <f t="shared" si="27"/>
        <v>2021</v>
      </c>
    </row>
    <row r="338" spans="1:4" x14ac:dyDescent="0.35">
      <c r="A338" s="28">
        <v>44535</v>
      </c>
      <c r="B338" s="17">
        <v>1.4999999999999999E-2</v>
      </c>
      <c r="C338">
        <f t="shared" si="26"/>
        <v>12</v>
      </c>
      <c r="D338">
        <f t="shared" si="27"/>
        <v>2021</v>
      </c>
    </row>
    <row r="339" spans="1:4" x14ac:dyDescent="0.35">
      <c r="A339" s="28">
        <v>44534</v>
      </c>
      <c r="B339" s="17">
        <v>1.4999999999999999E-2</v>
      </c>
      <c r="C339">
        <f t="shared" si="26"/>
        <v>12</v>
      </c>
      <c r="D339">
        <f t="shared" si="27"/>
        <v>2021</v>
      </c>
    </row>
    <row r="340" spans="1:4" x14ac:dyDescent="0.35">
      <c r="A340" s="28">
        <v>44533</v>
      </c>
      <c r="B340" s="17">
        <v>1.4999999999999999E-2</v>
      </c>
      <c r="C340">
        <f t="shared" si="26"/>
        <v>12</v>
      </c>
      <c r="D340">
        <f t="shared" si="27"/>
        <v>2021</v>
      </c>
    </row>
    <row r="341" spans="1:4" x14ac:dyDescent="0.35">
      <c r="A341" s="28">
        <v>44532</v>
      </c>
      <c r="B341" s="17">
        <v>1.4999999999999999E-2</v>
      </c>
      <c r="C341">
        <f t="shared" si="26"/>
        <v>12</v>
      </c>
      <c r="D341">
        <f t="shared" si="27"/>
        <v>2021</v>
      </c>
    </row>
    <row r="342" spans="1:4" x14ac:dyDescent="0.35">
      <c r="A342" s="28">
        <v>44531</v>
      </c>
      <c r="B342" s="17">
        <v>1.4999999999999999E-2</v>
      </c>
      <c r="C342">
        <f t="shared" si="26"/>
        <v>12</v>
      </c>
      <c r="D342">
        <f t="shared" si="27"/>
        <v>2021</v>
      </c>
    </row>
    <row r="343" spans="1:4" x14ac:dyDescent="0.35">
      <c r="A343" s="28">
        <v>44530</v>
      </c>
      <c r="B343" s="17">
        <v>1.4999999999999999E-2</v>
      </c>
      <c r="C343">
        <f t="shared" si="26"/>
        <v>11</v>
      </c>
      <c r="D343">
        <f t="shared" si="27"/>
        <v>2021</v>
      </c>
    </row>
    <row r="344" spans="1:4" x14ac:dyDescent="0.35">
      <c r="A344" s="28">
        <v>44529</v>
      </c>
      <c r="B344" s="17">
        <v>1.4999999999999999E-2</v>
      </c>
      <c r="C344">
        <f t="shared" si="26"/>
        <v>11</v>
      </c>
      <c r="D344">
        <f t="shared" si="27"/>
        <v>2021</v>
      </c>
    </row>
    <row r="345" spans="1:4" x14ac:dyDescent="0.35">
      <c r="A345" s="28">
        <v>44528</v>
      </c>
      <c r="B345" s="17">
        <v>1.4999999999999999E-2</v>
      </c>
      <c r="C345">
        <f t="shared" si="26"/>
        <v>11</v>
      </c>
      <c r="D345">
        <f t="shared" si="27"/>
        <v>2021</v>
      </c>
    </row>
    <row r="346" spans="1:4" x14ac:dyDescent="0.35">
      <c r="A346" s="28">
        <v>44527</v>
      </c>
      <c r="B346" s="17">
        <v>1.4999999999999999E-2</v>
      </c>
      <c r="C346">
        <f t="shared" si="26"/>
        <v>11</v>
      </c>
      <c r="D346">
        <f t="shared" si="27"/>
        <v>2021</v>
      </c>
    </row>
    <row r="347" spans="1:4" x14ac:dyDescent="0.35">
      <c r="A347" s="28">
        <v>44526</v>
      </c>
      <c r="B347" s="17">
        <v>1.4999999999999999E-2</v>
      </c>
      <c r="C347">
        <f t="shared" si="26"/>
        <v>11</v>
      </c>
      <c r="D347">
        <f t="shared" si="27"/>
        <v>2021</v>
      </c>
    </row>
    <row r="348" spans="1:4" x14ac:dyDescent="0.35">
      <c r="A348" s="28">
        <v>44525</v>
      </c>
      <c r="B348" s="17">
        <v>1.4999999999999999E-2</v>
      </c>
      <c r="C348">
        <f t="shared" si="26"/>
        <v>11</v>
      </c>
      <c r="D348">
        <f t="shared" si="27"/>
        <v>2021</v>
      </c>
    </row>
    <row r="349" spans="1:4" x14ac:dyDescent="0.35">
      <c r="A349" s="28">
        <v>44524</v>
      </c>
      <c r="B349" s="17">
        <v>1.4999999999999999E-2</v>
      </c>
      <c r="C349">
        <f t="shared" si="26"/>
        <v>11</v>
      </c>
      <c r="D349">
        <f t="shared" si="27"/>
        <v>2021</v>
      </c>
    </row>
    <row r="350" spans="1:4" x14ac:dyDescent="0.35">
      <c r="A350" s="28">
        <v>44523</v>
      </c>
      <c r="B350" s="17">
        <v>1.4999999999999999E-2</v>
      </c>
      <c r="C350">
        <f t="shared" si="26"/>
        <v>11</v>
      </c>
      <c r="D350">
        <f t="shared" si="27"/>
        <v>2021</v>
      </c>
    </row>
    <row r="351" spans="1:4" x14ac:dyDescent="0.35">
      <c r="A351" s="28">
        <v>44522</v>
      </c>
      <c r="B351" s="17">
        <v>1.4999999999999999E-2</v>
      </c>
      <c r="C351">
        <f t="shared" si="26"/>
        <v>11</v>
      </c>
      <c r="D351">
        <f t="shared" si="27"/>
        <v>2021</v>
      </c>
    </row>
    <row r="352" spans="1:4" x14ac:dyDescent="0.35">
      <c r="A352" s="28">
        <v>44521</v>
      </c>
      <c r="B352" s="17">
        <v>1.4999999999999999E-2</v>
      </c>
      <c r="C352">
        <f t="shared" si="26"/>
        <v>11</v>
      </c>
      <c r="D352">
        <f t="shared" si="27"/>
        <v>2021</v>
      </c>
    </row>
    <row r="353" spans="1:4" x14ac:dyDescent="0.35">
      <c r="A353" s="28">
        <v>44520</v>
      </c>
      <c r="B353" s="17">
        <v>1.4999999999999999E-2</v>
      </c>
      <c r="C353">
        <f t="shared" si="26"/>
        <v>11</v>
      </c>
      <c r="D353">
        <f t="shared" si="27"/>
        <v>2021</v>
      </c>
    </row>
    <row r="354" spans="1:4" x14ac:dyDescent="0.35">
      <c r="A354" s="28">
        <v>44519</v>
      </c>
      <c r="B354" s="17">
        <v>1.4999999999999999E-2</v>
      </c>
      <c r="C354">
        <f t="shared" si="26"/>
        <v>11</v>
      </c>
      <c r="D354">
        <f t="shared" si="27"/>
        <v>2021</v>
      </c>
    </row>
    <row r="355" spans="1:4" x14ac:dyDescent="0.35">
      <c r="A355" s="28">
        <v>44518</v>
      </c>
      <c r="B355" s="17">
        <v>1.4999999999999999E-2</v>
      </c>
      <c r="C355">
        <f t="shared" si="26"/>
        <v>11</v>
      </c>
      <c r="D355">
        <f t="shared" si="27"/>
        <v>2021</v>
      </c>
    </row>
    <row r="356" spans="1:4" x14ac:dyDescent="0.35">
      <c r="A356" s="28">
        <v>44517</v>
      </c>
      <c r="B356" s="17">
        <v>1.4999999999999999E-2</v>
      </c>
      <c r="C356">
        <f t="shared" si="26"/>
        <v>11</v>
      </c>
      <c r="D356">
        <f t="shared" si="27"/>
        <v>2021</v>
      </c>
    </row>
    <row r="357" spans="1:4" x14ac:dyDescent="0.35">
      <c r="A357" s="28">
        <v>44516</v>
      </c>
      <c r="B357" s="17">
        <v>1.4999999999999999E-2</v>
      </c>
      <c r="C357">
        <f t="shared" si="26"/>
        <v>11</v>
      </c>
      <c r="D357">
        <f t="shared" si="27"/>
        <v>2021</v>
      </c>
    </row>
    <row r="358" spans="1:4" x14ac:dyDescent="0.35">
      <c r="A358" s="28">
        <v>44515</v>
      </c>
      <c r="B358" s="17">
        <v>1.4999999999999999E-2</v>
      </c>
      <c r="C358">
        <f t="shared" si="26"/>
        <v>11</v>
      </c>
      <c r="D358">
        <f t="shared" si="27"/>
        <v>2021</v>
      </c>
    </row>
    <row r="359" spans="1:4" x14ac:dyDescent="0.35">
      <c r="A359" s="28">
        <v>44514</v>
      </c>
      <c r="B359" s="17">
        <v>1.4999999999999999E-2</v>
      </c>
      <c r="C359">
        <f t="shared" si="26"/>
        <v>11</v>
      </c>
      <c r="D359">
        <f t="shared" si="27"/>
        <v>2021</v>
      </c>
    </row>
    <row r="360" spans="1:4" x14ac:dyDescent="0.35">
      <c r="A360" s="28">
        <v>44513</v>
      </c>
      <c r="B360" s="17">
        <v>1.4999999999999999E-2</v>
      </c>
      <c r="C360">
        <f t="shared" si="26"/>
        <v>11</v>
      </c>
      <c r="D360">
        <f t="shared" si="27"/>
        <v>2021</v>
      </c>
    </row>
    <row r="361" spans="1:4" x14ac:dyDescent="0.35">
      <c r="A361" s="28">
        <v>44512</v>
      </c>
      <c r="B361" s="17">
        <v>1.4999999999999999E-2</v>
      </c>
      <c r="C361">
        <f t="shared" si="26"/>
        <v>11</v>
      </c>
      <c r="D361">
        <f t="shared" si="27"/>
        <v>2021</v>
      </c>
    </row>
    <row r="362" spans="1:4" x14ac:dyDescent="0.35">
      <c r="A362" s="28">
        <v>44511</v>
      </c>
      <c r="B362" s="17">
        <v>1.4999999999999999E-2</v>
      </c>
      <c r="C362">
        <f t="shared" si="26"/>
        <v>11</v>
      </c>
      <c r="D362">
        <f t="shared" si="27"/>
        <v>2021</v>
      </c>
    </row>
    <row r="363" spans="1:4" x14ac:dyDescent="0.35">
      <c r="A363" s="28">
        <v>44510</v>
      </c>
      <c r="B363" s="17">
        <v>1.4999999999999999E-2</v>
      </c>
      <c r="C363">
        <f t="shared" si="26"/>
        <v>11</v>
      </c>
      <c r="D363">
        <f t="shared" si="27"/>
        <v>2021</v>
      </c>
    </row>
    <row r="364" spans="1:4" x14ac:dyDescent="0.35">
      <c r="A364" s="28">
        <v>44509</v>
      </c>
      <c r="B364" s="17">
        <v>1.4999999999999999E-2</v>
      </c>
      <c r="C364">
        <f t="shared" si="26"/>
        <v>11</v>
      </c>
      <c r="D364">
        <f t="shared" si="27"/>
        <v>2021</v>
      </c>
    </row>
    <row r="365" spans="1:4" x14ac:dyDescent="0.35">
      <c r="A365" s="28">
        <v>44508</v>
      </c>
      <c r="B365" s="17">
        <v>1.4999999999999999E-2</v>
      </c>
      <c r="C365">
        <f t="shared" si="26"/>
        <v>11</v>
      </c>
      <c r="D365">
        <f t="shared" si="27"/>
        <v>2021</v>
      </c>
    </row>
    <row r="366" spans="1:4" x14ac:dyDescent="0.35">
      <c r="A366" s="28">
        <v>44507</v>
      </c>
      <c r="B366" s="17">
        <v>1.4999999999999999E-2</v>
      </c>
      <c r="C366">
        <f t="shared" si="26"/>
        <v>11</v>
      </c>
      <c r="D366">
        <f t="shared" si="27"/>
        <v>2021</v>
      </c>
    </row>
    <row r="367" spans="1:4" x14ac:dyDescent="0.35">
      <c r="A367" s="28">
        <v>44506</v>
      </c>
      <c r="B367" s="17">
        <v>1.4999999999999999E-2</v>
      </c>
      <c r="C367">
        <f t="shared" si="26"/>
        <v>11</v>
      </c>
      <c r="D367">
        <f t="shared" si="27"/>
        <v>2021</v>
      </c>
    </row>
    <row r="368" spans="1:4" x14ac:dyDescent="0.35">
      <c r="A368" s="28">
        <v>44505</v>
      </c>
      <c r="B368" s="17">
        <v>1.4999999999999999E-2</v>
      </c>
      <c r="C368">
        <f t="shared" si="26"/>
        <v>11</v>
      </c>
      <c r="D368">
        <f t="shared" si="27"/>
        <v>2021</v>
      </c>
    </row>
    <row r="369" spans="1:4" x14ac:dyDescent="0.35">
      <c r="A369" s="28">
        <v>44504</v>
      </c>
      <c r="B369" s="17">
        <v>1.4999999999999999E-2</v>
      </c>
      <c r="C369">
        <f t="shared" si="26"/>
        <v>11</v>
      </c>
      <c r="D369">
        <f t="shared" si="27"/>
        <v>2021</v>
      </c>
    </row>
    <row r="370" spans="1:4" x14ac:dyDescent="0.35">
      <c r="A370" s="28">
        <v>44503</v>
      </c>
      <c r="B370" s="17">
        <v>1.4999999999999999E-2</v>
      </c>
      <c r="C370">
        <f t="shared" si="26"/>
        <v>11</v>
      </c>
      <c r="D370">
        <f t="shared" si="27"/>
        <v>2021</v>
      </c>
    </row>
    <row r="371" spans="1:4" x14ac:dyDescent="0.35">
      <c r="A371" s="28">
        <v>44502</v>
      </c>
      <c r="B371" s="17">
        <v>1.4999999999999999E-2</v>
      </c>
      <c r="C371">
        <f t="shared" si="26"/>
        <v>11</v>
      </c>
      <c r="D371">
        <f t="shared" si="27"/>
        <v>2021</v>
      </c>
    </row>
    <row r="372" spans="1:4" x14ac:dyDescent="0.35">
      <c r="A372" s="28">
        <v>44501</v>
      </c>
      <c r="B372" s="17">
        <v>1.4999999999999999E-2</v>
      </c>
      <c r="C372">
        <f t="shared" si="26"/>
        <v>11</v>
      </c>
      <c r="D372">
        <f t="shared" si="27"/>
        <v>2021</v>
      </c>
    </row>
    <row r="373" spans="1:4" x14ac:dyDescent="0.35">
      <c r="A373" s="28">
        <v>44500</v>
      </c>
      <c r="B373" s="17">
        <v>1.4999999999999999E-2</v>
      </c>
      <c r="C373">
        <f t="shared" si="26"/>
        <v>10</v>
      </c>
      <c r="D373">
        <f t="shared" si="27"/>
        <v>2021</v>
      </c>
    </row>
    <row r="374" spans="1:4" x14ac:dyDescent="0.35">
      <c r="A374" s="28">
        <v>44499</v>
      </c>
      <c r="B374" s="17">
        <v>1.4999999999999999E-2</v>
      </c>
      <c r="C374">
        <f t="shared" si="26"/>
        <v>10</v>
      </c>
      <c r="D374">
        <f t="shared" si="27"/>
        <v>2021</v>
      </c>
    </row>
    <row r="375" spans="1:4" x14ac:dyDescent="0.35">
      <c r="A375" s="28">
        <v>44498</v>
      </c>
      <c r="B375" s="17">
        <v>1.4999999999999999E-2</v>
      </c>
      <c r="C375">
        <f t="shared" si="26"/>
        <v>10</v>
      </c>
      <c r="D375">
        <f t="shared" si="27"/>
        <v>2021</v>
      </c>
    </row>
    <row r="376" spans="1:4" x14ac:dyDescent="0.35">
      <c r="A376" s="28">
        <v>44497</v>
      </c>
      <c r="B376" s="17">
        <v>1.4999999999999999E-2</v>
      </c>
      <c r="C376">
        <f t="shared" si="26"/>
        <v>10</v>
      </c>
      <c r="D376">
        <f t="shared" si="27"/>
        <v>2021</v>
      </c>
    </row>
    <row r="377" spans="1:4" x14ac:dyDescent="0.35">
      <c r="A377" s="28">
        <v>44496</v>
      </c>
      <c r="B377" s="17">
        <v>1.4999999999999999E-2</v>
      </c>
      <c r="C377">
        <f t="shared" si="26"/>
        <v>10</v>
      </c>
      <c r="D377">
        <f t="shared" si="27"/>
        <v>2021</v>
      </c>
    </row>
    <row r="378" spans="1:4" x14ac:dyDescent="0.35">
      <c r="A378" s="28">
        <v>44495</v>
      </c>
      <c r="B378" s="17">
        <v>1.4999999999999999E-2</v>
      </c>
      <c r="C378">
        <f t="shared" si="26"/>
        <v>10</v>
      </c>
      <c r="D378">
        <f t="shared" si="27"/>
        <v>2021</v>
      </c>
    </row>
    <row r="379" spans="1:4" x14ac:dyDescent="0.35">
      <c r="A379" s="28">
        <v>44494</v>
      </c>
      <c r="B379" s="17">
        <v>1.4999999999999999E-2</v>
      </c>
      <c r="C379">
        <f t="shared" si="26"/>
        <v>10</v>
      </c>
      <c r="D379">
        <f t="shared" si="27"/>
        <v>2021</v>
      </c>
    </row>
    <row r="380" spans="1:4" x14ac:dyDescent="0.35">
      <c r="A380" s="28">
        <v>44493</v>
      </c>
      <c r="B380" s="17">
        <v>1.4999999999999999E-2</v>
      </c>
      <c r="C380">
        <f t="shared" si="26"/>
        <v>10</v>
      </c>
      <c r="D380">
        <f t="shared" si="27"/>
        <v>2021</v>
      </c>
    </row>
    <row r="381" spans="1:4" x14ac:dyDescent="0.35">
      <c r="A381" s="28">
        <v>44492</v>
      </c>
      <c r="B381" s="17">
        <v>1.4999999999999999E-2</v>
      </c>
      <c r="C381">
        <f t="shared" si="26"/>
        <v>10</v>
      </c>
      <c r="D381">
        <f t="shared" si="27"/>
        <v>2021</v>
      </c>
    </row>
    <row r="382" spans="1:4" x14ac:dyDescent="0.35">
      <c r="A382" s="28">
        <v>44491</v>
      </c>
      <c r="B382" s="17">
        <v>1.4999999999999999E-2</v>
      </c>
      <c r="C382">
        <f t="shared" si="26"/>
        <v>10</v>
      </c>
      <c r="D382">
        <f t="shared" si="27"/>
        <v>2021</v>
      </c>
    </row>
    <row r="383" spans="1:4" x14ac:dyDescent="0.35">
      <c r="A383" s="28">
        <v>44490</v>
      </c>
      <c r="B383" s="17">
        <v>1.4999999999999999E-2</v>
      </c>
      <c r="C383">
        <f t="shared" si="26"/>
        <v>10</v>
      </c>
      <c r="D383">
        <f t="shared" si="27"/>
        <v>2021</v>
      </c>
    </row>
    <row r="384" spans="1:4" x14ac:dyDescent="0.35">
      <c r="A384" s="28">
        <v>44489</v>
      </c>
      <c r="B384" s="17">
        <v>1.4999999999999999E-2</v>
      </c>
      <c r="C384">
        <f t="shared" si="26"/>
        <v>10</v>
      </c>
      <c r="D384">
        <f t="shared" si="27"/>
        <v>2021</v>
      </c>
    </row>
    <row r="385" spans="1:4" x14ac:dyDescent="0.35">
      <c r="A385" s="28">
        <v>44488</v>
      </c>
      <c r="B385" s="17">
        <v>1.4999999999999999E-2</v>
      </c>
      <c r="C385">
        <f t="shared" si="26"/>
        <v>10</v>
      </c>
      <c r="D385">
        <f t="shared" si="27"/>
        <v>2021</v>
      </c>
    </row>
    <row r="386" spans="1:4" x14ac:dyDescent="0.35">
      <c r="A386" s="28">
        <v>44487</v>
      </c>
      <c r="B386" s="17">
        <v>1.4999999999999999E-2</v>
      </c>
      <c r="C386">
        <f t="shared" si="26"/>
        <v>10</v>
      </c>
      <c r="D386">
        <f t="shared" si="27"/>
        <v>2021</v>
      </c>
    </row>
    <row r="387" spans="1:4" x14ac:dyDescent="0.35">
      <c r="A387" s="28">
        <v>44486</v>
      </c>
      <c r="B387" s="17">
        <v>1.4999999999999999E-2</v>
      </c>
      <c r="C387">
        <f t="shared" si="26"/>
        <v>10</v>
      </c>
      <c r="D387">
        <f t="shared" si="27"/>
        <v>2021</v>
      </c>
    </row>
    <row r="388" spans="1:4" x14ac:dyDescent="0.35">
      <c r="A388" s="28">
        <v>44485</v>
      </c>
      <c r="B388" s="17">
        <v>1.4999999999999999E-2</v>
      </c>
      <c r="C388">
        <f t="shared" si="26"/>
        <v>10</v>
      </c>
      <c r="D388">
        <f t="shared" si="27"/>
        <v>2021</v>
      </c>
    </row>
    <row r="389" spans="1:4" x14ac:dyDescent="0.35">
      <c r="A389" s="28">
        <v>44484</v>
      </c>
      <c r="B389" s="17">
        <v>1.4999999999999999E-2</v>
      </c>
      <c r="C389">
        <f t="shared" ref="C389:C452" si="28">+MONTH(A389)</f>
        <v>10</v>
      </c>
      <c r="D389">
        <f t="shared" ref="D389:D452" si="29">YEAR(A389)</f>
        <v>2021</v>
      </c>
    </row>
    <row r="390" spans="1:4" x14ac:dyDescent="0.35">
      <c r="A390" s="28">
        <v>44483</v>
      </c>
      <c r="B390" s="17">
        <v>1.4999999999999999E-2</v>
      </c>
      <c r="C390">
        <f t="shared" si="28"/>
        <v>10</v>
      </c>
      <c r="D390">
        <f t="shared" si="29"/>
        <v>2021</v>
      </c>
    </row>
    <row r="391" spans="1:4" x14ac:dyDescent="0.35">
      <c r="A391" s="28">
        <v>44482</v>
      </c>
      <c r="B391" s="17">
        <v>1.4999999999999999E-2</v>
      </c>
      <c r="C391">
        <f t="shared" si="28"/>
        <v>10</v>
      </c>
      <c r="D391">
        <f t="shared" si="29"/>
        <v>2021</v>
      </c>
    </row>
    <row r="392" spans="1:4" x14ac:dyDescent="0.35">
      <c r="A392" s="28">
        <v>44481</v>
      </c>
      <c r="B392" s="17">
        <v>1.4999999999999999E-2</v>
      </c>
      <c r="C392">
        <f t="shared" si="28"/>
        <v>10</v>
      </c>
      <c r="D392">
        <f t="shared" si="29"/>
        <v>2021</v>
      </c>
    </row>
    <row r="393" spans="1:4" x14ac:dyDescent="0.35">
      <c r="A393" s="28">
        <v>44480</v>
      </c>
      <c r="B393" s="17">
        <v>1.4999999999999999E-2</v>
      </c>
      <c r="C393">
        <f t="shared" si="28"/>
        <v>10</v>
      </c>
      <c r="D393">
        <f t="shared" si="29"/>
        <v>2021</v>
      </c>
    </row>
    <row r="394" spans="1:4" x14ac:dyDescent="0.35">
      <c r="A394" s="28">
        <v>44479</v>
      </c>
      <c r="B394" s="17">
        <v>1.4999999999999999E-2</v>
      </c>
      <c r="C394">
        <f t="shared" si="28"/>
        <v>10</v>
      </c>
      <c r="D394">
        <f t="shared" si="29"/>
        <v>2021</v>
      </c>
    </row>
    <row r="395" spans="1:4" x14ac:dyDescent="0.35">
      <c r="A395" s="28">
        <v>44478</v>
      </c>
      <c r="B395" s="17">
        <v>1.4999999999999999E-2</v>
      </c>
      <c r="C395">
        <f t="shared" si="28"/>
        <v>10</v>
      </c>
      <c r="D395">
        <f t="shared" si="29"/>
        <v>2021</v>
      </c>
    </row>
    <row r="396" spans="1:4" x14ac:dyDescent="0.35">
      <c r="A396" s="28">
        <v>44477</v>
      </c>
      <c r="B396" s="17">
        <v>1.4999999999999999E-2</v>
      </c>
      <c r="C396">
        <f t="shared" si="28"/>
        <v>10</v>
      </c>
      <c r="D396">
        <f t="shared" si="29"/>
        <v>2021</v>
      </c>
    </row>
    <row r="397" spans="1:4" x14ac:dyDescent="0.35">
      <c r="A397" s="28">
        <v>44476</v>
      </c>
      <c r="B397" s="17">
        <v>1.4999999999999999E-2</v>
      </c>
      <c r="C397">
        <f t="shared" si="28"/>
        <v>10</v>
      </c>
      <c r="D397">
        <f t="shared" si="29"/>
        <v>2021</v>
      </c>
    </row>
    <row r="398" spans="1:4" x14ac:dyDescent="0.35">
      <c r="A398" s="28">
        <v>44475</v>
      </c>
      <c r="B398" s="17">
        <v>1.4999999999999999E-2</v>
      </c>
      <c r="C398">
        <f t="shared" si="28"/>
        <v>10</v>
      </c>
      <c r="D398">
        <f t="shared" si="29"/>
        <v>2021</v>
      </c>
    </row>
    <row r="399" spans="1:4" x14ac:dyDescent="0.35">
      <c r="A399" s="28">
        <v>44474</v>
      </c>
      <c r="B399" s="17">
        <v>1.4999999999999999E-2</v>
      </c>
      <c r="C399">
        <f t="shared" si="28"/>
        <v>10</v>
      </c>
      <c r="D399">
        <f t="shared" si="29"/>
        <v>2021</v>
      </c>
    </row>
    <row r="400" spans="1:4" x14ac:dyDescent="0.35">
      <c r="A400" s="28">
        <v>44473</v>
      </c>
      <c r="B400" s="17">
        <v>1.4999999999999999E-2</v>
      </c>
      <c r="C400">
        <f t="shared" si="28"/>
        <v>10</v>
      </c>
      <c r="D400">
        <f t="shared" si="29"/>
        <v>2021</v>
      </c>
    </row>
    <row r="401" spans="1:4" x14ac:dyDescent="0.35">
      <c r="A401" s="28">
        <v>44472</v>
      </c>
      <c r="B401" s="17">
        <v>1.4999999999999999E-2</v>
      </c>
      <c r="C401">
        <f t="shared" si="28"/>
        <v>10</v>
      </c>
      <c r="D401">
        <f t="shared" si="29"/>
        <v>2021</v>
      </c>
    </row>
    <row r="402" spans="1:4" x14ac:dyDescent="0.35">
      <c r="A402" s="28">
        <v>44471</v>
      </c>
      <c r="B402" s="17">
        <v>1.4999999999999999E-2</v>
      </c>
      <c r="C402">
        <f t="shared" si="28"/>
        <v>10</v>
      </c>
      <c r="D402">
        <f t="shared" si="29"/>
        <v>2021</v>
      </c>
    </row>
    <row r="403" spans="1:4" x14ac:dyDescent="0.35">
      <c r="A403" s="28">
        <v>44470</v>
      </c>
      <c r="B403" s="17">
        <v>1.4999999999999999E-2</v>
      </c>
      <c r="C403">
        <f t="shared" si="28"/>
        <v>10</v>
      </c>
      <c r="D403">
        <f t="shared" si="29"/>
        <v>2021</v>
      </c>
    </row>
    <row r="404" spans="1:4" x14ac:dyDescent="0.35">
      <c r="A404" s="28">
        <v>44469</v>
      </c>
      <c r="B404" s="17">
        <v>1.504E-2</v>
      </c>
      <c r="C404">
        <f t="shared" si="28"/>
        <v>9</v>
      </c>
      <c r="D404">
        <f t="shared" si="29"/>
        <v>2021</v>
      </c>
    </row>
    <row r="405" spans="1:4" x14ac:dyDescent="0.35">
      <c r="A405" s="28">
        <v>44468</v>
      </c>
      <c r="B405" s="17">
        <v>1.4999999999999999E-2</v>
      </c>
      <c r="C405">
        <f t="shared" si="28"/>
        <v>9</v>
      </c>
      <c r="D405">
        <f t="shared" si="29"/>
        <v>2021</v>
      </c>
    </row>
    <row r="406" spans="1:4" x14ac:dyDescent="0.35">
      <c r="A406" s="28">
        <v>44467</v>
      </c>
      <c r="B406" s="17">
        <v>1.4999999999999999E-2</v>
      </c>
      <c r="C406">
        <f t="shared" si="28"/>
        <v>9</v>
      </c>
      <c r="D406">
        <f t="shared" si="29"/>
        <v>2021</v>
      </c>
    </row>
    <row r="407" spans="1:4" x14ac:dyDescent="0.35">
      <c r="A407" s="28">
        <v>44466</v>
      </c>
      <c r="B407" s="17">
        <v>1.4999999999999999E-2</v>
      </c>
      <c r="C407">
        <f t="shared" si="28"/>
        <v>9</v>
      </c>
      <c r="D407">
        <f t="shared" si="29"/>
        <v>2021</v>
      </c>
    </row>
    <row r="408" spans="1:4" x14ac:dyDescent="0.35">
      <c r="A408" s="28">
        <v>44465</v>
      </c>
      <c r="B408" s="17">
        <v>1.4999999999999999E-2</v>
      </c>
      <c r="C408">
        <f t="shared" si="28"/>
        <v>9</v>
      </c>
      <c r="D408">
        <f t="shared" si="29"/>
        <v>2021</v>
      </c>
    </row>
    <row r="409" spans="1:4" x14ac:dyDescent="0.35">
      <c r="A409" s="28">
        <v>44464</v>
      </c>
      <c r="B409" s="17">
        <v>1.4999999999999999E-2</v>
      </c>
      <c r="C409">
        <f t="shared" si="28"/>
        <v>9</v>
      </c>
      <c r="D409">
        <f t="shared" si="29"/>
        <v>2021</v>
      </c>
    </row>
    <row r="410" spans="1:4" x14ac:dyDescent="0.35">
      <c r="A410" s="28">
        <v>44463</v>
      </c>
      <c r="B410" s="17">
        <v>1.4999999999999999E-2</v>
      </c>
      <c r="C410">
        <f t="shared" si="28"/>
        <v>9</v>
      </c>
      <c r="D410">
        <f t="shared" si="29"/>
        <v>2021</v>
      </c>
    </row>
    <row r="411" spans="1:4" x14ac:dyDescent="0.35">
      <c r="A411" s="28">
        <v>44462</v>
      </c>
      <c r="B411" s="17">
        <v>1.4999999999999999E-2</v>
      </c>
      <c r="C411">
        <f t="shared" si="28"/>
        <v>9</v>
      </c>
      <c r="D411">
        <f t="shared" si="29"/>
        <v>2021</v>
      </c>
    </row>
    <row r="412" spans="1:4" x14ac:dyDescent="0.35">
      <c r="A412" s="28">
        <v>44461</v>
      </c>
      <c r="B412" s="17">
        <v>1.4999999999999999E-2</v>
      </c>
      <c r="C412">
        <f t="shared" si="28"/>
        <v>9</v>
      </c>
      <c r="D412">
        <f t="shared" si="29"/>
        <v>2021</v>
      </c>
    </row>
    <row r="413" spans="1:4" x14ac:dyDescent="0.35">
      <c r="A413" s="28">
        <v>44460</v>
      </c>
      <c r="B413" s="17">
        <v>1.4999999999999999E-2</v>
      </c>
      <c r="C413">
        <f t="shared" si="28"/>
        <v>9</v>
      </c>
      <c r="D413">
        <f t="shared" si="29"/>
        <v>2021</v>
      </c>
    </row>
    <row r="414" spans="1:4" x14ac:dyDescent="0.35">
      <c r="A414" s="28">
        <v>44459</v>
      </c>
      <c r="B414" s="17">
        <v>1.4999999999999999E-2</v>
      </c>
      <c r="C414">
        <f t="shared" si="28"/>
        <v>9</v>
      </c>
      <c r="D414">
        <f t="shared" si="29"/>
        <v>2021</v>
      </c>
    </row>
    <row r="415" spans="1:4" x14ac:dyDescent="0.35">
      <c r="A415" s="28">
        <v>44458</v>
      </c>
      <c r="B415" s="17">
        <v>1.4999999999999999E-2</v>
      </c>
      <c r="C415">
        <f t="shared" si="28"/>
        <v>9</v>
      </c>
      <c r="D415">
        <f t="shared" si="29"/>
        <v>2021</v>
      </c>
    </row>
    <row r="416" spans="1:4" x14ac:dyDescent="0.35">
      <c r="A416" s="28">
        <v>44457</v>
      </c>
      <c r="B416" s="17">
        <v>1.4999999999999999E-2</v>
      </c>
      <c r="C416">
        <f t="shared" si="28"/>
        <v>9</v>
      </c>
      <c r="D416">
        <f t="shared" si="29"/>
        <v>2021</v>
      </c>
    </row>
    <row r="417" spans="1:4" x14ac:dyDescent="0.35">
      <c r="A417" s="28">
        <v>44456</v>
      </c>
      <c r="B417" s="17">
        <v>1.4999999999999999E-2</v>
      </c>
      <c r="C417">
        <f t="shared" si="28"/>
        <v>9</v>
      </c>
      <c r="D417">
        <f t="shared" si="29"/>
        <v>2021</v>
      </c>
    </row>
    <row r="418" spans="1:4" x14ac:dyDescent="0.35">
      <c r="A418" s="28">
        <v>44455</v>
      </c>
      <c r="B418" s="17">
        <v>1.4999999999999999E-2</v>
      </c>
      <c r="C418">
        <f t="shared" si="28"/>
        <v>9</v>
      </c>
      <c r="D418">
        <f t="shared" si="29"/>
        <v>2021</v>
      </c>
    </row>
    <row r="419" spans="1:4" x14ac:dyDescent="0.35">
      <c r="A419" s="28">
        <v>44454</v>
      </c>
      <c r="B419" s="17">
        <v>1.4999999999999999E-2</v>
      </c>
      <c r="C419">
        <f t="shared" si="28"/>
        <v>9</v>
      </c>
      <c r="D419">
        <f t="shared" si="29"/>
        <v>2021</v>
      </c>
    </row>
    <row r="420" spans="1:4" x14ac:dyDescent="0.35">
      <c r="A420" s="28">
        <v>44453</v>
      </c>
      <c r="B420" s="17">
        <v>1.4999999999999999E-2</v>
      </c>
      <c r="C420">
        <f t="shared" si="28"/>
        <v>9</v>
      </c>
      <c r="D420">
        <f t="shared" si="29"/>
        <v>2021</v>
      </c>
    </row>
    <row r="421" spans="1:4" x14ac:dyDescent="0.35">
      <c r="A421" s="28">
        <v>44452</v>
      </c>
      <c r="B421" s="17">
        <v>1.4999999999999999E-2</v>
      </c>
      <c r="C421">
        <f t="shared" si="28"/>
        <v>9</v>
      </c>
      <c r="D421">
        <f t="shared" si="29"/>
        <v>2021</v>
      </c>
    </row>
    <row r="422" spans="1:4" x14ac:dyDescent="0.35">
      <c r="A422" s="28">
        <v>44451</v>
      </c>
      <c r="B422" s="17">
        <v>1.4999999999999999E-2</v>
      </c>
      <c r="C422">
        <f t="shared" si="28"/>
        <v>9</v>
      </c>
      <c r="D422">
        <f t="shared" si="29"/>
        <v>2021</v>
      </c>
    </row>
    <row r="423" spans="1:4" x14ac:dyDescent="0.35">
      <c r="A423" s="28">
        <v>44450</v>
      </c>
      <c r="B423" s="17">
        <v>1.4999999999999999E-2</v>
      </c>
      <c r="C423">
        <f t="shared" si="28"/>
        <v>9</v>
      </c>
      <c r="D423">
        <f t="shared" si="29"/>
        <v>2021</v>
      </c>
    </row>
    <row r="424" spans="1:4" x14ac:dyDescent="0.35">
      <c r="A424" s="28">
        <v>44449</v>
      </c>
      <c r="B424" s="17">
        <v>1.4999999999999999E-2</v>
      </c>
      <c r="C424">
        <f t="shared" si="28"/>
        <v>9</v>
      </c>
      <c r="D424">
        <f t="shared" si="29"/>
        <v>2021</v>
      </c>
    </row>
    <row r="425" spans="1:4" x14ac:dyDescent="0.35">
      <c r="A425" s="28">
        <v>44448</v>
      </c>
      <c r="B425" s="17">
        <v>1.4999999999999999E-2</v>
      </c>
      <c r="C425">
        <f t="shared" si="28"/>
        <v>9</v>
      </c>
      <c r="D425">
        <f t="shared" si="29"/>
        <v>2021</v>
      </c>
    </row>
    <row r="426" spans="1:4" x14ac:dyDescent="0.35">
      <c r="A426" s="28">
        <v>44447</v>
      </c>
      <c r="B426" s="17">
        <v>1.4999999999999999E-2</v>
      </c>
      <c r="C426">
        <f t="shared" si="28"/>
        <v>9</v>
      </c>
      <c r="D426">
        <f t="shared" si="29"/>
        <v>2021</v>
      </c>
    </row>
    <row r="427" spans="1:4" x14ac:dyDescent="0.35">
      <c r="A427" s="28">
        <v>44446</v>
      </c>
      <c r="B427" s="17">
        <v>1.4999999999999999E-2</v>
      </c>
      <c r="C427">
        <f t="shared" si="28"/>
        <v>9</v>
      </c>
      <c r="D427">
        <f t="shared" si="29"/>
        <v>2021</v>
      </c>
    </row>
    <row r="428" spans="1:4" x14ac:dyDescent="0.35">
      <c r="A428" s="28">
        <v>44445</v>
      </c>
      <c r="B428" s="17">
        <v>1.4999999999999999E-2</v>
      </c>
      <c r="C428">
        <f t="shared" si="28"/>
        <v>9</v>
      </c>
      <c r="D428">
        <f t="shared" si="29"/>
        <v>2021</v>
      </c>
    </row>
    <row r="429" spans="1:4" x14ac:dyDescent="0.35">
      <c r="A429" s="28">
        <v>44444</v>
      </c>
      <c r="B429" s="17">
        <v>1.4999999999999999E-2</v>
      </c>
      <c r="C429">
        <f t="shared" si="28"/>
        <v>9</v>
      </c>
      <c r="D429">
        <f t="shared" si="29"/>
        <v>2021</v>
      </c>
    </row>
    <row r="430" spans="1:4" x14ac:dyDescent="0.35">
      <c r="A430" s="28">
        <v>44443</v>
      </c>
      <c r="B430" s="17">
        <v>1.4999999999999999E-2</v>
      </c>
      <c r="C430">
        <f t="shared" si="28"/>
        <v>9</v>
      </c>
      <c r="D430">
        <f t="shared" si="29"/>
        <v>2021</v>
      </c>
    </row>
    <row r="431" spans="1:4" x14ac:dyDescent="0.35">
      <c r="A431" s="28">
        <v>44442</v>
      </c>
      <c r="B431" s="17">
        <v>1.4999999999999999E-2</v>
      </c>
      <c r="C431">
        <f t="shared" si="28"/>
        <v>9</v>
      </c>
      <c r="D431">
        <f t="shared" si="29"/>
        <v>2021</v>
      </c>
    </row>
    <row r="432" spans="1:4" x14ac:dyDescent="0.35">
      <c r="A432" s="28">
        <v>44441</v>
      </c>
      <c r="B432" s="17">
        <v>1.4999999999999999E-2</v>
      </c>
      <c r="C432">
        <f t="shared" si="28"/>
        <v>9</v>
      </c>
      <c r="D432">
        <f t="shared" si="29"/>
        <v>2021</v>
      </c>
    </row>
    <row r="433" spans="1:4" x14ac:dyDescent="0.35">
      <c r="A433" s="28">
        <v>44440</v>
      </c>
      <c r="B433" s="17">
        <v>1.4999999999999999E-2</v>
      </c>
      <c r="C433">
        <f t="shared" si="28"/>
        <v>9</v>
      </c>
      <c r="D433">
        <f t="shared" si="29"/>
        <v>2021</v>
      </c>
    </row>
    <row r="434" spans="1:4" x14ac:dyDescent="0.35">
      <c r="A434" s="28">
        <v>44439</v>
      </c>
      <c r="B434" s="17">
        <v>1.4999999999999999E-2</v>
      </c>
      <c r="C434">
        <f t="shared" si="28"/>
        <v>8</v>
      </c>
      <c r="D434">
        <f t="shared" si="29"/>
        <v>2021</v>
      </c>
    </row>
    <row r="435" spans="1:4" x14ac:dyDescent="0.35">
      <c r="A435" s="28">
        <v>44438</v>
      </c>
      <c r="B435" s="17">
        <v>1.4999999999999999E-2</v>
      </c>
      <c r="C435">
        <f t="shared" si="28"/>
        <v>8</v>
      </c>
      <c r="D435">
        <f t="shared" si="29"/>
        <v>2021</v>
      </c>
    </row>
    <row r="436" spans="1:4" x14ac:dyDescent="0.35">
      <c r="A436" s="28">
        <v>44437</v>
      </c>
      <c r="B436" s="17">
        <v>1.4999999999999999E-2</v>
      </c>
      <c r="C436">
        <f t="shared" si="28"/>
        <v>8</v>
      </c>
      <c r="D436">
        <f t="shared" si="29"/>
        <v>2021</v>
      </c>
    </row>
    <row r="437" spans="1:4" x14ac:dyDescent="0.35">
      <c r="A437" s="28">
        <v>44436</v>
      </c>
      <c r="B437" s="17">
        <v>1.4999999999999999E-2</v>
      </c>
      <c r="C437">
        <f t="shared" si="28"/>
        <v>8</v>
      </c>
      <c r="D437">
        <f t="shared" si="29"/>
        <v>2021</v>
      </c>
    </row>
    <row r="438" spans="1:4" x14ac:dyDescent="0.35">
      <c r="A438" s="28">
        <v>44435</v>
      </c>
      <c r="B438" s="17">
        <v>1.4999999999999999E-2</v>
      </c>
      <c r="C438">
        <f t="shared" si="28"/>
        <v>8</v>
      </c>
      <c r="D438">
        <f t="shared" si="29"/>
        <v>2021</v>
      </c>
    </row>
    <row r="439" spans="1:4" x14ac:dyDescent="0.35">
      <c r="A439" s="28">
        <v>44434</v>
      </c>
      <c r="B439" s="17">
        <v>1.4999999999999999E-2</v>
      </c>
      <c r="C439">
        <f t="shared" si="28"/>
        <v>8</v>
      </c>
      <c r="D439">
        <f t="shared" si="29"/>
        <v>2021</v>
      </c>
    </row>
    <row r="440" spans="1:4" x14ac:dyDescent="0.35">
      <c r="A440" s="28">
        <v>44433</v>
      </c>
      <c r="B440" s="17">
        <v>1.4999999999999999E-2</v>
      </c>
      <c r="C440">
        <f t="shared" si="28"/>
        <v>8</v>
      </c>
      <c r="D440">
        <f t="shared" si="29"/>
        <v>2021</v>
      </c>
    </row>
    <row r="441" spans="1:4" x14ac:dyDescent="0.35">
      <c r="A441" s="28">
        <v>44432</v>
      </c>
      <c r="B441" s="17">
        <v>1.4999999999999999E-2</v>
      </c>
      <c r="C441">
        <f t="shared" si="28"/>
        <v>8</v>
      </c>
      <c r="D441">
        <f t="shared" si="29"/>
        <v>2021</v>
      </c>
    </row>
    <row r="442" spans="1:4" x14ac:dyDescent="0.35">
      <c r="A442" s="28">
        <v>44431</v>
      </c>
      <c r="B442" s="17">
        <v>1.4999999999999999E-2</v>
      </c>
      <c r="C442">
        <f t="shared" si="28"/>
        <v>8</v>
      </c>
      <c r="D442">
        <f t="shared" si="29"/>
        <v>2021</v>
      </c>
    </row>
    <row r="443" spans="1:4" x14ac:dyDescent="0.35">
      <c r="A443" s="28">
        <v>44430</v>
      </c>
      <c r="B443" s="17">
        <v>1.4999999999999999E-2</v>
      </c>
      <c r="C443">
        <f t="shared" si="28"/>
        <v>8</v>
      </c>
      <c r="D443">
        <f t="shared" si="29"/>
        <v>2021</v>
      </c>
    </row>
    <row r="444" spans="1:4" x14ac:dyDescent="0.35">
      <c r="A444" s="28">
        <v>44429</v>
      </c>
      <c r="B444" s="17">
        <v>1.4999999999999999E-2</v>
      </c>
      <c r="C444">
        <f t="shared" si="28"/>
        <v>8</v>
      </c>
      <c r="D444">
        <f t="shared" si="29"/>
        <v>2021</v>
      </c>
    </row>
    <row r="445" spans="1:4" x14ac:dyDescent="0.35">
      <c r="A445" s="28">
        <v>44428</v>
      </c>
      <c r="B445" s="17">
        <v>1.4999999999999999E-2</v>
      </c>
      <c r="C445">
        <f t="shared" si="28"/>
        <v>8</v>
      </c>
      <c r="D445">
        <f t="shared" si="29"/>
        <v>2021</v>
      </c>
    </row>
    <row r="446" spans="1:4" x14ac:dyDescent="0.35">
      <c r="A446" s="28">
        <v>44427</v>
      </c>
      <c r="B446" s="17">
        <v>1.4999999999999999E-2</v>
      </c>
      <c r="C446">
        <f t="shared" si="28"/>
        <v>8</v>
      </c>
      <c r="D446">
        <f t="shared" si="29"/>
        <v>2021</v>
      </c>
    </row>
    <row r="447" spans="1:4" x14ac:dyDescent="0.35">
      <c r="A447" s="28">
        <v>44426</v>
      </c>
      <c r="B447" s="17">
        <v>1.4999999999999999E-2</v>
      </c>
      <c r="C447">
        <f t="shared" si="28"/>
        <v>8</v>
      </c>
      <c r="D447">
        <f t="shared" si="29"/>
        <v>2021</v>
      </c>
    </row>
    <row r="448" spans="1:4" x14ac:dyDescent="0.35">
      <c r="A448" s="28">
        <v>44425</v>
      </c>
      <c r="B448" s="17">
        <v>1.4999999999999999E-2</v>
      </c>
      <c r="C448">
        <f t="shared" si="28"/>
        <v>8</v>
      </c>
      <c r="D448">
        <f t="shared" si="29"/>
        <v>2021</v>
      </c>
    </row>
    <row r="449" spans="1:4" x14ac:dyDescent="0.35">
      <c r="A449" s="28">
        <v>44424</v>
      </c>
      <c r="B449" s="17">
        <v>1.4999999999999999E-2</v>
      </c>
      <c r="C449">
        <f t="shared" si="28"/>
        <v>8</v>
      </c>
      <c r="D449">
        <f t="shared" si="29"/>
        <v>2021</v>
      </c>
    </row>
    <row r="450" spans="1:4" x14ac:dyDescent="0.35">
      <c r="A450" s="28">
        <v>44423</v>
      </c>
      <c r="B450" s="17">
        <v>1.4999999999999999E-2</v>
      </c>
      <c r="C450">
        <f t="shared" si="28"/>
        <v>8</v>
      </c>
      <c r="D450">
        <f t="shared" si="29"/>
        <v>2021</v>
      </c>
    </row>
    <row r="451" spans="1:4" x14ac:dyDescent="0.35">
      <c r="A451" s="28">
        <v>44422</v>
      </c>
      <c r="B451" s="17">
        <v>1.4999999999999999E-2</v>
      </c>
      <c r="C451">
        <f t="shared" si="28"/>
        <v>8</v>
      </c>
      <c r="D451">
        <f t="shared" si="29"/>
        <v>2021</v>
      </c>
    </row>
    <row r="452" spans="1:4" x14ac:dyDescent="0.35">
      <c r="A452" s="28">
        <v>44421</v>
      </c>
      <c r="B452" s="17">
        <v>1.4999999999999999E-2</v>
      </c>
      <c r="C452">
        <f t="shared" si="28"/>
        <v>8</v>
      </c>
      <c r="D452">
        <f t="shared" si="29"/>
        <v>2021</v>
      </c>
    </row>
    <row r="453" spans="1:4" x14ac:dyDescent="0.35">
      <c r="A453" s="28">
        <v>44420</v>
      </c>
      <c r="B453" s="17">
        <v>1.4999999999999999E-2</v>
      </c>
      <c r="C453">
        <f t="shared" ref="C453:C516" si="30">+MONTH(A453)</f>
        <v>8</v>
      </c>
      <c r="D453">
        <f t="shared" ref="D453:D516" si="31">YEAR(A453)</f>
        <v>2021</v>
      </c>
    </row>
    <row r="454" spans="1:4" x14ac:dyDescent="0.35">
      <c r="A454" s="28">
        <v>44419</v>
      </c>
      <c r="B454" s="17">
        <v>1.4999999999999999E-2</v>
      </c>
      <c r="C454">
        <f t="shared" si="30"/>
        <v>8</v>
      </c>
      <c r="D454">
        <f t="shared" si="31"/>
        <v>2021</v>
      </c>
    </row>
    <row r="455" spans="1:4" x14ac:dyDescent="0.35">
      <c r="A455" s="28">
        <v>44418</v>
      </c>
      <c r="B455" s="17">
        <v>1.4999999999999999E-2</v>
      </c>
      <c r="C455">
        <f t="shared" si="30"/>
        <v>8</v>
      </c>
      <c r="D455">
        <f t="shared" si="31"/>
        <v>2021</v>
      </c>
    </row>
    <row r="456" spans="1:4" x14ac:dyDescent="0.35">
      <c r="A456" s="28">
        <v>44417</v>
      </c>
      <c r="B456" s="17">
        <v>1.4999999999999999E-2</v>
      </c>
      <c r="C456">
        <f t="shared" si="30"/>
        <v>8</v>
      </c>
      <c r="D456">
        <f t="shared" si="31"/>
        <v>2021</v>
      </c>
    </row>
    <row r="457" spans="1:4" x14ac:dyDescent="0.35">
      <c r="A457" s="28">
        <v>44416</v>
      </c>
      <c r="B457" s="17">
        <v>1.4999999999999999E-2</v>
      </c>
      <c r="C457">
        <f t="shared" si="30"/>
        <v>8</v>
      </c>
      <c r="D457">
        <f t="shared" si="31"/>
        <v>2021</v>
      </c>
    </row>
    <row r="458" spans="1:4" x14ac:dyDescent="0.35">
      <c r="A458" s="28">
        <v>44415</v>
      </c>
      <c r="B458" s="17">
        <v>1.4999999999999999E-2</v>
      </c>
      <c r="C458">
        <f t="shared" si="30"/>
        <v>8</v>
      </c>
      <c r="D458">
        <f t="shared" si="31"/>
        <v>2021</v>
      </c>
    </row>
    <row r="459" spans="1:4" x14ac:dyDescent="0.35">
      <c r="A459" s="28">
        <v>44414</v>
      </c>
      <c r="B459" s="17">
        <v>1.4999999999999999E-2</v>
      </c>
      <c r="C459">
        <f t="shared" si="30"/>
        <v>8</v>
      </c>
      <c r="D459">
        <f t="shared" si="31"/>
        <v>2021</v>
      </c>
    </row>
    <row r="460" spans="1:4" x14ac:dyDescent="0.35">
      <c r="A460" s="28">
        <v>44413</v>
      </c>
      <c r="B460" s="17">
        <v>1.4999999999999999E-2</v>
      </c>
      <c r="C460">
        <f t="shared" si="30"/>
        <v>8</v>
      </c>
      <c r="D460">
        <f t="shared" si="31"/>
        <v>2021</v>
      </c>
    </row>
    <row r="461" spans="1:4" x14ac:dyDescent="0.35">
      <c r="A461" s="28">
        <v>44412</v>
      </c>
      <c r="B461" s="17">
        <v>1.4999999999999999E-2</v>
      </c>
      <c r="C461">
        <f t="shared" si="30"/>
        <v>8</v>
      </c>
      <c r="D461">
        <f t="shared" si="31"/>
        <v>2021</v>
      </c>
    </row>
    <row r="462" spans="1:4" x14ac:dyDescent="0.35">
      <c r="A462" s="28">
        <v>44411</v>
      </c>
      <c r="B462" s="17">
        <v>1.4999999999999999E-2</v>
      </c>
      <c r="C462">
        <f t="shared" si="30"/>
        <v>8</v>
      </c>
      <c r="D462">
        <f t="shared" si="31"/>
        <v>2021</v>
      </c>
    </row>
    <row r="463" spans="1:4" x14ac:dyDescent="0.35">
      <c r="A463" s="28">
        <v>44410</v>
      </c>
      <c r="B463" s="17">
        <v>1.4999999999999999E-2</v>
      </c>
      <c r="C463">
        <f t="shared" si="30"/>
        <v>8</v>
      </c>
      <c r="D463">
        <f t="shared" si="31"/>
        <v>2021</v>
      </c>
    </row>
    <row r="464" spans="1:4" x14ac:dyDescent="0.35">
      <c r="A464" s="28">
        <v>44409</v>
      </c>
      <c r="B464" s="17">
        <v>1.4999999999999999E-2</v>
      </c>
      <c r="C464">
        <f t="shared" si="30"/>
        <v>8</v>
      </c>
      <c r="D464">
        <f t="shared" si="31"/>
        <v>2021</v>
      </c>
    </row>
    <row r="465" spans="1:4" x14ac:dyDescent="0.35">
      <c r="A465" s="28">
        <v>44408</v>
      </c>
      <c r="B465" s="17">
        <v>1.4999999999999999E-2</v>
      </c>
      <c r="C465">
        <f t="shared" si="30"/>
        <v>7</v>
      </c>
      <c r="D465">
        <f t="shared" si="31"/>
        <v>2021</v>
      </c>
    </row>
    <row r="466" spans="1:4" x14ac:dyDescent="0.35">
      <c r="A466" s="28">
        <v>44407</v>
      </c>
      <c r="B466" s="17">
        <v>1.4999999999999999E-2</v>
      </c>
      <c r="C466">
        <f t="shared" si="30"/>
        <v>7</v>
      </c>
      <c r="D466">
        <f t="shared" si="31"/>
        <v>2021</v>
      </c>
    </row>
    <row r="467" spans="1:4" x14ac:dyDescent="0.35">
      <c r="A467" s="28">
        <v>44406</v>
      </c>
      <c r="B467" s="17">
        <v>1.4999999999999999E-2</v>
      </c>
      <c r="C467">
        <f t="shared" si="30"/>
        <v>7</v>
      </c>
      <c r="D467">
        <f t="shared" si="31"/>
        <v>2021</v>
      </c>
    </row>
    <row r="468" spans="1:4" x14ac:dyDescent="0.35">
      <c r="A468" s="28">
        <v>44405</v>
      </c>
      <c r="B468" s="17">
        <v>1.4999999999999999E-2</v>
      </c>
      <c r="C468">
        <f t="shared" si="30"/>
        <v>7</v>
      </c>
      <c r="D468">
        <f t="shared" si="31"/>
        <v>2021</v>
      </c>
    </row>
    <row r="469" spans="1:4" x14ac:dyDescent="0.35">
      <c r="A469" s="28">
        <v>44404</v>
      </c>
      <c r="B469" s="17">
        <v>1.4999999999999999E-2</v>
      </c>
      <c r="C469">
        <f t="shared" si="30"/>
        <v>7</v>
      </c>
      <c r="D469">
        <f t="shared" si="31"/>
        <v>2021</v>
      </c>
    </row>
    <row r="470" spans="1:4" x14ac:dyDescent="0.35">
      <c r="A470" s="28">
        <v>44403</v>
      </c>
      <c r="B470" s="17">
        <v>1.4999999999999999E-2</v>
      </c>
      <c r="C470">
        <f t="shared" si="30"/>
        <v>7</v>
      </c>
      <c r="D470">
        <f t="shared" si="31"/>
        <v>2021</v>
      </c>
    </row>
    <row r="471" spans="1:4" x14ac:dyDescent="0.35">
      <c r="A471" s="28">
        <v>44402</v>
      </c>
      <c r="B471" s="17">
        <v>1.4999999999999999E-2</v>
      </c>
      <c r="C471">
        <f t="shared" si="30"/>
        <v>7</v>
      </c>
      <c r="D471">
        <f t="shared" si="31"/>
        <v>2021</v>
      </c>
    </row>
    <row r="472" spans="1:4" x14ac:dyDescent="0.35">
      <c r="A472" s="28">
        <v>44401</v>
      </c>
      <c r="B472" s="17">
        <v>1.4999999999999999E-2</v>
      </c>
      <c r="C472">
        <f t="shared" si="30"/>
        <v>7</v>
      </c>
      <c r="D472">
        <f t="shared" si="31"/>
        <v>2021</v>
      </c>
    </row>
    <row r="473" spans="1:4" x14ac:dyDescent="0.35">
      <c r="A473" s="28">
        <v>44400</v>
      </c>
      <c r="B473" s="17">
        <v>1.4999999999999999E-2</v>
      </c>
      <c r="C473">
        <f t="shared" si="30"/>
        <v>7</v>
      </c>
      <c r="D473">
        <f t="shared" si="31"/>
        <v>2021</v>
      </c>
    </row>
    <row r="474" spans="1:4" x14ac:dyDescent="0.35">
      <c r="A474" s="28">
        <v>44399</v>
      </c>
      <c r="B474" s="17">
        <v>1.4999999999999999E-2</v>
      </c>
      <c r="C474">
        <f t="shared" si="30"/>
        <v>7</v>
      </c>
      <c r="D474">
        <f t="shared" si="31"/>
        <v>2021</v>
      </c>
    </row>
    <row r="475" spans="1:4" x14ac:dyDescent="0.35">
      <c r="A475" s="28">
        <v>44398</v>
      </c>
      <c r="B475" s="17">
        <v>1.4999999999999999E-2</v>
      </c>
      <c r="C475">
        <f t="shared" si="30"/>
        <v>7</v>
      </c>
      <c r="D475">
        <f t="shared" si="31"/>
        <v>2021</v>
      </c>
    </row>
    <row r="476" spans="1:4" x14ac:dyDescent="0.35">
      <c r="A476" s="28">
        <v>44397</v>
      </c>
      <c r="B476" s="17">
        <v>1.4999999999999999E-2</v>
      </c>
      <c r="C476">
        <f t="shared" si="30"/>
        <v>7</v>
      </c>
      <c r="D476">
        <f t="shared" si="31"/>
        <v>2021</v>
      </c>
    </row>
    <row r="477" spans="1:4" x14ac:dyDescent="0.35">
      <c r="A477" s="28">
        <v>44396</v>
      </c>
      <c r="B477" s="17">
        <v>1.4999999999999999E-2</v>
      </c>
      <c r="C477">
        <f t="shared" si="30"/>
        <v>7</v>
      </c>
      <c r="D477">
        <f t="shared" si="31"/>
        <v>2021</v>
      </c>
    </row>
    <row r="478" spans="1:4" x14ac:dyDescent="0.35">
      <c r="A478" s="28">
        <v>44395</v>
      </c>
      <c r="B478" s="17">
        <v>1.4999999999999999E-2</v>
      </c>
      <c r="C478">
        <f t="shared" si="30"/>
        <v>7</v>
      </c>
      <c r="D478">
        <f t="shared" si="31"/>
        <v>2021</v>
      </c>
    </row>
    <row r="479" spans="1:4" x14ac:dyDescent="0.35">
      <c r="A479" s="28">
        <v>44394</v>
      </c>
      <c r="B479" s="17">
        <v>1.4999999999999999E-2</v>
      </c>
      <c r="C479">
        <f t="shared" si="30"/>
        <v>7</v>
      </c>
      <c r="D479">
        <f t="shared" si="31"/>
        <v>2021</v>
      </c>
    </row>
    <row r="480" spans="1:4" x14ac:dyDescent="0.35">
      <c r="A480" s="28">
        <v>44393</v>
      </c>
      <c r="B480" s="17">
        <v>1.4999999999999999E-2</v>
      </c>
      <c r="C480">
        <f t="shared" si="30"/>
        <v>7</v>
      </c>
      <c r="D480">
        <f t="shared" si="31"/>
        <v>2021</v>
      </c>
    </row>
    <row r="481" spans="1:4" x14ac:dyDescent="0.35">
      <c r="A481" s="28">
        <v>44392</v>
      </c>
      <c r="B481" s="17">
        <v>1.4999999999999999E-2</v>
      </c>
      <c r="C481">
        <f t="shared" si="30"/>
        <v>7</v>
      </c>
      <c r="D481">
        <f t="shared" si="31"/>
        <v>2021</v>
      </c>
    </row>
    <row r="482" spans="1:4" x14ac:dyDescent="0.35">
      <c r="A482" s="28">
        <v>44391</v>
      </c>
      <c r="B482" s="17">
        <v>1.5010000000000001E-2</v>
      </c>
      <c r="C482">
        <f t="shared" si="30"/>
        <v>7</v>
      </c>
      <c r="D482">
        <f t="shared" si="31"/>
        <v>2021</v>
      </c>
    </row>
    <row r="483" spans="1:4" x14ac:dyDescent="0.35">
      <c r="A483" s="28">
        <v>44390</v>
      </c>
      <c r="B483" s="17">
        <v>1.5049999999999999E-2</v>
      </c>
      <c r="C483">
        <f t="shared" si="30"/>
        <v>7</v>
      </c>
      <c r="D483">
        <f t="shared" si="31"/>
        <v>2021</v>
      </c>
    </row>
    <row r="484" spans="1:4" x14ac:dyDescent="0.35">
      <c r="A484" s="28">
        <v>44389</v>
      </c>
      <c r="B484" s="17">
        <v>1.4999999999999999E-2</v>
      </c>
      <c r="C484">
        <f t="shared" si="30"/>
        <v>7</v>
      </c>
      <c r="D484">
        <f t="shared" si="31"/>
        <v>2021</v>
      </c>
    </row>
    <row r="485" spans="1:4" x14ac:dyDescent="0.35">
      <c r="A485" s="28">
        <v>44388</v>
      </c>
      <c r="B485" s="17">
        <v>1.5049999999999999E-2</v>
      </c>
      <c r="C485">
        <f t="shared" si="30"/>
        <v>7</v>
      </c>
      <c r="D485">
        <f t="shared" si="31"/>
        <v>2021</v>
      </c>
    </row>
    <row r="486" spans="1:4" x14ac:dyDescent="0.35">
      <c r="A486" s="28">
        <v>44387</v>
      </c>
      <c r="B486" s="17">
        <v>1.5049999999999999E-2</v>
      </c>
      <c r="C486">
        <f t="shared" si="30"/>
        <v>7</v>
      </c>
      <c r="D486">
        <f t="shared" si="31"/>
        <v>2021</v>
      </c>
    </row>
    <row r="487" spans="1:4" x14ac:dyDescent="0.35">
      <c r="A487" s="28">
        <v>44386</v>
      </c>
      <c r="B487" s="17">
        <v>1.5049999999999999E-2</v>
      </c>
      <c r="C487">
        <f t="shared" si="30"/>
        <v>7</v>
      </c>
      <c r="D487">
        <f t="shared" si="31"/>
        <v>2021</v>
      </c>
    </row>
    <row r="488" spans="1:4" x14ac:dyDescent="0.35">
      <c r="A488" s="28">
        <v>44385</v>
      </c>
      <c r="B488" s="17">
        <v>1.4999999999999999E-2</v>
      </c>
      <c r="C488">
        <f t="shared" si="30"/>
        <v>7</v>
      </c>
      <c r="D488">
        <f t="shared" si="31"/>
        <v>2021</v>
      </c>
    </row>
    <row r="489" spans="1:4" x14ac:dyDescent="0.35">
      <c r="A489" s="28">
        <v>44384</v>
      </c>
      <c r="B489" s="17">
        <v>1.4999999999999999E-2</v>
      </c>
      <c r="C489">
        <f t="shared" si="30"/>
        <v>7</v>
      </c>
      <c r="D489">
        <f t="shared" si="31"/>
        <v>2021</v>
      </c>
    </row>
    <row r="490" spans="1:4" x14ac:dyDescent="0.35">
      <c r="A490" s="28">
        <v>44383</v>
      </c>
      <c r="B490" s="17">
        <v>1.4999999999999999E-2</v>
      </c>
      <c r="C490">
        <f t="shared" si="30"/>
        <v>7</v>
      </c>
      <c r="D490">
        <f t="shared" si="31"/>
        <v>2021</v>
      </c>
    </row>
    <row r="491" spans="1:4" x14ac:dyDescent="0.35">
      <c r="A491" s="28">
        <v>44382</v>
      </c>
      <c r="B491" s="17">
        <v>1.4999999999999999E-2</v>
      </c>
      <c r="C491">
        <f t="shared" si="30"/>
        <v>7</v>
      </c>
      <c r="D491">
        <f t="shared" si="31"/>
        <v>2021</v>
      </c>
    </row>
    <row r="492" spans="1:4" x14ac:dyDescent="0.35">
      <c r="A492" s="28">
        <v>44381</v>
      </c>
      <c r="B492" s="17">
        <v>1.4999999999999999E-2</v>
      </c>
      <c r="C492">
        <f t="shared" si="30"/>
        <v>7</v>
      </c>
      <c r="D492">
        <f t="shared" si="31"/>
        <v>2021</v>
      </c>
    </row>
    <row r="493" spans="1:4" x14ac:dyDescent="0.35">
      <c r="A493" s="28">
        <v>44380</v>
      </c>
      <c r="B493" s="17">
        <v>1.4999999999999999E-2</v>
      </c>
      <c r="C493">
        <f t="shared" si="30"/>
        <v>7</v>
      </c>
      <c r="D493">
        <f t="shared" si="31"/>
        <v>2021</v>
      </c>
    </row>
    <row r="494" spans="1:4" x14ac:dyDescent="0.35">
      <c r="A494" s="28">
        <v>44379</v>
      </c>
      <c r="B494" s="17">
        <v>1.4999999999999999E-2</v>
      </c>
      <c r="C494">
        <f t="shared" si="30"/>
        <v>7</v>
      </c>
      <c r="D494">
        <f t="shared" si="31"/>
        <v>2021</v>
      </c>
    </row>
    <row r="495" spans="1:4" x14ac:dyDescent="0.35">
      <c r="A495" s="28">
        <v>44378</v>
      </c>
      <c r="B495" s="17">
        <v>1.4999999999999999E-2</v>
      </c>
      <c r="C495">
        <f t="shared" si="30"/>
        <v>7</v>
      </c>
      <c r="D495">
        <f t="shared" si="31"/>
        <v>2021</v>
      </c>
    </row>
    <row r="496" spans="1:4" x14ac:dyDescent="0.35">
      <c r="A496" s="28">
        <v>44377</v>
      </c>
      <c r="B496" s="17">
        <v>1.5010000000000001E-2</v>
      </c>
      <c r="C496">
        <f t="shared" si="30"/>
        <v>6</v>
      </c>
      <c r="D496">
        <f t="shared" si="31"/>
        <v>2021</v>
      </c>
    </row>
    <row r="497" spans="1:4" x14ac:dyDescent="0.35">
      <c r="A497" s="28">
        <v>44376</v>
      </c>
      <c r="B497" s="17">
        <v>1.502E-2</v>
      </c>
      <c r="C497">
        <f t="shared" si="30"/>
        <v>6</v>
      </c>
      <c r="D497">
        <f t="shared" si="31"/>
        <v>2021</v>
      </c>
    </row>
    <row r="498" spans="1:4" x14ac:dyDescent="0.35">
      <c r="A498" s="28">
        <v>44375</v>
      </c>
      <c r="B498" s="17">
        <v>1.4999999999999999E-2</v>
      </c>
      <c r="C498">
        <f t="shared" si="30"/>
        <v>6</v>
      </c>
      <c r="D498">
        <f t="shared" si="31"/>
        <v>2021</v>
      </c>
    </row>
    <row r="499" spans="1:4" x14ac:dyDescent="0.35">
      <c r="A499" s="28">
        <v>44374</v>
      </c>
      <c r="B499" s="17">
        <v>1.4999999999999999E-2</v>
      </c>
      <c r="C499">
        <f t="shared" si="30"/>
        <v>6</v>
      </c>
      <c r="D499">
        <f t="shared" si="31"/>
        <v>2021</v>
      </c>
    </row>
    <row r="500" spans="1:4" x14ac:dyDescent="0.35">
      <c r="A500" s="28">
        <v>44373</v>
      </c>
      <c r="B500" s="17">
        <v>1.4999999999999999E-2</v>
      </c>
      <c r="C500">
        <f t="shared" si="30"/>
        <v>6</v>
      </c>
      <c r="D500">
        <f t="shared" si="31"/>
        <v>2021</v>
      </c>
    </row>
    <row r="501" spans="1:4" x14ac:dyDescent="0.35">
      <c r="A501" s="28">
        <v>44372</v>
      </c>
      <c r="B501" s="17">
        <v>1.4999999999999999E-2</v>
      </c>
      <c r="C501">
        <f t="shared" si="30"/>
        <v>6</v>
      </c>
      <c r="D501">
        <f t="shared" si="31"/>
        <v>2021</v>
      </c>
    </row>
    <row r="502" spans="1:4" x14ac:dyDescent="0.35">
      <c r="A502" s="28">
        <v>44371</v>
      </c>
      <c r="B502" s="17">
        <v>1.4999999999999999E-2</v>
      </c>
      <c r="C502">
        <f t="shared" si="30"/>
        <v>6</v>
      </c>
      <c r="D502">
        <f t="shared" si="31"/>
        <v>2021</v>
      </c>
    </row>
    <row r="503" spans="1:4" x14ac:dyDescent="0.35">
      <c r="A503" s="28">
        <v>44370</v>
      </c>
      <c r="B503" s="17">
        <v>1.4999999999999999E-2</v>
      </c>
      <c r="C503">
        <f t="shared" si="30"/>
        <v>6</v>
      </c>
      <c r="D503">
        <f t="shared" si="31"/>
        <v>2021</v>
      </c>
    </row>
    <row r="504" spans="1:4" x14ac:dyDescent="0.35">
      <c r="A504" s="28">
        <v>44369</v>
      </c>
      <c r="B504" s="17">
        <v>1.4999999999999999E-2</v>
      </c>
      <c r="C504">
        <f t="shared" si="30"/>
        <v>6</v>
      </c>
      <c r="D504">
        <f t="shared" si="31"/>
        <v>2021</v>
      </c>
    </row>
    <row r="505" spans="1:4" x14ac:dyDescent="0.35">
      <c r="A505" s="28">
        <v>44368</v>
      </c>
      <c r="B505" s="17">
        <v>1.4999999999999999E-2</v>
      </c>
      <c r="C505">
        <f t="shared" si="30"/>
        <v>6</v>
      </c>
      <c r="D505">
        <f t="shared" si="31"/>
        <v>2021</v>
      </c>
    </row>
    <row r="506" spans="1:4" x14ac:dyDescent="0.35">
      <c r="A506" s="28">
        <v>44367</v>
      </c>
      <c r="B506" s="17">
        <v>1.4999999999999999E-2</v>
      </c>
      <c r="C506">
        <f t="shared" si="30"/>
        <v>6</v>
      </c>
      <c r="D506">
        <f t="shared" si="31"/>
        <v>2021</v>
      </c>
    </row>
    <row r="507" spans="1:4" x14ac:dyDescent="0.35">
      <c r="A507" s="28">
        <v>44366</v>
      </c>
      <c r="B507" s="17">
        <v>1.4999999999999999E-2</v>
      </c>
      <c r="C507">
        <f t="shared" si="30"/>
        <v>6</v>
      </c>
      <c r="D507">
        <f t="shared" si="31"/>
        <v>2021</v>
      </c>
    </row>
    <row r="508" spans="1:4" x14ac:dyDescent="0.35">
      <c r="A508" s="28">
        <v>44365</v>
      </c>
      <c r="B508" s="17">
        <v>1.4999999999999999E-2</v>
      </c>
      <c r="C508">
        <f t="shared" si="30"/>
        <v>6</v>
      </c>
      <c r="D508">
        <f t="shared" si="31"/>
        <v>2021</v>
      </c>
    </row>
    <row r="509" spans="1:4" x14ac:dyDescent="0.35">
      <c r="A509" s="28">
        <v>44364</v>
      </c>
      <c r="B509" s="17">
        <v>1.4999999999999999E-2</v>
      </c>
      <c r="C509">
        <f t="shared" si="30"/>
        <v>6</v>
      </c>
      <c r="D509">
        <f t="shared" si="31"/>
        <v>2021</v>
      </c>
    </row>
    <row r="510" spans="1:4" x14ac:dyDescent="0.35">
      <c r="A510" s="28">
        <v>44363</v>
      </c>
      <c r="B510" s="17">
        <v>1.4999999999999999E-2</v>
      </c>
      <c r="C510">
        <f t="shared" si="30"/>
        <v>6</v>
      </c>
      <c r="D510">
        <f t="shared" si="31"/>
        <v>2021</v>
      </c>
    </row>
    <row r="511" spans="1:4" x14ac:dyDescent="0.35">
      <c r="A511" s="28">
        <v>44362</v>
      </c>
      <c r="B511" s="17">
        <v>1.4999999999999999E-2</v>
      </c>
      <c r="C511">
        <f t="shared" si="30"/>
        <v>6</v>
      </c>
      <c r="D511">
        <f t="shared" si="31"/>
        <v>2021</v>
      </c>
    </row>
    <row r="512" spans="1:4" x14ac:dyDescent="0.35">
      <c r="A512" s="28">
        <v>44361</v>
      </c>
      <c r="B512" s="17">
        <v>1.4999999999999999E-2</v>
      </c>
      <c r="C512">
        <f t="shared" si="30"/>
        <v>6</v>
      </c>
      <c r="D512">
        <f t="shared" si="31"/>
        <v>2021</v>
      </c>
    </row>
    <row r="513" spans="1:4" x14ac:dyDescent="0.35">
      <c r="A513" s="28">
        <v>44360</v>
      </c>
      <c r="B513" s="17">
        <v>1.4999999999999999E-2</v>
      </c>
      <c r="C513">
        <f t="shared" si="30"/>
        <v>6</v>
      </c>
      <c r="D513">
        <f t="shared" si="31"/>
        <v>2021</v>
      </c>
    </row>
    <row r="514" spans="1:4" x14ac:dyDescent="0.35">
      <c r="A514" s="28">
        <v>44359</v>
      </c>
      <c r="B514" s="17">
        <v>1.4999999999999999E-2</v>
      </c>
      <c r="C514">
        <f t="shared" si="30"/>
        <v>6</v>
      </c>
      <c r="D514">
        <f t="shared" si="31"/>
        <v>2021</v>
      </c>
    </row>
    <row r="515" spans="1:4" x14ac:dyDescent="0.35">
      <c r="A515" s="28">
        <v>44358</v>
      </c>
      <c r="B515" s="17">
        <v>1.4999999999999999E-2</v>
      </c>
      <c r="C515">
        <f t="shared" si="30"/>
        <v>6</v>
      </c>
      <c r="D515">
        <f t="shared" si="31"/>
        <v>2021</v>
      </c>
    </row>
    <row r="516" spans="1:4" x14ac:dyDescent="0.35">
      <c r="A516" s="28">
        <v>44357</v>
      </c>
      <c r="B516" s="17">
        <v>1.4999999999999999E-2</v>
      </c>
      <c r="C516">
        <f t="shared" si="30"/>
        <v>6</v>
      </c>
      <c r="D516">
        <f t="shared" si="31"/>
        <v>2021</v>
      </c>
    </row>
    <row r="517" spans="1:4" x14ac:dyDescent="0.35">
      <c r="A517" s="28">
        <v>44356</v>
      </c>
      <c r="B517" s="17">
        <v>1.4999999999999999E-2</v>
      </c>
      <c r="C517">
        <f t="shared" ref="C517:C580" si="32">+MONTH(A517)</f>
        <v>6</v>
      </c>
      <c r="D517">
        <f t="shared" ref="D517:D580" si="33">YEAR(A517)</f>
        <v>2021</v>
      </c>
    </row>
    <row r="518" spans="1:4" x14ac:dyDescent="0.35">
      <c r="A518" s="28">
        <v>44355</v>
      </c>
      <c r="B518" s="17">
        <v>1.4999999999999999E-2</v>
      </c>
      <c r="C518">
        <f t="shared" si="32"/>
        <v>6</v>
      </c>
      <c r="D518">
        <f t="shared" si="33"/>
        <v>2021</v>
      </c>
    </row>
    <row r="519" spans="1:4" x14ac:dyDescent="0.35">
      <c r="A519" s="28">
        <v>44354</v>
      </c>
      <c r="B519" s="17">
        <v>1.4999999999999999E-2</v>
      </c>
      <c r="C519">
        <f t="shared" si="32"/>
        <v>6</v>
      </c>
      <c r="D519">
        <f t="shared" si="33"/>
        <v>2021</v>
      </c>
    </row>
    <row r="520" spans="1:4" x14ac:dyDescent="0.35">
      <c r="A520" s="28">
        <v>44353</v>
      </c>
      <c r="B520" s="17">
        <v>1.4999999999999999E-2</v>
      </c>
      <c r="C520">
        <f t="shared" si="32"/>
        <v>6</v>
      </c>
      <c r="D520">
        <f t="shared" si="33"/>
        <v>2021</v>
      </c>
    </row>
    <row r="521" spans="1:4" x14ac:dyDescent="0.35">
      <c r="A521" s="28">
        <v>44352</v>
      </c>
      <c r="B521" s="17">
        <v>1.4999999999999999E-2</v>
      </c>
      <c r="C521">
        <f t="shared" si="32"/>
        <v>6</v>
      </c>
      <c r="D521">
        <f t="shared" si="33"/>
        <v>2021</v>
      </c>
    </row>
    <row r="522" spans="1:4" x14ac:dyDescent="0.35">
      <c r="A522" s="28">
        <v>44351</v>
      </c>
      <c r="B522" s="17">
        <v>1.4999999999999999E-2</v>
      </c>
      <c r="C522">
        <f t="shared" si="32"/>
        <v>6</v>
      </c>
      <c r="D522">
        <f t="shared" si="33"/>
        <v>2021</v>
      </c>
    </row>
    <row r="523" spans="1:4" x14ac:dyDescent="0.35">
      <c r="A523" s="28">
        <v>44350</v>
      </c>
      <c r="B523" s="17">
        <v>1.4999999999999999E-2</v>
      </c>
      <c r="C523">
        <f t="shared" si="32"/>
        <v>6</v>
      </c>
      <c r="D523">
        <f t="shared" si="33"/>
        <v>2021</v>
      </c>
    </row>
    <row r="524" spans="1:4" x14ac:dyDescent="0.35">
      <c r="A524" s="28">
        <v>44349</v>
      </c>
      <c r="B524" s="17">
        <v>1.4999999999999999E-2</v>
      </c>
      <c r="C524">
        <f t="shared" si="32"/>
        <v>6</v>
      </c>
      <c r="D524">
        <f t="shared" si="33"/>
        <v>2021</v>
      </c>
    </row>
    <row r="525" spans="1:4" x14ac:dyDescent="0.35">
      <c r="A525" s="28">
        <v>44348</v>
      </c>
      <c r="B525" s="17">
        <v>1.4999999999999999E-2</v>
      </c>
      <c r="C525">
        <f t="shared" si="32"/>
        <v>6</v>
      </c>
      <c r="D525">
        <f t="shared" si="33"/>
        <v>2021</v>
      </c>
    </row>
    <row r="526" spans="1:4" x14ac:dyDescent="0.35">
      <c r="A526" s="28">
        <v>44347</v>
      </c>
      <c r="B526" s="17">
        <v>1.4999999999999999E-2</v>
      </c>
      <c r="C526">
        <f t="shared" si="32"/>
        <v>5</v>
      </c>
      <c r="D526">
        <f t="shared" si="33"/>
        <v>2021</v>
      </c>
    </row>
    <row r="527" spans="1:4" x14ac:dyDescent="0.35">
      <c r="A527" s="28">
        <v>44346</v>
      </c>
      <c r="B527" s="17">
        <v>1.4999999999999999E-2</v>
      </c>
      <c r="C527">
        <f t="shared" si="32"/>
        <v>5</v>
      </c>
      <c r="D527">
        <f t="shared" si="33"/>
        <v>2021</v>
      </c>
    </row>
    <row r="528" spans="1:4" x14ac:dyDescent="0.35">
      <c r="A528" s="28">
        <v>44345</v>
      </c>
      <c r="B528" s="17">
        <v>1.4999999999999999E-2</v>
      </c>
      <c r="C528">
        <f t="shared" si="32"/>
        <v>5</v>
      </c>
      <c r="D528">
        <f t="shared" si="33"/>
        <v>2021</v>
      </c>
    </row>
    <row r="529" spans="1:4" x14ac:dyDescent="0.35">
      <c r="A529" s="28">
        <v>44344</v>
      </c>
      <c r="B529" s="17">
        <v>1.4999999999999999E-2</v>
      </c>
      <c r="C529">
        <f t="shared" si="32"/>
        <v>5</v>
      </c>
      <c r="D529">
        <f t="shared" si="33"/>
        <v>2021</v>
      </c>
    </row>
    <row r="530" spans="1:4" x14ac:dyDescent="0.35">
      <c r="A530" s="28">
        <v>44343</v>
      </c>
      <c r="B530" s="17">
        <v>1.4999999999999999E-2</v>
      </c>
      <c r="C530">
        <f t="shared" si="32"/>
        <v>5</v>
      </c>
      <c r="D530">
        <f t="shared" si="33"/>
        <v>2021</v>
      </c>
    </row>
    <row r="531" spans="1:4" x14ac:dyDescent="0.35">
      <c r="A531" s="28">
        <v>44342</v>
      </c>
      <c r="B531" s="17">
        <v>1.4999999999999999E-2</v>
      </c>
      <c r="C531">
        <f t="shared" si="32"/>
        <v>5</v>
      </c>
      <c r="D531">
        <f t="shared" si="33"/>
        <v>2021</v>
      </c>
    </row>
    <row r="532" spans="1:4" x14ac:dyDescent="0.35">
      <c r="A532" s="28">
        <v>44341</v>
      </c>
      <c r="B532" s="17">
        <v>1.4999999999999999E-2</v>
      </c>
      <c r="C532">
        <f t="shared" si="32"/>
        <v>5</v>
      </c>
      <c r="D532">
        <f t="shared" si="33"/>
        <v>2021</v>
      </c>
    </row>
    <row r="533" spans="1:4" x14ac:dyDescent="0.35">
      <c r="A533" s="28">
        <v>44340</v>
      </c>
      <c r="B533" s="17">
        <v>1.4999999999999999E-2</v>
      </c>
      <c r="C533">
        <f t="shared" si="32"/>
        <v>5</v>
      </c>
      <c r="D533">
        <f t="shared" si="33"/>
        <v>2021</v>
      </c>
    </row>
    <row r="534" spans="1:4" x14ac:dyDescent="0.35">
      <c r="A534" s="28">
        <v>44339</v>
      </c>
      <c r="B534" s="17">
        <v>1.4999999999999999E-2</v>
      </c>
      <c r="C534">
        <f t="shared" si="32"/>
        <v>5</v>
      </c>
      <c r="D534">
        <f t="shared" si="33"/>
        <v>2021</v>
      </c>
    </row>
    <row r="535" spans="1:4" x14ac:dyDescent="0.35">
      <c r="A535" s="28">
        <v>44338</v>
      </c>
      <c r="B535" s="17">
        <v>1.4999999999999999E-2</v>
      </c>
      <c r="C535">
        <f t="shared" si="32"/>
        <v>5</v>
      </c>
      <c r="D535">
        <f t="shared" si="33"/>
        <v>2021</v>
      </c>
    </row>
    <row r="536" spans="1:4" x14ac:dyDescent="0.35">
      <c r="A536" s="28">
        <v>44337</v>
      </c>
      <c r="B536" s="17">
        <v>1.4999999999999999E-2</v>
      </c>
      <c r="C536">
        <f t="shared" si="32"/>
        <v>5</v>
      </c>
      <c r="D536">
        <f t="shared" si="33"/>
        <v>2021</v>
      </c>
    </row>
    <row r="537" spans="1:4" x14ac:dyDescent="0.35">
      <c r="A537" s="28">
        <v>44336</v>
      </c>
      <c r="B537" s="17">
        <v>1.4999999999999999E-2</v>
      </c>
      <c r="C537">
        <f t="shared" si="32"/>
        <v>5</v>
      </c>
      <c r="D537">
        <f t="shared" si="33"/>
        <v>2021</v>
      </c>
    </row>
    <row r="538" spans="1:4" x14ac:dyDescent="0.35">
      <c r="A538" s="28">
        <v>44335</v>
      </c>
      <c r="B538" s="17">
        <v>1.4999999999999999E-2</v>
      </c>
      <c r="C538">
        <f t="shared" si="32"/>
        <v>5</v>
      </c>
      <c r="D538">
        <f t="shared" si="33"/>
        <v>2021</v>
      </c>
    </row>
    <row r="539" spans="1:4" x14ac:dyDescent="0.35">
      <c r="A539" s="28">
        <v>44334</v>
      </c>
      <c r="B539" s="17">
        <v>1.4999999999999999E-2</v>
      </c>
      <c r="C539">
        <f t="shared" si="32"/>
        <v>5</v>
      </c>
      <c r="D539">
        <f t="shared" si="33"/>
        <v>2021</v>
      </c>
    </row>
    <row r="540" spans="1:4" x14ac:dyDescent="0.35">
      <c r="A540" s="28">
        <v>44333</v>
      </c>
      <c r="B540" s="17">
        <v>1.4999999999999999E-2</v>
      </c>
      <c r="C540">
        <f t="shared" si="32"/>
        <v>5</v>
      </c>
      <c r="D540">
        <f t="shared" si="33"/>
        <v>2021</v>
      </c>
    </row>
    <row r="541" spans="1:4" x14ac:dyDescent="0.35">
      <c r="A541" s="28">
        <v>44332</v>
      </c>
      <c r="B541" s="17">
        <v>1.4999999999999999E-2</v>
      </c>
      <c r="C541">
        <f t="shared" si="32"/>
        <v>5</v>
      </c>
      <c r="D541">
        <f t="shared" si="33"/>
        <v>2021</v>
      </c>
    </row>
    <row r="542" spans="1:4" x14ac:dyDescent="0.35">
      <c r="A542" s="28">
        <v>44331</v>
      </c>
      <c r="B542" s="17">
        <v>1.4999999999999999E-2</v>
      </c>
      <c r="C542">
        <f t="shared" si="32"/>
        <v>5</v>
      </c>
      <c r="D542">
        <f t="shared" si="33"/>
        <v>2021</v>
      </c>
    </row>
    <row r="543" spans="1:4" x14ac:dyDescent="0.35">
      <c r="A543" s="28">
        <v>44330</v>
      </c>
      <c r="B543" s="17">
        <v>1.4999999999999999E-2</v>
      </c>
      <c r="C543">
        <f t="shared" si="32"/>
        <v>5</v>
      </c>
      <c r="D543">
        <f t="shared" si="33"/>
        <v>2021</v>
      </c>
    </row>
    <row r="544" spans="1:4" x14ac:dyDescent="0.35">
      <c r="A544" s="28">
        <v>44329</v>
      </c>
      <c r="B544" s="17">
        <v>1.4999999999999999E-2</v>
      </c>
      <c r="C544">
        <f t="shared" si="32"/>
        <v>5</v>
      </c>
      <c r="D544">
        <f t="shared" si="33"/>
        <v>2021</v>
      </c>
    </row>
    <row r="545" spans="1:4" x14ac:dyDescent="0.35">
      <c r="A545" s="28">
        <v>44328</v>
      </c>
      <c r="B545" s="17">
        <v>1.4999999999999999E-2</v>
      </c>
      <c r="C545">
        <f t="shared" si="32"/>
        <v>5</v>
      </c>
      <c r="D545">
        <f t="shared" si="33"/>
        <v>2021</v>
      </c>
    </row>
    <row r="546" spans="1:4" x14ac:dyDescent="0.35">
      <c r="A546" s="28">
        <v>44327</v>
      </c>
      <c r="B546" s="17">
        <v>1.4999999999999999E-2</v>
      </c>
      <c r="C546">
        <f t="shared" si="32"/>
        <v>5</v>
      </c>
      <c r="D546">
        <f t="shared" si="33"/>
        <v>2021</v>
      </c>
    </row>
    <row r="547" spans="1:4" x14ac:dyDescent="0.35">
      <c r="A547" s="28">
        <v>44326</v>
      </c>
      <c r="B547" s="17">
        <v>1.4999999999999999E-2</v>
      </c>
      <c r="C547">
        <f t="shared" si="32"/>
        <v>5</v>
      </c>
      <c r="D547">
        <f t="shared" si="33"/>
        <v>2021</v>
      </c>
    </row>
    <row r="548" spans="1:4" x14ac:dyDescent="0.35">
      <c r="A548" s="28">
        <v>44325</v>
      </c>
      <c r="B548" s="17">
        <v>1.4999999999999999E-2</v>
      </c>
      <c r="C548">
        <f t="shared" si="32"/>
        <v>5</v>
      </c>
      <c r="D548">
        <f t="shared" si="33"/>
        <v>2021</v>
      </c>
    </row>
    <row r="549" spans="1:4" x14ac:dyDescent="0.35">
      <c r="A549" s="28">
        <v>44324</v>
      </c>
      <c r="B549" s="17">
        <v>1.4999999999999999E-2</v>
      </c>
      <c r="C549">
        <f t="shared" si="32"/>
        <v>5</v>
      </c>
      <c r="D549">
        <f t="shared" si="33"/>
        <v>2021</v>
      </c>
    </row>
    <row r="550" spans="1:4" x14ac:dyDescent="0.35">
      <c r="A550" s="28">
        <v>44323</v>
      </c>
      <c r="B550" s="17">
        <v>1.4999999999999999E-2</v>
      </c>
      <c r="C550">
        <f t="shared" si="32"/>
        <v>5</v>
      </c>
      <c r="D550">
        <f t="shared" si="33"/>
        <v>2021</v>
      </c>
    </row>
    <row r="551" spans="1:4" x14ac:dyDescent="0.35">
      <c r="A551" s="28">
        <v>44322</v>
      </c>
      <c r="B551" s="17">
        <v>1.4999999999999999E-2</v>
      </c>
      <c r="C551">
        <f t="shared" si="32"/>
        <v>5</v>
      </c>
      <c r="D551">
        <f t="shared" si="33"/>
        <v>2021</v>
      </c>
    </row>
    <row r="552" spans="1:4" x14ac:dyDescent="0.35">
      <c r="A552" s="28">
        <v>44321</v>
      </c>
      <c r="B552" s="17">
        <v>1.4999999999999999E-2</v>
      </c>
      <c r="C552">
        <f t="shared" si="32"/>
        <v>5</v>
      </c>
      <c r="D552">
        <f t="shared" si="33"/>
        <v>2021</v>
      </c>
    </row>
    <row r="553" spans="1:4" x14ac:dyDescent="0.35">
      <c r="A553" s="28">
        <v>44320</v>
      </c>
      <c r="B553" s="17">
        <v>1.4999999999999999E-2</v>
      </c>
      <c r="C553">
        <f t="shared" si="32"/>
        <v>5</v>
      </c>
      <c r="D553">
        <f t="shared" si="33"/>
        <v>2021</v>
      </c>
    </row>
    <row r="554" spans="1:4" x14ac:dyDescent="0.35">
      <c r="A554" s="28">
        <v>44319</v>
      </c>
      <c r="B554" s="17">
        <v>1.4999999999999999E-2</v>
      </c>
      <c r="C554">
        <f t="shared" si="32"/>
        <v>5</v>
      </c>
      <c r="D554">
        <f t="shared" si="33"/>
        <v>2021</v>
      </c>
    </row>
    <row r="555" spans="1:4" x14ac:dyDescent="0.35">
      <c r="A555" s="28">
        <v>44318</v>
      </c>
      <c r="B555" s="17">
        <v>1.4999999999999999E-2</v>
      </c>
      <c r="C555">
        <f t="shared" si="32"/>
        <v>5</v>
      </c>
      <c r="D555">
        <f t="shared" si="33"/>
        <v>2021</v>
      </c>
    </row>
    <row r="556" spans="1:4" x14ac:dyDescent="0.35">
      <c r="A556" s="28">
        <v>44317</v>
      </c>
      <c r="B556" s="17">
        <v>1.4999999999999999E-2</v>
      </c>
      <c r="C556">
        <f t="shared" si="32"/>
        <v>5</v>
      </c>
      <c r="D556">
        <f t="shared" si="33"/>
        <v>2021</v>
      </c>
    </row>
    <row r="557" spans="1:4" x14ac:dyDescent="0.35">
      <c r="A557" s="28">
        <v>44316</v>
      </c>
      <c r="B557" s="17">
        <v>1.4999999999999999E-2</v>
      </c>
      <c r="C557">
        <f t="shared" si="32"/>
        <v>4</v>
      </c>
      <c r="D557">
        <f t="shared" si="33"/>
        <v>2021</v>
      </c>
    </row>
    <row r="558" spans="1:4" x14ac:dyDescent="0.35">
      <c r="A558" s="28">
        <v>44315</v>
      </c>
      <c r="B558" s="17">
        <v>1.4999999999999999E-2</v>
      </c>
      <c r="C558">
        <f t="shared" si="32"/>
        <v>4</v>
      </c>
      <c r="D558">
        <f t="shared" si="33"/>
        <v>2021</v>
      </c>
    </row>
    <row r="559" spans="1:4" x14ac:dyDescent="0.35">
      <c r="A559" s="28">
        <v>44314</v>
      </c>
      <c r="B559" s="17">
        <v>1.4999999999999999E-2</v>
      </c>
      <c r="C559">
        <f t="shared" si="32"/>
        <v>4</v>
      </c>
      <c r="D559">
        <f t="shared" si="33"/>
        <v>2021</v>
      </c>
    </row>
    <row r="560" spans="1:4" x14ac:dyDescent="0.35">
      <c r="A560" s="28">
        <v>44313</v>
      </c>
      <c r="B560" s="17">
        <v>1.4999999999999999E-2</v>
      </c>
      <c r="C560">
        <f t="shared" si="32"/>
        <v>4</v>
      </c>
      <c r="D560">
        <f t="shared" si="33"/>
        <v>2021</v>
      </c>
    </row>
    <row r="561" spans="1:4" x14ac:dyDescent="0.35">
      <c r="A561" s="28">
        <v>44312</v>
      </c>
      <c r="B561" s="17">
        <v>1.4999999999999999E-2</v>
      </c>
      <c r="C561">
        <f t="shared" si="32"/>
        <v>4</v>
      </c>
      <c r="D561">
        <f t="shared" si="33"/>
        <v>2021</v>
      </c>
    </row>
    <row r="562" spans="1:4" x14ac:dyDescent="0.35">
      <c r="A562" s="28">
        <v>44311</v>
      </c>
      <c r="B562" s="17">
        <v>1.4999999999999999E-2</v>
      </c>
      <c r="C562">
        <f t="shared" si="32"/>
        <v>4</v>
      </c>
      <c r="D562">
        <f t="shared" si="33"/>
        <v>2021</v>
      </c>
    </row>
    <row r="563" spans="1:4" x14ac:dyDescent="0.35">
      <c r="A563" s="28">
        <v>44310</v>
      </c>
      <c r="B563" s="17">
        <v>1.4999999999999999E-2</v>
      </c>
      <c r="C563">
        <f t="shared" si="32"/>
        <v>4</v>
      </c>
      <c r="D563">
        <f t="shared" si="33"/>
        <v>2021</v>
      </c>
    </row>
    <row r="564" spans="1:4" x14ac:dyDescent="0.35">
      <c r="A564" s="28">
        <v>44309</v>
      </c>
      <c r="B564" s="17">
        <v>1.4999999999999999E-2</v>
      </c>
      <c r="C564">
        <f t="shared" si="32"/>
        <v>4</v>
      </c>
      <c r="D564">
        <f t="shared" si="33"/>
        <v>2021</v>
      </c>
    </row>
    <row r="565" spans="1:4" x14ac:dyDescent="0.35">
      <c r="A565" s="28">
        <v>44308</v>
      </c>
      <c r="B565" s="17">
        <v>1.4999999999999999E-2</v>
      </c>
      <c r="C565">
        <f t="shared" si="32"/>
        <v>4</v>
      </c>
      <c r="D565">
        <f t="shared" si="33"/>
        <v>2021</v>
      </c>
    </row>
    <row r="566" spans="1:4" x14ac:dyDescent="0.35">
      <c r="A566" s="28">
        <v>44307</v>
      </c>
      <c r="B566" s="17">
        <v>1.4999999999999999E-2</v>
      </c>
      <c r="C566">
        <f t="shared" si="32"/>
        <v>4</v>
      </c>
      <c r="D566">
        <f t="shared" si="33"/>
        <v>2021</v>
      </c>
    </row>
    <row r="567" spans="1:4" x14ac:dyDescent="0.35">
      <c r="A567" s="28">
        <v>44306</v>
      </c>
      <c r="B567" s="17">
        <v>1.4999999999999999E-2</v>
      </c>
      <c r="C567">
        <f t="shared" si="32"/>
        <v>4</v>
      </c>
      <c r="D567">
        <f t="shared" si="33"/>
        <v>2021</v>
      </c>
    </row>
    <row r="568" spans="1:4" x14ac:dyDescent="0.35">
      <c r="A568" s="28">
        <v>44305</v>
      </c>
      <c r="B568" s="17">
        <v>1.4999999999999999E-2</v>
      </c>
      <c r="C568">
        <f t="shared" si="32"/>
        <v>4</v>
      </c>
      <c r="D568">
        <f t="shared" si="33"/>
        <v>2021</v>
      </c>
    </row>
    <row r="569" spans="1:4" x14ac:dyDescent="0.35">
      <c r="A569" s="28">
        <v>44304</v>
      </c>
      <c r="B569" s="17">
        <v>1.4999999999999999E-2</v>
      </c>
      <c r="C569">
        <f t="shared" si="32"/>
        <v>4</v>
      </c>
      <c r="D569">
        <f t="shared" si="33"/>
        <v>2021</v>
      </c>
    </row>
    <row r="570" spans="1:4" x14ac:dyDescent="0.35">
      <c r="A570" s="28">
        <v>44303</v>
      </c>
      <c r="B570" s="17">
        <v>1.4999999999999999E-2</v>
      </c>
      <c r="C570">
        <f t="shared" si="32"/>
        <v>4</v>
      </c>
      <c r="D570">
        <f t="shared" si="33"/>
        <v>2021</v>
      </c>
    </row>
    <row r="571" spans="1:4" x14ac:dyDescent="0.35">
      <c r="A571" s="28">
        <v>44302</v>
      </c>
      <c r="B571" s="17">
        <v>1.4999999999999999E-2</v>
      </c>
      <c r="C571">
        <f t="shared" si="32"/>
        <v>4</v>
      </c>
      <c r="D571">
        <f t="shared" si="33"/>
        <v>2021</v>
      </c>
    </row>
    <row r="572" spans="1:4" x14ac:dyDescent="0.35">
      <c r="A572" s="28">
        <v>44301</v>
      </c>
      <c r="B572" s="17">
        <v>1.4999999999999999E-2</v>
      </c>
      <c r="C572">
        <f t="shared" si="32"/>
        <v>4</v>
      </c>
      <c r="D572">
        <f t="shared" si="33"/>
        <v>2021</v>
      </c>
    </row>
    <row r="573" spans="1:4" x14ac:dyDescent="0.35">
      <c r="A573" s="28">
        <v>44300</v>
      </c>
      <c r="B573" s="17">
        <v>1.4999999999999999E-2</v>
      </c>
      <c r="C573">
        <f t="shared" si="32"/>
        <v>4</v>
      </c>
      <c r="D573">
        <f t="shared" si="33"/>
        <v>2021</v>
      </c>
    </row>
    <row r="574" spans="1:4" x14ac:dyDescent="0.35">
      <c r="A574" s="28">
        <v>44299</v>
      </c>
      <c r="B574" s="17">
        <v>1.4999999999999999E-2</v>
      </c>
      <c r="C574">
        <f t="shared" si="32"/>
        <v>4</v>
      </c>
      <c r="D574">
        <f t="shared" si="33"/>
        <v>2021</v>
      </c>
    </row>
    <row r="575" spans="1:4" x14ac:dyDescent="0.35">
      <c r="A575" s="28">
        <v>44298</v>
      </c>
      <c r="B575" s="17">
        <v>1.4999999999999999E-2</v>
      </c>
      <c r="C575">
        <f t="shared" si="32"/>
        <v>4</v>
      </c>
      <c r="D575">
        <f t="shared" si="33"/>
        <v>2021</v>
      </c>
    </row>
    <row r="576" spans="1:4" x14ac:dyDescent="0.35">
      <c r="A576" s="28">
        <v>44297</v>
      </c>
      <c r="B576" s="17">
        <v>1.4999999999999999E-2</v>
      </c>
      <c r="C576">
        <f t="shared" si="32"/>
        <v>4</v>
      </c>
      <c r="D576">
        <f t="shared" si="33"/>
        <v>2021</v>
      </c>
    </row>
    <row r="577" spans="1:4" x14ac:dyDescent="0.35">
      <c r="A577" s="28">
        <v>44296</v>
      </c>
      <c r="B577" s="17">
        <v>1.4999999999999999E-2</v>
      </c>
      <c r="C577">
        <f t="shared" si="32"/>
        <v>4</v>
      </c>
      <c r="D577">
        <f t="shared" si="33"/>
        <v>2021</v>
      </c>
    </row>
    <row r="578" spans="1:4" x14ac:dyDescent="0.35">
      <c r="A578" s="28">
        <v>44295</v>
      </c>
      <c r="B578" s="17">
        <v>1.4999999999999999E-2</v>
      </c>
      <c r="C578">
        <f t="shared" si="32"/>
        <v>4</v>
      </c>
      <c r="D578">
        <f t="shared" si="33"/>
        <v>2021</v>
      </c>
    </row>
    <row r="579" spans="1:4" x14ac:dyDescent="0.35">
      <c r="A579" s="28">
        <v>44294</v>
      </c>
      <c r="B579" s="17">
        <v>1.4999999999999999E-2</v>
      </c>
      <c r="C579">
        <f t="shared" si="32"/>
        <v>4</v>
      </c>
      <c r="D579">
        <f t="shared" si="33"/>
        <v>2021</v>
      </c>
    </row>
    <row r="580" spans="1:4" x14ac:dyDescent="0.35">
      <c r="A580" s="28">
        <v>44293</v>
      </c>
      <c r="B580" s="17">
        <v>1.4999999999999999E-2</v>
      </c>
      <c r="C580">
        <f t="shared" si="32"/>
        <v>4</v>
      </c>
      <c r="D580">
        <f t="shared" si="33"/>
        <v>2021</v>
      </c>
    </row>
    <row r="581" spans="1:4" x14ac:dyDescent="0.35">
      <c r="A581" s="28">
        <v>44292</v>
      </c>
      <c r="B581" s="17">
        <v>1.4999999999999999E-2</v>
      </c>
      <c r="C581">
        <f t="shared" ref="C581:C644" si="34">+MONTH(A581)</f>
        <v>4</v>
      </c>
      <c r="D581">
        <f t="shared" ref="D581:D644" si="35">YEAR(A581)</f>
        <v>2021</v>
      </c>
    </row>
    <row r="582" spans="1:4" x14ac:dyDescent="0.35">
      <c r="A582" s="28">
        <v>44291</v>
      </c>
      <c r="B582" s="17">
        <v>1.4999999999999999E-2</v>
      </c>
      <c r="C582">
        <f t="shared" si="34"/>
        <v>4</v>
      </c>
      <c r="D582">
        <f t="shared" si="35"/>
        <v>2021</v>
      </c>
    </row>
    <row r="583" spans="1:4" x14ac:dyDescent="0.35">
      <c r="A583" s="28">
        <v>44290</v>
      </c>
      <c r="B583" s="17">
        <v>1.4999999999999999E-2</v>
      </c>
      <c r="C583">
        <f t="shared" si="34"/>
        <v>4</v>
      </c>
      <c r="D583">
        <f t="shared" si="35"/>
        <v>2021</v>
      </c>
    </row>
    <row r="584" spans="1:4" x14ac:dyDescent="0.35">
      <c r="A584" s="28">
        <v>44289</v>
      </c>
      <c r="B584" s="17">
        <v>1.4999999999999999E-2</v>
      </c>
      <c r="C584">
        <f t="shared" si="34"/>
        <v>4</v>
      </c>
      <c r="D584">
        <f t="shared" si="35"/>
        <v>2021</v>
      </c>
    </row>
    <row r="585" spans="1:4" x14ac:dyDescent="0.35">
      <c r="A585" s="28">
        <v>44288</v>
      </c>
      <c r="B585" s="17">
        <v>1.4999999999999999E-2</v>
      </c>
      <c r="C585">
        <f t="shared" si="34"/>
        <v>4</v>
      </c>
      <c r="D585">
        <f t="shared" si="35"/>
        <v>2021</v>
      </c>
    </row>
    <row r="586" spans="1:4" x14ac:dyDescent="0.35">
      <c r="A586" s="28">
        <v>44287</v>
      </c>
      <c r="B586" s="17">
        <v>1.4999999999999999E-2</v>
      </c>
      <c r="C586">
        <f t="shared" si="34"/>
        <v>4</v>
      </c>
      <c r="D586">
        <f t="shared" si="35"/>
        <v>2021</v>
      </c>
    </row>
    <row r="587" spans="1:4" x14ac:dyDescent="0.35">
      <c r="A587" s="28">
        <v>44286</v>
      </c>
      <c r="B587" s="17">
        <v>1.4999999999999999E-2</v>
      </c>
      <c r="C587">
        <f t="shared" si="34"/>
        <v>3</v>
      </c>
      <c r="D587">
        <f t="shared" si="35"/>
        <v>2021</v>
      </c>
    </row>
    <row r="588" spans="1:4" x14ac:dyDescent="0.35">
      <c r="A588" s="28">
        <v>44285</v>
      </c>
      <c r="B588" s="17">
        <v>1.4999999999999999E-2</v>
      </c>
      <c r="C588">
        <f t="shared" si="34"/>
        <v>3</v>
      </c>
      <c r="D588">
        <f t="shared" si="35"/>
        <v>2021</v>
      </c>
    </row>
    <row r="589" spans="1:4" x14ac:dyDescent="0.35">
      <c r="A589" s="28">
        <v>44284</v>
      </c>
      <c r="B589" s="17">
        <v>1.4999999999999999E-2</v>
      </c>
      <c r="C589">
        <f t="shared" si="34"/>
        <v>3</v>
      </c>
      <c r="D589">
        <f t="shared" si="35"/>
        <v>2021</v>
      </c>
    </row>
    <row r="590" spans="1:4" x14ac:dyDescent="0.35">
      <c r="A590" s="28">
        <v>44283</v>
      </c>
      <c r="B590" s="17">
        <v>1.4999999999999999E-2</v>
      </c>
      <c r="C590">
        <f t="shared" si="34"/>
        <v>3</v>
      </c>
      <c r="D590">
        <f t="shared" si="35"/>
        <v>2021</v>
      </c>
    </row>
    <row r="591" spans="1:4" x14ac:dyDescent="0.35">
      <c r="A591" s="28">
        <v>44282</v>
      </c>
      <c r="B591" s="17">
        <v>1.4999999999999999E-2</v>
      </c>
      <c r="C591">
        <f t="shared" si="34"/>
        <v>3</v>
      </c>
      <c r="D591">
        <f t="shared" si="35"/>
        <v>2021</v>
      </c>
    </row>
    <row r="592" spans="1:4" x14ac:dyDescent="0.35">
      <c r="A592" s="28">
        <v>44281</v>
      </c>
      <c r="B592" s="17">
        <v>1.4999999999999999E-2</v>
      </c>
      <c r="C592">
        <f t="shared" si="34"/>
        <v>3</v>
      </c>
      <c r="D592">
        <f t="shared" si="35"/>
        <v>2021</v>
      </c>
    </row>
    <row r="593" spans="1:4" x14ac:dyDescent="0.35">
      <c r="A593" s="28">
        <v>44280</v>
      </c>
      <c r="B593" s="17">
        <v>1.4999999999999999E-2</v>
      </c>
      <c r="C593">
        <f t="shared" si="34"/>
        <v>3</v>
      </c>
      <c r="D593">
        <f t="shared" si="35"/>
        <v>2021</v>
      </c>
    </row>
    <row r="594" spans="1:4" x14ac:dyDescent="0.35">
      <c r="A594" s="28">
        <v>44279</v>
      </c>
      <c r="B594" s="17">
        <v>1.4999999999999999E-2</v>
      </c>
      <c r="C594">
        <f t="shared" si="34"/>
        <v>3</v>
      </c>
      <c r="D594">
        <f t="shared" si="35"/>
        <v>2021</v>
      </c>
    </row>
    <row r="595" spans="1:4" x14ac:dyDescent="0.35">
      <c r="A595" s="28">
        <v>44278</v>
      </c>
      <c r="B595" s="17">
        <v>1.4999999999999999E-2</v>
      </c>
      <c r="C595">
        <f t="shared" si="34"/>
        <v>3</v>
      </c>
      <c r="D595">
        <f t="shared" si="35"/>
        <v>2021</v>
      </c>
    </row>
    <row r="596" spans="1:4" x14ac:dyDescent="0.35">
      <c r="A596" s="28">
        <v>44277</v>
      </c>
      <c r="B596" s="17">
        <v>1.4999999999999999E-2</v>
      </c>
      <c r="C596">
        <f t="shared" si="34"/>
        <v>3</v>
      </c>
      <c r="D596">
        <f t="shared" si="35"/>
        <v>2021</v>
      </c>
    </row>
    <row r="597" spans="1:4" x14ac:dyDescent="0.35">
      <c r="A597" s="28">
        <v>44276</v>
      </c>
      <c r="B597" s="17">
        <v>1.4999999999999999E-2</v>
      </c>
      <c r="C597">
        <f t="shared" si="34"/>
        <v>3</v>
      </c>
      <c r="D597">
        <f t="shared" si="35"/>
        <v>2021</v>
      </c>
    </row>
    <row r="598" spans="1:4" x14ac:dyDescent="0.35">
      <c r="A598" s="28">
        <v>44275</v>
      </c>
      <c r="B598" s="17">
        <v>1.4999999999999999E-2</v>
      </c>
      <c r="C598">
        <f t="shared" si="34"/>
        <v>3</v>
      </c>
      <c r="D598">
        <f t="shared" si="35"/>
        <v>2021</v>
      </c>
    </row>
    <row r="599" spans="1:4" x14ac:dyDescent="0.35">
      <c r="A599" s="28">
        <v>44274</v>
      </c>
      <c r="B599" s="17">
        <v>1.4999999999999999E-2</v>
      </c>
      <c r="C599">
        <f t="shared" si="34"/>
        <v>3</v>
      </c>
      <c r="D599">
        <f t="shared" si="35"/>
        <v>2021</v>
      </c>
    </row>
    <row r="600" spans="1:4" x14ac:dyDescent="0.35">
      <c r="A600" s="28">
        <v>44273</v>
      </c>
      <c r="B600" s="17">
        <v>1.4999999999999999E-2</v>
      </c>
      <c r="C600">
        <f t="shared" si="34"/>
        <v>3</v>
      </c>
      <c r="D600">
        <f t="shared" si="35"/>
        <v>2021</v>
      </c>
    </row>
    <row r="601" spans="1:4" x14ac:dyDescent="0.35">
      <c r="A601" s="28">
        <v>44272</v>
      </c>
      <c r="B601" s="17">
        <v>1.4999999999999999E-2</v>
      </c>
      <c r="C601">
        <f t="shared" si="34"/>
        <v>3</v>
      </c>
      <c r="D601">
        <f t="shared" si="35"/>
        <v>2021</v>
      </c>
    </row>
    <row r="602" spans="1:4" x14ac:dyDescent="0.35">
      <c r="A602" s="28">
        <v>44271</v>
      </c>
      <c r="B602" s="17">
        <v>1.4999999999999999E-2</v>
      </c>
      <c r="C602">
        <f t="shared" si="34"/>
        <v>3</v>
      </c>
      <c r="D602">
        <f t="shared" si="35"/>
        <v>2021</v>
      </c>
    </row>
    <row r="603" spans="1:4" x14ac:dyDescent="0.35">
      <c r="A603" s="28">
        <v>44270</v>
      </c>
      <c r="B603" s="17">
        <v>1.4999999999999999E-2</v>
      </c>
      <c r="C603">
        <f t="shared" si="34"/>
        <v>3</v>
      </c>
      <c r="D603">
        <f t="shared" si="35"/>
        <v>2021</v>
      </c>
    </row>
    <row r="604" spans="1:4" x14ac:dyDescent="0.35">
      <c r="A604" s="28">
        <v>44269</v>
      </c>
      <c r="B604" s="17">
        <v>1.4999999999999999E-2</v>
      </c>
      <c r="C604">
        <f t="shared" si="34"/>
        <v>3</v>
      </c>
      <c r="D604">
        <f t="shared" si="35"/>
        <v>2021</v>
      </c>
    </row>
    <row r="605" spans="1:4" x14ac:dyDescent="0.35">
      <c r="A605" s="28">
        <v>44268</v>
      </c>
      <c r="B605" s="17">
        <v>1.4999999999999999E-2</v>
      </c>
      <c r="C605">
        <f t="shared" si="34"/>
        <v>3</v>
      </c>
      <c r="D605">
        <f t="shared" si="35"/>
        <v>2021</v>
      </c>
    </row>
    <row r="606" spans="1:4" x14ac:dyDescent="0.35">
      <c r="A606" s="28">
        <v>44267</v>
      </c>
      <c r="B606" s="17">
        <v>1.4999999999999999E-2</v>
      </c>
      <c r="C606">
        <f t="shared" si="34"/>
        <v>3</v>
      </c>
      <c r="D606">
        <f t="shared" si="35"/>
        <v>2021</v>
      </c>
    </row>
    <row r="607" spans="1:4" x14ac:dyDescent="0.35">
      <c r="A607" s="28">
        <v>44266</v>
      </c>
      <c r="B607" s="17">
        <v>1.4999999999999999E-2</v>
      </c>
      <c r="C607">
        <f t="shared" si="34"/>
        <v>3</v>
      </c>
      <c r="D607">
        <f t="shared" si="35"/>
        <v>2021</v>
      </c>
    </row>
    <row r="608" spans="1:4" x14ac:dyDescent="0.35">
      <c r="A608" s="28">
        <v>44265</v>
      </c>
      <c r="B608" s="17">
        <v>1.4999999999999999E-2</v>
      </c>
      <c r="C608">
        <f t="shared" si="34"/>
        <v>3</v>
      </c>
      <c r="D608">
        <f t="shared" si="35"/>
        <v>2021</v>
      </c>
    </row>
    <row r="609" spans="1:4" x14ac:dyDescent="0.35">
      <c r="A609" s="28">
        <v>44264</v>
      </c>
      <c r="B609" s="17">
        <v>1.4999999999999999E-2</v>
      </c>
      <c r="C609">
        <f t="shared" si="34"/>
        <v>3</v>
      </c>
      <c r="D609">
        <f t="shared" si="35"/>
        <v>2021</v>
      </c>
    </row>
    <row r="610" spans="1:4" x14ac:dyDescent="0.35">
      <c r="A610" s="28">
        <v>44263</v>
      </c>
      <c r="B610" s="17">
        <v>1.4999999999999999E-2</v>
      </c>
      <c r="C610">
        <f t="shared" si="34"/>
        <v>3</v>
      </c>
      <c r="D610">
        <f t="shared" si="35"/>
        <v>2021</v>
      </c>
    </row>
    <row r="611" spans="1:4" x14ac:dyDescent="0.35">
      <c r="A611" s="28">
        <v>44262</v>
      </c>
      <c r="B611" s="17">
        <v>1.4999999999999999E-2</v>
      </c>
      <c r="C611">
        <f t="shared" si="34"/>
        <v>3</v>
      </c>
      <c r="D611">
        <f t="shared" si="35"/>
        <v>2021</v>
      </c>
    </row>
    <row r="612" spans="1:4" x14ac:dyDescent="0.35">
      <c r="A612" s="28">
        <v>44261</v>
      </c>
      <c r="B612" s="17">
        <v>1.4999999999999999E-2</v>
      </c>
      <c r="C612">
        <f t="shared" si="34"/>
        <v>3</v>
      </c>
      <c r="D612">
        <f t="shared" si="35"/>
        <v>2021</v>
      </c>
    </row>
    <row r="613" spans="1:4" x14ac:dyDescent="0.35">
      <c r="A613" s="28">
        <v>44260</v>
      </c>
      <c r="B613" s="17">
        <v>1.4999999999999999E-2</v>
      </c>
      <c r="C613">
        <f t="shared" si="34"/>
        <v>3</v>
      </c>
      <c r="D613">
        <f t="shared" si="35"/>
        <v>2021</v>
      </c>
    </row>
    <row r="614" spans="1:4" x14ac:dyDescent="0.35">
      <c r="A614" s="28">
        <v>44259</v>
      </c>
      <c r="B614" s="17">
        <v>1.4999999999999999E-2</v>
      </c>
      <c r="C614">
        <f t="shared" si="34"/>
        <v>3</v>
      </c>
      <c r="D614">
        <f t="shared" si="35"/>
        <v>2021</v>
      </c>
    </row>
    <row r="615" spans="1:4" x14ac:dyDescent="0.35">
      <c r="A615" s="28">
        <v>44258</v>
      </c>
      <c r="B615" s="17">
        <v>1.4999999999999999E-2</v>
      </c>
      <c r="C615">
        <f t="shared" si="34"/>
        <v>3</v>
      </c>
      <c r="D615">
        <f t="shared" si="35"/>
        <v>2021</v>
      </c>
    </row>
    <row r="616" spans="1:4" x14ac:dyDescent="0.35">
      <c r="A616" s="28">
        <v>44257</v>
      </c>
      <c r="B616" s="17">
        <v>1.4999999999999999E-2</v>
      </c>
      <c r="C616">
        <f t="shared" si="34"/>
        <v>3</v>
      </c>
      <c r="D616">
        <f t="shared" si="35"/>
        <v>2021</v>
      </c>
    </row>
    <row r="617" spans="1:4" x14ac:dyDescent="0.35">
      <c r="A617" s="28">
        <v>44256</v>
      </c>
      <c r="B617" s="17">
        <v>1.4999999999999999E-2</v>
      </c>
      <c r="C617">
        <f t="shared" si="34"/>
        <v>3</v>
      </c>
      <c r="D617">
        <f t="shared" si="35"/>
        <v>2021</v>
      </c>
    </row>
    <row r="618" spans="1:4" x14ac:dyDescent="0.35">
      <c r="A618" s="28">
        <v>44255</v>
      </c>
      <c r="B618" s="17">
        <v>1.4999999999999999E-2</v>
      </c>
      <c r="C618">
        <f t="shared" si="34"/>
        <v>2</v>
      </c>
      <c r="D618">
        <f t="shared" si="35"/>
        <v>2021</v>
      </c>
    </row>
    <row r="619" spans="1:4" x14ac:dyDescent="0.35">
      <c r="A619" s="28">
        <v>44254</v>
      </c>
      <c r="B619" s="17">
        <v>1.4999999999999999E-2</v>
      </c>
      <c r="C619">
        <f t="shared" si="34"/>
        <v>2</v>
      </c>
      <c r="D619">
        <f t="shared" si="35"/>
        <v>2021</v>
      </c>
    </row>
    <row r="620" spans="1:4" x14ac:dyDescent="0.35">
      <c r="A620" s="28">
        <v>44253</v>
      </c>
      <c r="B620" s="17">
        <v>1.4999999999999999E-2</v>
      </c>
      <c r="C620">
        <f t="shared" si="34"/>
        <v>2</v>
      </c>
      <c r="D620">
        <f t="shared" si="35"/>
        <v>2021</v>
      </c>
    </row>
    <row r="621" spans="1:4" x14ac:dyDescent="0.35">
      <c r="A621" s="28">
        <v>44252</v>
      </c>
      <c r="B621" s="17">
        <v>1.4999999999999999E-2</v>
      </c>
      <c r="C621">
        <f t="shared" si="34"/>
        <v>2</v>
      </c>
      <c r="D621">
        <f t="shared" si="35"/>
        <v>2021</v>
      </c>
    </row>
    <row r="622" spans="1:4" x14ac:dyDescent="0.35">
      <c r="A622" s="28">
        <v>44251</v>
      </c>
      <c r="B622" s="17">
        <v>1.4999999999999999E-2</v>
      </c>
      <c r="C622">
        <f t="shared" si="34"/>
        <v>2</v>
      </c>
      <c r="D622">
        <f t="shared" si="35"/>
        <v>2021</v>
      </c>
    </row>
    <row r="623" spans="1:4" x14ac:dyDescent="0.35">
      <c r="A623" s="28">
        <v>44250</v>
      </c>
      <c r="B623" s="17">
        <v>1.4999999999999999E-2</v>
      </c>
      <c r="C623">
        <f t="shared" si="34"/>
        <v>2</v>
      </c>
      <c r="D623">
        <f t="shared" si="35"/>
        <v>2021</v>
      </c>
    </row>
    <row r="624" spans="1:4" x14ac:dyDescent="0.35">
      <c r="A624" s="28">
        <v>44249</v>
      </c>
      <c r="B624" s="17">
        <v>1.4999999999999999E-2</v>
      </c>
      <c r="C624">
        <f t="shared" si="34"/>
        <v>2</v>
      </c>
      <c r="D624">
        <f t="shared" si="35"/>
        <v>2021</v>
      </c>
    </row>
    <row r="625" spans="1:4" x14ac:dyDescent="0.35">
      <c r="A625" s="28">
        <v>44248</v>
      </c>
      <c r="B625" s="17">
        <v>1.4999999999999999E-2</v>
      </c>
      <c r="C625">
        <f t="shared" si="34"/>
        <v>2</v>
      </c>
      <c r="D625">
        <f t="shared" si="35"/>
        <v>2021</v>
      </c>
    </row>
    <row r="626" spans="1:4" x14ac:dyDescent="0.35">
      <c r="A626" s="28">
        <v>44247</v>
      </c>
      <c r="B626" s="17">
        <v>1.4999999999999999E-2</v>
      </c>
      <c r="C626">
        <f t="shared" si="34"/>
        <v>2</v>
      </c>
      <c r="D626">
        <f t="shared" si="35"/>
        <v>2021</v>
      </c>
    </row>
    <row r="627" spans="1:4" x14ac:dyDescent="0.35">
      <c r="A627" s="28">
        <v>44246</v>
      </c>
      <c r="B627" s="17">
        <v>1.4999999999999999E-2</v>
      </c>
      <c r="C627">
        <f t="shared" si="34"/>
        <v>2</v>
      </c>
      <c r="D627">
        <f t="shared" si="35"/>
        <v>2021</v>
      </c>
    </row>
    <row r="628" spans="1:4" x14ac:dyDescent="0.35">
      <c r="A628" s="28">
        <v>44245</v>
      </c>
      <c r="B628" s="17">
        <v>1.4999999999999999E-2</v>
      </c>
      <c r="C628">
        <f t="shared" si="34"/>
        <v>2</v>
      </c>
      <c r="D628">
        <f t="shared" si="35"/>
        <v>2021</v>
      </c>
    </row>
    <row r="629" spans="1:4" x14ac:dyDescent="0.35">
      <c r="A629" s="28">
        <v>44244</v>
      </c>
      <c r="B629" s="17">
        <v>1.4999999999999999E-2</v>
      </c>
      <c r="C629">
        <f t="shared" si="34"/>
        <v>2</v>
      </c>
      <c r="D629">
        <f t="shared" si="35"/>
        <v>2021</v>
      </c>
    </row>
    <row r="630" spans="1:4" x14ac:dyDescent="0.35">
      <c r="A630" s="28">
        <v>44243</v>
      </c>
      <c r="B630" s="17">
        <v>1.4999999999999999E-2</v>
      </c>
      <c r="C630">
        <f t="shared" si="34"/>
        <v>2</v>
      </c>
      <c r="D630">
        <f t="shared" si="35"/>
        <v>2021</v>
      </c>
    </row>
    <row r="631" spans="1:4" x14ac:dyDescent="0.35">
      <c r="A631" s="28">
        <v>44242</v>
      </c>
      <c r="B631" s="17">
        <v>1.4999999999999999E-2</v>
      </c>
      <c r="C631">
        <f t="shared" si="34"/>
        <v>2</v>
      </c>
      <c r="D631">
        <f t="shared" si="35"/>
        <v>2021</v>
      </c>
    </row>
    <row r="632" spans="1:4" x14ac:dyDescent="0.35">
      <c r="A632" s="28">
        <v>44241</v>
      </c>
      <c r="B632" s="17">
        <v>1.4999999999999999E-2</v>
      </c>
      <c r="C632">
        <f t="shared" si="34"/>
        <v>2</v>
      </c>
      <c r="D632">
        <f t="shared" si="35"/>
        <v>2021</v>
      </c>
    </row>
    <row r="633" spans="1:4" x14ac:dyDescent="0.35">
      <c r="A633" s="28">
        <v>44240</v>
      </c>
      <c r="B633" s="17">
        <v>1.4999999999999999E-2</v>
      </c>
      <c r="C633">
        <f t="shared" si="34"/>
        <v>2</v>
      </c>
      <c r="D633">
        <f t="shared" si="35"/>
        <v>2021</v>
      </c>
    </row>
    <row r="634" spans="1:4" x14ac:dyDescent="0.35">
      <c r="A634" s="28">
        <v>44239</v>
      </c>
      <c r="B634" s="17">
        <v>1.4999999999999999E-2</v>
      </c>
      <c r="C634">
        <f t="shared" si="34"/>
        <v>2</v>
      </c>
      <c r="D634">
        <f t="shared" si="35"/>
        <v>2021</v>
      </c>
    </row>
    <row r="635" spans="1:4" x14ac:dyDescent="0.35">
      <c r="A635" s="28">
        <v>44238</v>
      </c>
      <c r="B635" s="17">
        <v>1.4999999999999999E-2</v>
      </c>
      <c r="C635">
        <f t="shared" si="34"/>
        <v>2</v>
      </c>
      <c r="D635">
        <f t="shared" si="35"/>
        <v>2021</v>
      </c>
    </row>
    <row r="636" spans="1:4" x14ac:dyDescent="0.35">
      <c r="A636" s="28">
        <v>44237</v>
      </c>
      <c r="B636" s="17">
        <v>1.4999999999999999E-2</v>
      </c>
      <c r="C636">
        <f t="shared" si="34"/>
        <v>2</v>
      </c>
      <c r="D636">
        <f t="shared" si="35"/>
        <v>2021</v>
      </c>
    </row>
    <row r="637" spans="1:4" x14ac:dyDescent="0.35">
      <c r="A637" s="28">
        <v>44236</v>
      </c>
      <c r="B637" s="17">
        <v>1.4999999999999999E-2</v>
      </c>
      <c r="C637">
        <f t="shared" si="34"/>
        <v>2</v>
      </c>
      <c r="D637">
        <f t="shared" si="35"/>
        <v>2021</v>
      </c>
    </row>
    <row r="638" spans="1:4" x14ac:dyDescent="0.35">
      <c r="A638" s="28">
        <v>44235</v>
      </c>
      <c r="B638" s="17">
        <v>1.4999999999999999E-2</v>
      </c>
      <c r="C638">
        <f t="shared" si="34"/>
        <v>2</v>
      </c>
      <c r="D638">
        <f t="shared" si="35"/>
        <v>2021</v>
      </c>
    </row>
    <row r="639" spans="1:4" x14ac:dyDescent="0.35">
      <c r="A639" s="28">
        <v>44234</v>
      </c>
      <c r="B639" s="17">
        <v>1.4999999999999999E-2</v>
      </c>
      <c r="C639">
        <f t="shared" si="34"/>
        <v>2</v>
      </c>
      <c r="D639">
        <f t="shared" si="35"/>
        <v>2021</v>
      </c>
    </row>
    <row r="640" spans="1:4" x14ac:dyDescent="0.35">
      <c r="A640" s="28">
        <v>44233</v>
      </c>
      <c r="B640" s="17">
        <v>1.4999999999999999E-2</v>
      </c>
      <c r="C640">
        <f t="shared" si="34"/>
        <v>2</v>
      </c>
      <c r="D640">
        <f t="shared" si="35"/>
        <v>2021</v>
      </c>
    </row>
    <row r="641" spans="1:4" x14ac:dyDescent="0.35">
      <c r="A641" s="28">
        <v>44232</v>
      </c>
      <c r="B641" s="17">
        <v>1.4999999999999999E-2</v>
      </c>
      <c r="C641">
        <f t="shared" si="34"/>
        <v>2</v>
      </c>
      <c r="D641">
        <f t="shared" si="35"/>
        <v>2021</v>
      </c>
    </row>
    <row r="642" spans="1:4" x14ac:dyDescent="0.35">
      <c r="A642" s="28">
        <v>44231</v>
      </c>
      <c r="B642" s="17">
        <v>1.4999999999999999E-2</v>
      </c>
      <c r="C642">
        <f t="shared" si="34"/>
        <v>2</v>
      </c>
      <c r="D642">
        <f t="shared" si="35"/>
        <v>2021</v>
      </c>
    </row>
    <row r="643" spans="1:4" x14ac:dyDescent="0.35">
      <c r="A643" s="28">
        <v>44230</v>
      </c>
      <c r="B643" s="17">
        <v>1.5010000000000001E-2</v>
      </c>
      <c r="C643">
        <f t="shared" si="34"/>
        <v>2</v>
      </c>
      <c r="D643">
        <f t="shared" si="35"/>
        <v>2021</v>
      </c>
    </row>
    <row r="644" spans="1:4" x14ac:dyDescent="0.35">
      <c r="A644" s="28">
        <v>44229</v>
      </c>
      <c r="B644" s="17">
        <v>1.4999999999999999E-2</v>
      </c>
      <c r="C644">
        <f t="shared" si="34"/>
        <v>2</v>
      </c>
      <c r="D644">
        <f t="shared" si="35"/>
        <v>2021</v>
      </c>
    </row>
    <row r="645" spans="1:4" x14ac:dyDescent="0.35">
      <c r="A645" s="28">
        <v>44228</v>
      </c>
      <c r="B645" s="17">
        <v>1.4999999999999999E-2</v>
      </c>
      <c r="C645">
        <f t="shared" ref="C645:C708" si="36">+MONTH(A645)</f>
        <v>2</v>
      </c>
      <c r="D645">
        <f t="shared" ref="D645:D708" si="37">YEAR(A645)</f>
        <v>2021</v>
      </c>
    </row>
    <row r="646" spans="1:4" x14ac:dyDescent="0.35">
      <c r="A646" s="28">
        <v>44227</v>
      </c>
      <c r="B646" s="17">
        <v>1.4999999999999999E-2</v>
      </c>
      <c r="C646">
        <f t="shared" si="36"/>
        <v>1</v>
      </c>
      <c r="D646">
        <f t="shared" si="37"/>
        <v>2021</v>
      </c>
    </row>
    <row r="647" spans="1:4" x14ac:dyDescent="0.35">
      <c r="A647" s="28">
        <v>44226</v>
      </c>
      <c r="B647" s="17">
        <v>1.4999999999999999E-2</v>
      </c>
      <c r="C647">
        <f t="shared" si="36"/>
        <v>1</v>
      </c>
      <c r="D647">
        <f t="shared" si="37"/>
        <v>2021</v>
      </c>
    </row>
    <row r="648" spans="1:4" x14ac:dyDescent="0.35">
      <c r="A648" s="28">
        <v>44225</v>
      </c>
      <c r="B648" s="17">
        <v>1.4999999999999999E-2</v>
      </c>
      <c r="C648">
        <f t="shared" si="36"/>
        <v>1</v>
      </c>
      <c r="D648">
        <f t="shared" si="37"/>
        <v>2021</v>
      </c>
    </row>
    <row r="649" spans="1:4" x14ac:dyDescent="0.35">
      <c r="A649" s="28">
        <v>44224</v>
      </c>
      <c r="B649" s="17">
        <v>1.4999999999999999E-2</v>
      </c>
      <c r="C649">
        <f t="shared" si="36"/>
        <v>1</v>
      </c>
      <c r="D649">
        <f t="shared" si="37"/>
        <v>2021</v>
      </c>
    </row>
    <row r="650" spans="1:4" x14ac:dyDescent="0.35">
      <c r="A650" s="28">
        <v>44223</v>
      </c>
      <c r="B650" s="17">
        <v>1.4999999999999999E-2</v>
      </c>
      <c r="C650">
        <f t="shared" si="36"/>
        <v>1</v>
      </c>
      <c r="D650">
        <f t="shared" si="37"/>
        <v>2021</v>
      </c>
    </row>
    <row r="651" spans="1:4" x14ac:dyDescent="0.35">
      <c r="A651" s="28">
        <v>44222</v>
      </c>
      <c r="B651" s="17">
        <v>1.4999999999999999E-2</v>
      </c>
      <c r="C651">
        <f t="shared" si="36"/>
        <v>1</v>
      </c>
      <c r="D651">
        <f t="shared" si="37"/>
        <v>2021</v>
      </c>
    </row>
    <row r="652" spans="1:4" x14ac:dyDescent="0.35">
      <c r="A652" s="28">
        <v>44221</v>
      </c>
      <c r="B652" s="17">
        <v>1.4999999999999999E-2</v>
      </c>
      <c r="C652">
        <f t="shared" si="36"/>
        <v>1</v>
      </c>
      <c r="D652">
        <f t="shared" si="37"/>
        <v>2021</v>
      </c>
    </row>
    <row r="653" spans="1:4" x14ac:dyDescent="0.35">
      <c r="A653" s="28">
        <v>44220</v>
      </c>
      <c r="B653" s="17">
        <v>1.4999999999999999E-2</v>
      </c>
      <c r="C653">
        <f t="shared" si="36"/>
        <v>1</v>
      </c>
      <c r="D653">
        <f t="shared" si="37"/>
        <v>2021</v>
      </c>
    </row>
    <row r="654" spans="1:4" x14ac:dyDescent="0.35">
      <c r="A654" s="28">
        <v>44219</v>
      </c>
      <c r="B654" s="17">
        <v>1.4999999999999999E-2</v>
      </c>
      <c r="C654">
        <f t="shared" si="36"/>
        <v>1</v>
      </c>
      <c r="D654">
        <f t="shared" si="37"/>
        <v>2021</v>
      </c>
    </row>
    <row r="655" spans="1:4" x14ac:dyDescent="0.35">
      <c r="A655" s="28">
        <v>44218</v>
      </c>
      <c r="B655" s="17">
        <v>1.4999999999999999E-2</v>
      </c>
      <c r="C655">
        <f t="shared" si="36"/>
        <v>1</v>
      </c>
      <c r="D655">
        <f t="shared" si="37"/>
        <v>2021</v>
      </c>
    </row>
    <row r="656" spans="1:4" x14ac:dyDescent="0.35">
      <c r="A656" s="28">
        <v>44217</v>
      </c>
      <c r="B656" s="17">
        <v>1.4999999999999999E-2</v>
      </c>
      <c r="C656">
        <f t="shared" si="36"/>
        <v>1</v>
      </c>
      <c r="D656">
        <f t="shared" si="37"/>
        <v>2021</v>
      </c>
    </row>
    <row r="657" spans="1:4" x14ac:dyDescent="0.35">
      <c r="A657" s="28">
        <v>44216</v>
      </c>
      <c r="B657" s="17">
        <v>1.4999999999999999E-2</v>
      </c>
      <c r="C657">
        <f t="shared" si="36"/>
        <v>1</v>
      </c>
      <c r="D657">
        <f t="shared" si="37"/>
        <v>2021</v>
      </c>
    </row>
    <row r="658" spans="1:4" x14ac:dyDescent="0.35">
      <c r="A658" s="28">
        <v>44215</v>
      </c>
      <c r="B658" s="17">
        <v>1.4999999999999999E-2</v>
      </c>
      <c r="C658">
        <f t="shared" si="36"/>
        <v>1</v>
      </c>
      <c r="D658">
        <f t="shared" si="37"/>
        <v>2021</v>
      </c>
    </row>
    <row r="659" spans="1:4" x14ac:dyDescent="0.35">
      <c r="A659" s="28">
        <v>44214</v>
      </c>
      <c r="B659" s="17">
        <v>1.4999999999999999E-2</v>
      </c>
      <c r="C659">
        <f t="shared" si="36"/>
        <v>1</v>
      </c>
      <c r="D659">
        <f t="shared" si="37"/>
        <v>2021</v>
      </c>
    </row>
    <row r="660" spans="1:4" x14ac:dyDescent="0.35">
      <c r="A660" s="28">
        <v>44213</v>
      </c>
      <c r="B660" s="17">
        <v>1.4999999999999999E-2</v>
      </c>
      <c r="C660">
        <f t="shared" si="36"/>
        <v>1</v>
      </c>
      <c r="D660">
        <f t="shared" si="37"/>
        <v>2021</v>
      </c>
    </row>
    <row r="661" spans="1:4" x14ac:dyDescent="0.35">
      <c r="A661" s="28">
        <v>44212</v>
      </c>
      <c r="B661" s="17">
        <v>1.4999999999999999E-2</v>
      </c>
      <c r="C661">
        <f t="shared" si="36"/>
        <v>1</v>
      </c>
      <c r="D661">
        <f t="shared" si="37"/>
        <v>2021</v>
      </c>
    </row>
    <row r="662" spans="1:4" x14ac:dyDescent="0.35">
      <c r="A662" s="28">
        <v>44211</v>
      </c>
      <c r="B662" s="17">
        <v>1.4999999999999999E-2</v>
      </c>
      <c r="C662">
        <f t="shared" si="36"/>
        <v>1</v>
      </c>
      <c r="D662">
        <f t="shared" si="37"/>
        <v>2021</v>
      </c>
    </row>
    <row r="663" spans="1:4" x14ac:dyDescent="0.35">
      <c r="A663" s="28">
        <v>44210</v>
      </c>
      <c r="B663" s="17">
        <v>1.4999999999999999E-2</v>
      </c>
      <c r="C663">
        <f t="shared" si="36"/>
        <v>1</v>
      </c>
      <c r="D663">
        <f t="shared" si="37"/>
        <v>2021</v>
      </c>
    </row>
    <row r="664" spans="1:4" x14ac:dyDescent="0.35">
      <c r="A664" s="28">
        <v>44209</v>
      </c>
      <c r="B664" s="17">
        <v>1.4999999999999999E-2</v>
      </c>
      <c r="C664">
        <f t="shared" si="36"/>
        <v>1</v>
      </c>
      <c r="D664">
        <f t="shared" si="37"/>
        <v>2021</v>
      </c>
    </row>
    <row r="665" spans="1:4" x14ac:dyDescent="0.35">
      <c r="A665" s="28">
        <v>44208</v>
      </c>
      <c r="B665" s="17">
        <v>1.4999999999999999E-2</v>
      </c>
      <c r="C665">
        <f t="shared" si="36"/>
        <v>1</v>
      </c>
      <c r="D665">
        <f t="shared" si="37"/>
        <v>2021</v>
      </c>
    </row>
    <row r="666" spans="1:4" x14ac:dyDescent="0.35">
      <c r="A666" s="28">
        <v>44207</v>
      </c>
      <c r="B666" s="17">
        <v>1.4999999999999999E-2</v>
      </c>
      <c r="C666">
        <f t="shared" si="36"/>
        <v>1</v>
      </c>
      <c r="D666">
        <f t="shared" si="37"/>
        <v>2021</v>
      </c>
    </row>
    <row r="667" spans="1:4" x14ac:dyDescent="0.35">
      <c r="A667" s="28">
        <v>44206</v>
      </c>
      <c r="B667" s="17">
        <v>1.4999999999999999E-2</v>
      </c>
      <c r="C667">
        <f t="shared" si="36"/>
        <v>1</v>
      </c>
      <c r="D667">
        <f t="shared" si="37"/>
        <v>2021</v>
      </c>
    </row>
    <row r="668" spans="1:4" x14ac:dyDescent="0.35">
      <c r="A668" s="28">
        <v>44205</v>
      </c>
      <c r="B668" s="17">
        <v>1.4999999999999999E-2</v>
      </c>
      <c r="C668">
        <f t="shared" si="36"/>
        <v>1</v>
      </c>
      <c r="D668">
        <f t="shared" si="37"/>
        <v>2021</v>
      </c>
    </row>
    <row r="669" spans="1:4" x14ac:dyDescent="0.35">
      <c r="A669" s="28">
        <v>44204</v>
      </c>
      <c r="B669" s="17">
        <v>1.4999999999999999E-2</v>
      </c>
      <c r="C669">
        <f t="shared" si="36"/>
        <v>1</v>
      </c>
      <c r="D669">
        <f t="shared" si="37"/>
        <v>2021</v>
      </c>
    </row>
    <row r="670" spans="1:4" x14ac:dyDescent="0.35">
      <c r="A670" s="28">
        <v>44203</v>
      </c>
      <c r="B670" s="17">
        <v>1.4999999999999999E-2</v>
      </c>
      <c r="C670">
        <f t="shared" si="36"/>
        <v>1</v>
      </c>
      <c r="D670">
        <f t="shared" si="37"/>
        <v>2021</v>
      </c>
    </row>
    <row r="671" spans="1:4" x14ac:dyDescent="0.35">
      <c r="A671" s="28">
        <v>44202</v>
      </c>
      <c r="B671" s="17">
        <v>1.4999999999999999E-2</v>
      </c>
      <c r="C671">
        <f t="shared" si="36"/>
        <v>1</v>
      </c>
      <c r="D671">
        <f t="shared" si="37"/>
        <v>2021</v>
      </c>
    </row>
    <row r="672" spans="1:4" x14ac:dyDescent="0.35">
      <c r="A672" s="28">
        <v>44201</v>
      </c>
      <c r="B672" s="17">
        <v>1.4999999999999999E-2</v>
      </c>
      <c r="C672">
        <f t="shared" si="36"/>
        <v>1</v>
      </c>
      <c r="D672">
        <f t="shared" si="37"/>
        <v>2021</v>
      </c>
    </row>
    <row r="673" spans="1:4" x14ac:dyDescent="0.35">
      <c r="A673" s="28">
        <v>44200</v>
      </c>
      <c r="B673" s="17">
        <v>1.4999999999999999E-2</v>
      </c>
      <c r="C673">
        <f t="shared" si="36"/>
        <v>1</v>
      </c>
      <c r="D673">
        <f t="shared" si="37"/>
        <v>2021</v>
      </c>
    </row>
    <row r="674" spans="1:4" x14ac:dyDescent="0.35">
      <c r="A674" s="28">
        <v>44199</v>
      </c>
      <c r="B674" s="17">
        <v>1.4999999999999999E-2</v>
      </c>
      <c r="C674">
        <f t="shared" si="36"/>
        <v>1</v>
      </c>
      <c r="D674">
        <f t="shared" si="37"/>
        <v>2021</v>
      </c>
    </row>
    <row r="675" spans="1:4" x14ac:dyDescent="0.35">
      <c r="A675" s="28">
        <v>44198</v>
      </c>
      <c r="B675" s="17">
        <v>1.4999999999999999E-2</v>
      </c>
      <c r="C675">
        <f t="shared" si="36"/>
        <v>1</v>
      </c>
      <c r="D675">
        <f t="shared" si="37"/>
        <v>2021</v>
      </c>
    </row>
    <row r="676" spans="1:4" x14ac:dyDescent="0.35">
      <c r="A676" s="28">
        <v>44197</v>
      </c>
      <c r="B676" s="17">
        <v>1.4999999999999999E-2</v>
      </c>
      <c r="C676">
        <f t="shared" si="36"/>
        <v>1</v>
      </c>
      <c r="D676">
        <f t="shared" si="37"/>
        <v>2021</v>
      </c>
    </row>
    <row r="677" spans="1:4" x14ac:dyDescent="0.35">
      <c r="A677" s="28">
        <v>44196</v>
      </c>
      <c r="B677" s="17">
        <v>1.4999999999999999E-2</v>
      </c>
      <c r="C677">
        <f t="shared" si="36"/>
        <v>12</v>
      </c>
      <c r="D677">
        <f t="shared" si="37"/>
        <v>2020</v>
      </c>
    </row>
    <row r="678" spans="1:4" x14ac:dyDescent="0.35">
      <c r="A678" s="28">
        <v>44195</v>
      </c>
      <c r="B678" s="17">
        <v>1.4999999999999999E-2</v>
      </c>
      <c r="C678">
        <f t="shared" si="36"/>
        <v>12</v>
      </c>
      <c r="D678">
        <f t="shared" si="37"/>
        <v>2020</v>
      </c>
    </row>
    <row r="679" spans="1:4" x14ac:dyDescent="0.35">
      <c r="A679" s="28">
        <v>44194</v>
      </c>
      <c r="B679" s="17">
        <v>1.4999999999999999E-2</v>
      </c>
      <c r="C679">
        <f t="shared" si="36"/>
        <v>12</v>
      </c>
      <c r="D679">
        <f t="shared" si="37"/>
        <v>2020</v>
      </c>
    </row>
    <row r="680" spans="1:4" x14ac:dyDescent="0.35">
      <c r="A680" s="28">
        <v>44193</v>
      </c>
      <c r="B680" s="17">
        <v>1.4999999999999999E-2</v>
      </c>
      <c r="C680">
        <f t="shared" si="36"/>
        <v>12</v>
      </c>
      <c r="D680">
        <f t="shared" si="37"/>
        <v>2020</v>
      </c>
    </row>
    <row r="681" spans="1:4" x14ac:dyDescent="0.35">
      <c r="A681" s="28">
        <v>44192</v>
      </c>
      <c r="B681" s="17">
        <v>1.4999999999999999E-2</v>
      </c>
      <c r="C681">
        <f t="shared" si="36"/>
        <v>12</v>
      </c>
      <c r="D681">
        <f t="shared" si="37"/>
        <v>2020</v>
      </c>
    </row>
    <row r="682" spans="1:4" x14ac:dyDescent="0.35">
      <c r="A682" s="28">
        <v>44191</v>
      </c>
      <c r="B682" s="17">
        <v>1.4999999999999999E-2</v>
      </c>
      <c r="C682">
        <f t="shared" si="36"/>
        <v>12</v>
      </c>
      <c r="D682">
        <f t="shared" si="37"/>
        <v>2020</v>
      </c>
    </row>
    <row r="683" spans="1:4" x14ac:dyDescent="0.35">
      <c r="A683" s="28">
        <v>44190</v>
      </c>
      <c r="B683" s="17">
        <v>1.4999999999999999E-2</v>
      </c>
      <c r="C683">
        <f t="shared" si="36"/>
        <v>12</v>
      </c>
      <c r="D683">
        <f t="shared" si="37"/>
        <v>2020</v>
      </c>
    </row>
    <row r="684" spans="1:4" x14ac:dyDescent="0.35">
      <c r="A684" s="28">
        <v>44189</v>
      </c>
      <c r="B684" s="17">
        <v>1.4999999999999999E-2</v>
      </c>
      <c r="C684">
        <f t="shared" si="36"/>
        <v>12</v>
      </c>
      <c r="D684">
        <f t="shared" si="37"/>
        <v>2020</v>
      </c>
    </row>
    <row r="685" spans="1:4" x14ac:dyDescent="0.35">
      <c r="A685" s="28">
        <v>44188</v>
      </c>
      <c r="B685" s="17">
        <v>1.4999999999999999E-2</v>
      </c>
      <c r="C685">
        <f t="shared" si="36"/>
        <v>12</v>
      </c>
      <c r="D685">
        <f t="shared" si="37"/>
        <v>2020</v>
      </c>
    </row>
    <row r="686" spans="1:4" x14ac:dyDescent="0.35">
      <c r="A686" s="28">
        <v>44187</v>
      </c>
      <c r="B686" s="17">
        <v>1.4999999999999999E-2</v>
      </c>
      <c r="C686">
        <f t="shared" si="36"/>
        <v>12</v>
      </c>
      <c r="D686">
        <f t="shared" si="37"/>
        <v>2020</v>
      </c>
    </row>
    <row r="687" spans="1:4" x14ac:dyDescent="0.35">
      <c r="A687" s="28">
        <v>44186</v>
      </c>
      <c r="B687" s="17">
        <v>1.4999999999999999E-2</v>
      </c>
      <c r="C687">
        <f t="shared" si="36"/>
        <v>12</v>
      </c>
      <c r="D687">
        <f t="shared" si="37"/>
        <v>2020</v>
      </c>
    </row>
    <row r="688" spans="1:4" x14ac:dyDescent="0.35">
      <c r="A688" s="28">
        <v>44185</v>
      </c>
      <c r="B688" s="17">
        <v>1.4999999999999999E-2</v>
      </c>
      <c r="C688">
        <f t="shared" si="36"/>
        <v>12</v>
      </c>
      <c r="D688">
        <f t="shared" si="37"/>
        <v>2020</v>
      </c>
    </row>
    <row r="689" spans="1:4" x14ac:dyDescent="0.35">
      <c r="A689" s="28">
        <v>44184</v>
      </c>
      <c r="B689" s="17">
        <v>1.4999999999999999E-2</v>
      </c>
      <c r="C689">
        <f t="shared" si="36"/>
        <v>12</v>
      </c>
      <c r="D689">
        <f t="shared" si="37"/>
        <v>2020</v>
      </c>
    </row>
    <row r="690" spans="1:4" x14ac:dyDescent="0.35">
      <c r="A690" s="28">
        <v>44183</v>
      </c>
      <c r="B690" s="17">
        <v>1.4999999999999999E-2</v>
      </c>
      <c r="C690">
        <f t="shared" si="36"/>
        <v>12</v>
      </c>
      <c r="D690">
        <f t="shared" si="37"/>
        <v>2020</v>
      </c>
    </row>
    <row r="691" spans="1:4" x14ac:dyDescent="0.35">
      <c r="A691" s="28">
        <v>44182</v>
      </c>
      <c r="B691" s="17">
        <v>1.4999999999999999E-2</v>
      </c>
      <c r="C691">
        <f t="shared" si="36"/>
        <v>12</v>
      </c>
      <c r="D691">
        <f t="shared" si="37"/>
        <v>2020</v>
      </c>
    </row>
    <row r="692" spans="1:4" x14ac:dyDescent="0.35">
      <c r="A692" s="28">
        <v>44181</v>
      </c>
      <c r="B692" s="17">
        <v>1.4999999999999999E-2</v>
      </c>
      <c r="C692">
        <f t="shared" si="36"/>
        <v>12</v>
      </c>
      <c r="D692">
        <f t="shared" si="37"/>
        <v>2020</v>
      </c>
    </row>
    <row r="693" spans="1:4" x14ac:dyDescent="0.35">
      <c r="A693" s="28">
        <v>44180</v>
      </c>
      <c r="B693" s="17">
        <v>1.4999999999999999E-2</v>
      </c>
      <c r="C693">
        <f t="shared" si="36"/>
        <v>12</v>
      </c>
      <c r="D693">
        <f t="shared" si="37"/>
        <v>2020</v>
      </c>
    </row>
    <row r="694" spans="1:4" x14ac:dyDescent="0.35">
      <c r="A694" s="28">
        <v>44179</v>
      </c>
      <c r="B694" s="17">
        <v>1.4999999999999999E-2</v>
      </c>
      <c r="C694">
        <f t="shared" si="36"/>
        <v>12</v>
      </c>
      <c r="D694">
        <f t="shared" si="37"/>
        <v>2020</v>
      </c>
    </row>
    <row r="695" spans="1:4" x14ac:dyDescent="0.35">
      <c r="A695" s="28">
        <v>44178</v>
      </c>
      <c r="B695" s="17">
        <v>1.4999999999999999E-2</v>
      </c>
      <c r="C695">
        <f t="shared" si="36"/>
        <v>12</v>
      </c>
      <c r="D695">
        <f t="shared" si="37"/>
        <v>2020</v>
      </c>
    </row>
    <row r="696" spans="1:4" x14ac:dyDescent="0.35">
      <c r="A696" s="28">
        <v>44177</v>
      </c>
      <c r="B696" s="17">
        <v>1.4999999999999999E-2</v>
      </c>
      <c r="C696">
        <f t="shared" si="36"/>
        <v>12</v>
      </c>
      <c r="D696">
        <f t="shared" si="37"/>
        <v>2020</v>
      </c>
    </row>
    <row r="697" spans="1:4" x14ac:dyDescent="0.35">
      <c r="A697" s="28">
        <v>44176</v>
      </c>
      <c r="B697" s="17">
        <v>1.4999999999999999E-2</v>
      </c>
      <c r="C697">
        <f t="shared" si="36"/>
        <v>12</v>
      </c>
      <c r="D697">
        <f t="shared" si="37"/>
        <v>2020</v>
      </c>
    </row>
    <row r="698" spans="1:4" x14ac:dyDescent="0.35">
      <c r="A698" s="28">
        <v>44175</v>
      </c>
      <c r="B698" s="17">
        <v>1.4999999999999999E-2</v>
      </c>
      <c r="C698">
        <f t="shared" si="36"/>
        <v>12</v>
      </c>
      <c r="D698">
        <f t="shared" si="37"/>
        <v>2020</v>
      </c>
    </row>
    <row r="699" spans="1:4" x14ac:dyDescent="0.35">
      <c r="A699" s="28">
        <v>44174</v>
      </c>
      <c r="B699" s="17">
        <v>1.4999999999999999E-2</v>
      </c>
      <c r="C699">
        <f t="shared" si="36"/>
        <v>12</v>
      </c>
      <c r="D699">
        <f t="shared" si="37"/>
        <v>2020</v>
      </c>
    </row>
    <row r="700" spans="1:4" x14ac:dyDescent="0.35">
      <c r="A700" s="28">
        <v>44173</v>
      </c>
      <c r="B700" s="17">
        <v>1.4999999999999999E-2</v>
      </c>
      <c r="C700">
        <f t="shared" si="36"/>
        <v>12</v>
      </c>
      <c r="D700">
        <f t="shared" si="37"/>
        <v>2020</v>
      </c>
    </row>
    <row r="701" spans="1:4" x14ac:dyDescent="0.35">
      <c r="A701" s="28">
        <v>44172</v>
      </c>
      <c r="B701" s="17">
        <v>1.4999999999999999E-2</v>
      </c>
      <c r="C701">
        <f t="shared" si="36"/>
        <v>12</v>
      </c>
      <c r="D701">
        <f t="shared" si="37"/>
        <v>2020</v>
      </c>
    </row>
    <row r="702" spans="1:4" x14ac:dyDescent="0.35">
      <c r="A702" s="28">
        <v>44171</v>
      </c>
      <c r="B702" s="17">
        <v>1.4999999999999999E-2</v>
      </c>
      <c r="C702">
        <f t="shared" si="36"/>
        <v>12</v>
      </c>
      <c r="D702">
        <f t="shared" si="37"/>
        <v>2020</v>
      </c>
    </row>
    <row r="703" spans="1:4" x14ac:dyDescent="0.35">
      <c r="A703" s="28">
        <v>44170</v>
      </c>
      <c r="B703" s="17">
        <v>1.4999999999999999E-2</v>
      </c>
      <c r="C703">
        <f t="shared" si="36"/>
        <v>12</v>
      </c>
      <c r="D703">
        <f t="shared" si="37"/>
        <v>2020</v>
      </c>
    </row>
    <row r="704" spans="1:4" x14ac:dyDescent="0.35">
      <c r="A704" s="28">
        <v>44169</v>
      </c>
      <c r="B704" s="17">
        <v>1.4999999999999999E-2</v>
      </c>
      <c r="C704">
        <f t="shared" si="36"/>
        <v>12</v>
      </c>
      <c r="D704">
        <f t="shared" si="37"/>
        <v>2020</v>
      </c>
    </row>
    <row r="705" spans="1:4" x14ac:dyDescent="0.35">
      <c r="A705" s="28">
        <v>44168</v>
      </c>
      <c r="B705" s="17">
        <v>1.4999999999999999E-2</v>
      </c>
      <c r="C705">
        <f t="shared" si="36"/>
        <v>12</v>
      </c>
      <c r="D705">
        <f t="shared" si="37"/>
        <v>2020</v>
      </c>
    </row>
    <row r="706" spans="1:4" x14ac:dyDescent="0.35">
      <c r="A706" s="28">
        <v>44167</v>
      </c>
      <c r="B706" s="17">
        <v>1.4999999999999999E-2</v>
      </c>
      <c r="C706">
        <f t="shared" si="36"/>
        <v>12</v>
      </c>
      <c r="D706">
        <f t="shared" si="37"/>
        <v>2020</v>
      </c>
    </row>
    <row r="707" spans="1:4" x14ac:dyDescent="0.35">
      <c r="A707" s="28">
        <v>44166</v>
      </c>
      <c r="B707" s="17">
        <v>1.4999999999999999E-2</v>
      </c>
      <c r="C707">
        <f t="shared" si="36"/>
        <v>12</v>
      </c>
      <c r="D707">
        <f t="shared" si="37"/>
        <v>2020</v>
      </c>
    </row>
    <row r="708" spans="1:4" x14ac:dyDescent="0.35">
      <c r="A708" s="28">
        <v>44165</v>
      </c>
      <c r="B708" s="17">
        <v>1.4999999999999999E-2</v>
      </c>
      <c r="C708">
        <f t="shared" si="36"/>
        <v>11</v>
      </c>
      <c r="D708">
        <f t="shared" si="37"/>
        <v>2020</v>
      </c>
    </row>
    <row r="709" spans="1:4" x14ac:dyDescent="0.35">
      <c r="A709" s="28">
        <v>44164</v>
      </c>
      <c r="B709" s="17">
        <v>1.4999999999999999E-2</v>
      </c>
      <c r="C709">
        <f t="shared" ref="C709:C772" si="38">+MONTH(A709)</f>
        <v>11</v>
      </c>
      <c r="D709">
        <f t="shared" ref="D709:D772" si="39">YEAR(A709)</f>
        <v>2020</v>
      </c>
    </row>
    <row r="710" spans="1:4" x14ac:dyDescent="0.35">
      <c r="A710" s="28">
        <v>44163</v>
      </c>
      <c r="B710" s="17">
        <v>1.4999999999999999E-2</v>
      </c>
      <c r="C710">
        <f t="shared" si="38"/>
        <v>11</v>
      </c>
      <c r="D710">
        <f t="shared" si="39"/>
        <v>2020</v>
      </c>
    </row>
    <row r="711" spans="1:4" x14ac:dyDescent="0.35">
      <c r="A711" s="28">
        <v>44162</v>
      </c>
      <c r="B711" s="17">
        <v>1.4999999999999999E-2</v>
      </c>
      <c r="C711">
        <f t="shared" si="38"/>
        <v>11</v>
      </c>
      <c r="D711">
        <f t="shared" si="39"/>
        <v>2020</v>
      </c>
    </row>
    <row r="712" spans="1:4" x14ac:dyDescent="0.35">
      <c r="A712" s="28">
        <v>44161</v>
      </c>
      <c r="B712" s="17">
        <v>1.4999999999999999E-2</v>
      </c>
      <c r="C712">
        <f t="shared" si="38"/>
        <v>11</v>
      </c>
      <c r="D712">
        <f t="shared" si="39"/>
        <v>2020</v>
      </c>
    </row>
    <row r="713" spans="1:4" x14ac:dyDescent="0.35">
      <c r="A713" s="28">
        <v>44160</v>
      </c>
      <c r="B713" s="17">
        <v>1.4999999999999999E-2</v>
      </c>
      <c r="C713">
        <f t="shared" si="38"/>
        <v>11</v>
      </c>
      <c r="D713">
        <f t="shared" si="39"/>
        <v>2020</v>
      </c>
    </row>
    <row r="714" spans="1:4" x14ac:dyDescent="0.35">
      <c r="A714" s="28">
        <v>44159</v>
      </c>
      <c r="B714" s="17">
        <v>1.4999999999999999E-2</v>
      </c>
      <c r="C714">
        <f t="shared" si="38"/>
        <v>11</v>
      </c>
      <c r="D714">
        <f t="shared" si="39"/>
        <v>2020</v>
      </c>
    </row>
    <row r="715" spans="1:4" x14ac:dyDescent="0.35">
      <c r="A715" s="28">
        <v>44158</v>
      </c>
      <c r="B715" s="17">
        <v>1.4999999999999999E-2</v>
      </c>
      <c r="C715">
        <f t="shared" si="38"/>
        <v>11</v>
      </c>
      <c r="D715">
        <f t="shared" si="39"/>
        <v>2020</v>
      </c>
    </row>
    <row r="716" spans="1:4" x14ac:dyDescent="0.35">
      <c r="A716" s="28">
        <v>44157</v>
      </c>
      <c r="B716" s="17">
        <v>1.4999999999999999E-2</v>
      </c>
      <c r="C716">
        <f t="shared" si="38"/>
        <v>11</v>
      </c>
      <c r="D716">
        <f t="shared" si="39"/>
        <v>2020</v>
      </c>
    </row>
    <row r="717" spans="1:4" x14ac:dyDescent="0.35">
      <c r="A717" s="28">
        <v>44156</v>
      </c>
      <c r="B717" s="17">
        <v>1.4999999999999999E-2</v>
      </c>
      <c r="C717">
        <f t="shared" si="38"/>
        <v>11</v>
      </c>
      <c r="D717">
        <f t="shared" si="39"/>
        <v>2020</v>
      </c>
    </row>
    <row r="718" spans="1:4" x14ac:dyDescent="0.35">
      <c r="A718" s="28">
        <v>44155</v>
      </c>
      <c r="B718" s="17">
        <v>1.4999999999999999E-2</v>
      </c>
      <c r="C718">
        <f t="shared" si="38"/>
        <v>11</v>
      </c>
      <c r="D718">
        <f t="shared" si="39"/>
        <v>2020</v>
      </c>
    </row>
    <row r="719" spans="1:4" x14ac:dyDescent="0.35">
      <c r="A719" s="28">
        <v>44154</v>
      </c>
      <c r="B719" s="17">
        <v>1.4999999999999999E-2</v>
      </c>
      <c r="C719">
        <f t="shared" si="38"/>
        <v>11</v>
      </c>
      <c r="D719">
        <f t="shared" si="39"/>
        <v>2020</v>
      </c>
    </row>
    <row r="720" spans="1:4" x14ac:dyDescent="0.35">
      <c r="A720" s="28">
        <v>44153</v>
      </c>
      <c r="B720" s="17">
        <v>1.4999999999999999E-2</v>
      </c>
      <c r="C720">
        <f t="shared" si="38"/>
        <v>11</v>
      </c>
      <c r="D720">
        <f t="shared" si="39"/>
        <v>2020</v>
      </c>
    </row>
    <row r="721" spans="1:4" x14ac:dyDescent="0.35">
      <c r="A721" s="28">
        <v>44152</v>
      </c>
      <c r="B721" s="17">
        <v>1.4999999999999999E-2</v>
      </c>
      <c r="C721">
        <f t="shared" si="38"/>
        <v>11</v>
      </c>
      <c r="D721">
        <f t="shared" si="39"/>
        <v>2020</v>
      </c>
    </row>
    <row r="722" spans="1:4" x14ac:dyDescent="0.35">
      <c r="A722" s="28">
        <v>44151</v>
      </c>
      <c r="B722" s="17">
        <v>1.4999999999999999E-2</v>
      </c>
      <c r="C722">
        <f t="shared" si="38"/>
        <v>11</v>
      </c>
      <c r="D722">
        <f t="shared" si="39"/>
        <v>2020</v>
      </c>
    </row>
    <row r="723" spans="1:4" x14ac:dyDescent="0.35">
      <c r="A723" s="28">
        <v>44150</v>
      </c>
      <c r="B723" s="17">
        <v>1.4999999999999999E-2</v>
      </c>
      <c r="C723">
        <f t="shared" si="38"/>
        <v>11</v>
      </c>
      <c r="D723">
        <f t="shared" si="39"/>
        <v>2020</v>
      </c>
    </row>
    <row r="724" spans="1:4" x14ac:dyDescent="0.35">
      <c r="A724" s="28">
        <v>44149</v>
      </c>
      <c r="B724" s="17">
        <v>1.4999999999999999E-2</v>
      </c>
      <c r="C724">
        <f t="shared" si="38"/>
        <v>11</v>
      </c>
      <c r="D724">
        <f t="shared" si="39"/>
        <v>2020</v>
      </c>
    </row>
    <row r="725" spans="1:4" x14ac:dyDescent="0.35">
      <c r="A725" s="28">
        <v>44148</v>
      </c>
      <c r="B725" s="17">
        <v>1.4999999999999999E-2</v>
      </c>
      <c r="C725">
        <f t="shared" si="38"/>
        <v>11</v>
      </c>
      <c r="D725">
        <f t="shared" si="39"/>
        <v>2020</v>
      </c>
    </row>
    <row r="726" spans="1:4" x14ac:dyDescent="0.35">
      <c r="A726" s="28">
        <v>44147</v>
      </c>
      <c r="B726" s="17">
        <v>1.4999999999999999E-2</v>
      </c>
      <c r="C726">
        <f t="shared" si="38"/>
        <v>11</v>
      </c>
      <c r="D726">
        <f t="shared" si="39"/>
        <v>2020</v>
      </c>
    </row>
    <row r="727" spans="1:4" x14ac:dyDescent="0.35">
      <c r="A727" s="28">
        <v>44146</v>
      </c>
      <c r="B727" s="17">
        <v>1.4999999999999999E-2</v>
      </c>
      <c r="C727">
        <f t="shared" si="38"/>
        <v>11</v>
      </c>
      <c r="D727">
        <f t="shared" si="39"/>
        <v>2020</v>
      </c>
    </row>
    <row r="728" spans="1:4" x14ac:dyDescent="0.35">
      <c r="A728" s="28">
        <v>44145</v>
      </c>
      <c r="B728" s="17">
        <v>1.4999999999999999E-2</v>
      </c>
      <c r="C728">
        <f t="shared" si="38"/>
        <v>11</v>
      </c>
      <c r="D728">
        <f t="shared" si="39"/>
        <v>2020</v>
      </c>
    </row>
    <row r="729" spans="1:4" x14ac:dyDescent="0.35">
      <c r="A729" s="28">
        <v>44144</v>
      </c>
      <c r="B729" s="17">
        <v>1.503E-2</v>
      </c>
      <c r="C729">
        <f t="shared" si="38"/>
        <v>11</v>
      </c>
      <c r="D729">
        <f t="shared" si="39"/>
        <v>2020</v>
      </c>
    </row>
    <row r="730" spans="1:4" x14ac:dyDescent="0.35">
      <c r="A730" s="28">
        <v>44143</v>
      </c>
      <c r="B730" s="17">
        <v>1.5010000000000001E-2</v>
      </c>
      <c r="C730">
        <f t="shared" si="38"/>
        <v>11</v>
      </c>
      <c r="D730">
        <f t="shared" si="39"/>
        <v>2020</v>
      </c>
    </row>
    <row r="731" spans="1:4" x14ac:dyDescent="0.35">
      <c r="A731" s="28">
        <v>44142</v>
      </c>
      <c r="B731" s="17">
        <v>1.5010000000000001E-2</v>
      </c>
      <c r="C731">
        <f t="shared" si="38"/>
        <v>11</v>
      </c>
      <c r="D731">
        <f t="shared" si="39"/>
        <v>2020</v>
      </c>
    </row>
    <row r="732" spans="1:4" x14ac:dyDescent="0.35">
      <c r="A732" s="28">
        <v>44141</v>
      </c>
      <c r="B732" s="17">
        <v>1.5010000000000001E-2</v>
      </c>
      <c r="C732">
        <f t="shared" si="38"/>
        <v>11</v>
      </c>
      <c r="D732">
        <f t="shared" si="39"/>
        <v>2020</v>
      </c>
    </row>
    <row r="733" spans="1:4" x14ac:dyDescent="0.35">
      <c r="A733" s="28">
        <v>44140</v>
      </c>
      <c r="B733" s="17">
        <v>1.5010000000000001E-2</v>
      </c>
      <c r="C733">
        <f t="shared" si="38"/>
        <v>11</v>
      </c>
      <c r="D733">
        <f t="shared" si="39"/>
        <v>2020</v>
      </c>
    </row>
    <row r="734" spans="1:4" x14ac:dyDescent="0.35">
      <c r="A734" s="28">
        <v>44139</v>
      </c>
      <c r="B734" s="17">
        <v>1.503E-2</v>
      </c>
      <c r="C734">
        <f t="shared" si="38"/>
        <v>11</v>
      </c>
      <c r="D734">
        <f t="shared" si="39"/>
        <v>2020</v>
      </c>
    </row>
    <row r="735" spans="1:4" x14ac:dyDescent="0.35">
      <c r="A735" s="28">
        <v>44138</v>
      </c>
      <c r="B735" s="17">
        <v>1.4999999999999999E-2</v>
      </c>
      <c r="C735">
        <f t="shared" si="38"/>
        <v>11</v>
      </c>
      <c r="D735">
        <f t="shared" si="39"/>
        <v>2020</v>
      </c>
    </row>
    <row r="736" spans="1:4" x14ac:dyDescent="0.35">
      <c r="A736" s="28">
        <v>44137</v>
      </c>
      <c r="B736" s="17">
        <v>1.4999999999999999E-2</v>
      </c>
      <c r="C736">
        <f t="shared" si="38"/>
        <v>11</v>
      </c>
      <c r="D736">
        <f t="shared" si="39"/>
        <v>2020</v>
      </c>
    </row>
    <row r="737" spans="1:4" x14ac:dyDescent="0.35">
      <c r="A737" s="28">
        <v>44136</v>
      </c>
      <c r="B737" s="17">
        <v>1.4999999999999999E-2</v>
      </c>
      <c r="C737">
        <f t="shared" si="38"/>
        <v>11</v>
      </c>
      <c r="D737">
        <f t="shared" si="39"/>
        <v>2020</v>
      </c>
    </row>
    <row r="738" spans="1:4" x14ac:dyDescent="0.35">
      <c r="A738" s="28">
        <v>44135</v>
      </c>
      <c r="B738" s="17">
        <v>1.4999999999999999E-2</v>
      </c>
      <c r="C738">
        <f t="shared" si="38"/>
        <v>10</v>
      </c>
      <c r="D738">
        <f t="shared" si="39"/>
        <v>2020</v>
      </c>
    </row>
    <row r="739" spans="1:4" x14ac:dyDescent="0.35">
      <c r="A739" s="28">
        <v>44134</v>
      </c>
      <c r="B739" s="17">
        <v>1.4999999999999999E-2</v>
      </c>
      <c r="C739">
        <f t="shared" si="38"/>
        <v>10</v>
      </c>
      <c r="D739">
        <f t="shared" si="39"/>
        <v>2020</v>
      </c>
    </row>
    <row r="740" spans="1:4" x14ac:dyDescent="0.35">
      <c r="A740" s="28">
        <v>44133</v>
      </c>
      <c r="B740" s="17">
        <v>1.4999999999999999E-2</v>
      </c>
      <c r="C740">
        <f t="shared" si="38"/>
        <v>10</v>
      </c>
      <c r="D740">
        <f t="shared" si="39"/>
        <v>2020</v>
      </c>
    </row>
    <row r="741" spans="1:4" x14ac:dyDescent="0.35">
      <c r="A741" s="28">
        <v>44132</v>
      </c>
      <c r="B741" s="17">
        <v>1.4999999999999999E-2</v>
      </c>
      <c r="C741">
        <f t="shared" si="38"/>
        <v>10</v>
      </c>
      <c r="D741">
        <f t="shared" si="39"/>
        <v>2020</v>
      </c>
    </row>
    <row r="742" spans="1:4" x14ac:dyDescent="0.35">
      <c r="A742" s="28">
        <v>44131</v>
      </c>
      <c r="B742" s="17">
        <v>1.4999999999999999E-2</v>
      </c>
      <c r="C742">
        <f t="shared" si="38"/>
        <v>10</v>
      </c>
      <c r="D742">
        <f t="shared" si="39"/>
        <v>2020</v>
      </c>
    </row>
    <row r="743" spans="1:4" x14ac:dyDescent="0.35">
      <c r="A743" s="28">
        <v>44130</v>
      </c>
      <c r="B743" s="17">
        <v>1.4999999999999999E-2</v>
      </c>
      <c r="C743">
        <f t="shared" si="38"/>
        <v>10</v>
      </c>
      <c r="D743">
        <f t="shared" si="39"/>
        <v>2020</v>
      </c>
    </row>
    <row r="744" spans="1:4" x14ac:dyDescent="0.35">
      <c r="A744" s="28">
        <v>44129</v>
      </c>
      <c r="B744" s="17">
        <v>1.4999999999999999E-2</v>
      </c>
      <c r="C744">
        <f t="shared" si="38"/>
        <v>10</v>
      </c>
      <c r="D744">
        <f t="shared" si="39"/>
        <v>2020</v>
      </c>
    </row>
    <row r="745" spans="1:4" x14ac:dyDescent="0.35">
      <c r="A745" s="28">
        <v>44128</v>
      </c>
      <c r="B745" s="17">
        <v>1.4999999999999999E-2</v>
      </c>
      <c r="C745">
        <f t="shared" si="38"/>
        <v>10</v>
      </c>
      <c r="D745">
        <f t="shared" si="39"/>
        <v>2020</v>
      </c>
    </row>
    <row r="746" spans="1:4" x14ac:dyDescent="0.35">
      <c r="A746" s="28">
        <v>44127</v>
      </c>
      <c r="B746" s="17">
        <v>1.4999999999999999E-2</v>
      </c>
      <c r="C746">
        <f t="shared" si="38"/>
        <v>10</v>
      </c>
      <c r="D746">
        <f t="shared" si="39"/>
        <v>2020</v>
      </c>
    </row>
    <row r="747" spans="1:4" x14ac:dyDescent="0.35">
      <c r="A747" s="28">
        <v>44126</v>
      </c>
      <c r="B747" s="17">
        <v>1.4999999999999999E-2</v>
      </c>
      <c r="C747">
        <f t="shared" si="38"/>
        <v>10</v>
      </c>
      <c r="D747">
        <f t="shared" si="39"/>
        <v>2020</v>
      </c>
    </row>
    <row r="748" spans="1:4" x14ac:dyDescent="0.35">
      <c r="A748" s="28">
        <v>44125</v>
      </c>
      <c r="B748" s="17">
        <v>1.4999999999999999E-2</v>
      </c>
      <c r="C748">
        <f t="shared" si="38"/>
        <v>10</v>
      </c>
      <c r="D748">
        <f t="shared" si="39"/>
        <v>2020</v>
      </c>
    </row>
    <row r="749" spans="1:4" x14ac:dyDescent="0.35">
      <c r="A749" s="28">
        <v>44124</v>
      </c>
      <c r="B749" s="17">
        <v>1.4999999999999999E-2</v>
      </c>
      <c r="C749">
        <f t="shared" si="38"/>
        <v>10</v>
      </c>
      <c r="D749">
        <f t="shared" si="39"/>
        <v>2020</v>
      </c>
    </row>
    <row r="750" spans="1:4" x14ac:dyDescent="0.35">
      <c r="A750" s="28">
        <v>44123</v>
      </c>
      <c r="B750" s="17">
        <v>1.4999999999999999E-2</v>
      </c>
      <c r="C750">
        <f t="shared" si="38"/>
        <v>10</v>
      </c>
      <c r="D750">
        <f t="shared" si="39"/>
        <v>2020</v>
      </c>
    </row>
    <row r="751" spans="1:4" x14ac:dyDescent="0.35">
      <c r="A751" s="28">
        <v>44122</v>
      </c>
      <c r="B751" s="17">
        <v>1.4999999999999999E-2</v>
      </c>
      <c r="C751">
        <f t="shared" si="38"/>
        <v>10</v>
      </c>
      <c r="D751">
        <f t="shared" si="39"/>
        <v>2020</v>
      </c>
    </row>
    <row r="752" spans="1:4" x14ac:dyDescent="0.35">
      <c r="A752" s="28">
        <v>44121</v>
      </c>
      <c r="B752" s="17">
        <v>1.4999999999999999E-2</v>
      </c>
      <c r="C752">
        <f t="shared" si="38"/>
        <v>10</v>
      </c>
      <c r="D752">
        <f t="shared" si="39"/>
        <v>2020</v>
      </c>
    </row>
    <row r="753" spans="1:4" x14ac:dyDescent="0.35">
      <c r="A753" s="28">
        <v>44120</v>
      </c>
      <c r="B753" s="17">
        <v>1.4999999999999999E-2</v>
      </c>
      <c r="C753">
        <f t="shared" si="38"/>
        <v>10</v>
      </c>
      <c r="D753">
        <f t="shared" si="39"/>
        <v>2020</v>
      </c>
    </row>
    <row r="754" spans="1:4" x14ac:dyDescent="0.35">
      <c r="A754" s="28">
        <v>44119</v>
      </c>
      <c r="B754" s="17">
        <v>1.4999999999999999E-2</v>
      </c>
      <c r="C754">
        <f t="shared" si="38"/>
        <v>10</v>
      </c>
      <c r="D754">
        <f t="shared" si="39"/>
        <v>2020</v>
      </c>
    </row>
    <row r="755" spans="1:4" x14ac:dyDescent="0.35">
      <c r="A755" s="28">
        <v>44118</v>
      </c>
      <c r="B755" s="17">
        <v>1.502E-2</v>
      </c>
      <c r="C755">
        <f t="shared" si="38"/>
        <v>10</v>
      </c>
      <c r="D755">
        <f t="shared" si="39"/>
        <v>2020</v>
      </c>
    </row>
    <row r="756" spans="1:4" x14ac:dyDescent="0.35">
      <c r="A756" s="28">
        <v>44117</v>
      </c>
      <c r="B756" s="17">
        <v>1.502E-2</v>
      </c>
      <c r="C756">
        <f t="shared" si="38"/>
        <v>10</v>
      </c>
      <c r="D756">
        <f t="shared" si="39"/>
        <v>2020</v>
      </c>
    </row>
    <row r="757" spans="1:4" x14ac:dyDescent="0.35">
      <c r="A757" s="28">
        <v>44116</v>
      </c>
      <c r="B757" s="17">
        <v>1.502E-2</v>
      </c>
      <c r="C757">
        <f t="shared" si="38"/>
        <v>10</v>
      </c>
      <c r="D757">
        <f t="shared" si="39"/>
        <v>2020</v>
      </c>
    </row>
    <row r="758" spans="1:4" x14ac:dyDescent="0.35">
      <c r="A758" s="28">
        <v>44115</v>
      </c>
      <c r="B758" s="17">
        <v>1.4999999999999999E-2</v>
      </c>
      <c r="C758">
        <f t="shared" si="38"/>
        <v>10</v>
      </c>
      <c r="D758">
        <f t="shared" si="39"/>
        <v>2020</v>
      </c>
    </row>
    <row r="759" spans="1:4" x14ac:dyDescent="0.35">
      <c r="A759" s="28">
        <v>44114</v>
      </c>
      <c r="B759" s="17">
        <v>1.4999999999999999E-2</v>
      </c>
      <c r="C759">
        <f t="shared" si="38"/>
        <v>10</v>
      </c>
      <c r="D759">
        <f t="shared" si="39"/>
        <v>2020</v>
      </c>
    </row>
    <row r="760" spans="1:4" x14ac:dyDescent="0.35">
      <c r="A760" s="28">
        <v>44113</v>
      </c>
      <c r="B760" s="17">
        <v>1.4999999999999999E-2</v>
      </c>
      <c r="C760">
        <f t="shared" si="38"/>
        <v>10</v>
      </c>
      <c r="D760">
        <f t="shared" si="39"/>
        <v>2020</v>
      </c>
    </row>
    <row r="761" spans="1:4" x14ac:dyDescent="0.35">
      <c r="A761" s="28">
        <v>44112</v>
      </c>
      <c r="B761" s="17">
        <v>1.4999999999999999E-2</v>
      </c>
      <c r="C761">
        <f t="shared" si="38"/>
        <v>10</v>
      </c>
      <c r="D761">
        <f t="shared" si="39"/>
        <v>2020</v>
      </c>
    </row>
    <row r="762" spans="1:4" x14ac:dyDescent="0.35">
      <c r="A762" s="28">
        <v>44111</v>
      </c>
      <c r="B762" s="17">
        <v>1.4999999999999999E-2</v>
      </c>
      <c r="C762">
        <f t="shared" si="38"/>
        <v>10</v>
      </c>
      <c r="D762">
        <f t="shared" si="39"/>
        <v>2020</v>
      </c>
    </row>
    <row r="763" spans="1:4" x14ac:dyDescent="0.35">
      <c r="A763" s="28">
        <v>44110</v>
      </c>
      <c r="B763" s="17">
        <v>1.4999999999999999E-2</v>
      </c>
      <c r="C763">
        <f t="shared" si="38"/>
        <v>10</v>
      </c>
      <c r="D763">
        <f t="shared" si="39"/>
        <v>2020</v>
      </c>
    </row>
    <row r="764" spans="1:4" x14ac:dyDescent="0.35">
      <c r="A764" s="28">
        <v>44109</v>
      </c>
      <c r="B764" s="17">
        <v>1.4999999999999999E-2</v>
      </c>
      <c r="C764">
        <f t="shared" si="38"/>
        <v>10</v>
      </c>
      <c r="D764">
        <f t="shared" si="39"/>
        <v>2020</v>
      </c>
    </row>
    <row r="765" spans="1:4" x14ac:dyDescent="0.35">
      <c r="A765" s="28">
        <v>44108</v>
      </c>
      <c r="B765" s="17">
        <v>1.4999999999999999E-2</v>
      </c>
      <c r="C765">
        <f t="shared" si="38"/>
        <v>10</v>
      </c>
      <c r="D765">
        <f t="shared" si="39"/>
        <v>2020</v>
      </c>
    </row>
    <row r="766" spans="1:4" x14ac:dyDescent="0.35">
      <c r="A766" s="28">
        <v>44107</v>
      </c>
      <c r="B766" s="17">
        <v>1.4999999999999999E-2</v>
      </c>
      <c r="C766">
        <f t="shared" si="38"/>
        <v>10</v>
      </c>
      <c r="D766">
        <f t="shared" si="39"/>
        <v>2020</v>
      </c>
    </row>
    <row r="767" spans="1:4" x14ac:dyDescent="0.35">
      <c r="A767" s="28">
        <v>44106</v>
      </c>
      <c r="B767" s="17">
        <v>1.4999999999999999E-2</v>
      </c>
      <c r="C767">
        <f t="shared" si="38"/>
        <v>10</v>
      </c>
      <c r="D767">
        <f t="shared" si="39"/>
        <v>2020</v>
      </c>
    </row>
    <row r="768" spans="1:4" x14ac:dyDescent="0.35">
      <c r="A768" s="28">
        <v>44105</v>
      </c>
      <c r="B768" s="17">
        <v>1.4999999999999999E-2</v>
      </c>
      <c r="C768">
        <f t="shared" si="38"/>
        <v>10</v>
      </c>
      <c r="D768">
        <f t="shared" si="39"/>
        <v>2020</v>
      </c>
    </row>
    <row r="769" spans="1:4" x14ac:dyDescent="0.35">
      <c r="A769" s="28">
        <v>44104</v>
      </c>
      <c r="B769" s="17">
        <v>1.502E-2</v>
      </c>
      <c r="C769">
        <f t="shared" si="38"/>
        <v>9</v>
      </c>
      <c r="D769">
        <f t="shared" si="39"/>
        <v>2020</v>
      </c>
    </row>
    <row r="770" spans="1:4" x14ac:dyDescent="0.35">
      <c r="A770" s="28">
        <v>44103</v>
      </c>
      <c r="B770" s="17">
        <v>1.4999999999999999E-2</v>
      </c>
      <c r="C770">
        <f t="shared" si="38"/>
        <v>9</v>
      </c>
      <c r="D770">
        <f t="shared" si="39"/>
        <v>2020</v>
      </c>
    </row>
    <row r="771" spans="1:4" x14ac:dyDescent="0.35">
      <c r="A771" s="28">
        <v>44102</v>
      </c>
      <c r="B771" s="17">
        <v>1.4999999999999999E-2</v>
      </c>
      <c r="C771">
        <f t="shared" si="38"/>
        <v>9</v>
      </c>
      <c r="D771">
        <f t="shared" si="39"/>
        <v>2020</v>
      </c>
    </row>
    <row r="772" spans="1:4" x14ac:dyDescent="0.35">
      <c r="A772" s="28">
        <v>44101</v>
      </c>
      <c r="B772" s="17">
        <v>1.4999999999999999E-2</v>
      </c>
      <c r="C772">
        <f t="shared" si="38"/>
        <v>9</v>
      </c>
      <c r="D772">
        <f t="shared" si="39"/>
        <v>2020</v>
      </c>
    </row>
    <row r="773" spans="1:4" x14ac:dyDescent="0.35">
      <c r="A773" s="28">
        <v>44100</v>
      </c>
      <c r="B773" s="17">
        <v>1.4999999999999999E-2</v>
      </c>
      <c r="C773">
        <f t="shared" ref="C773:C836" si="40">+MONTH(A773)</f>
        <v>9</v>
      </c>
      <c r="D773">
        <f t="shared" ref="D773:D836" si="41">YEAR(A773)</f>
        <v>2020</v>
      </c>
    </row>
    <row r="774" spans="1:4" x14ac:dyDescent="0.35">
      <c r="A774" s="28">
        <v>44099</v>
      </c>
      <c r="B774" s="17">
        <v>1.4999999999999999E-2</v>
      </c>
      <c r="C774">
        <f t="shared" si="40"/>
        <v>9</v>
      </c>
      <c r="D774">
        <f t="shared" si="41"/>
        <v>2020</v>
      </c>
    </row>
    <row r="775" spans="1:4" x14ac:dyDescent="0.35">
      <c r="A775" s="28">
        <v>44098</v>
      </c>
      <c r="B775" s="17">
        <v>1.4999999999999999E-2</v>
      </c>
      <c r="C775">
        <f t="shared" si="40"/>
        <v>9</v>
      </c>
      <c r="D775">
        <f t="shared" si="41"/>
        <v>2020</v>
      </c>
    </row>
    <row r="776" spans="1:4" x14ac:dyDescent="0.35">
      <c r="A776" s="28">
        <v>44097</v>
      </c>
      <c r="B776" s="17">
        <v>1.4999999999999999E-2</v>
      </c>
      <c r="C776">
        <f t="shared" si="40"/>
        <v>9</v>
      </c>
      <c r="D776">
        <f t="shared" si="41"/>
        <v>2020</v>
      </c>
    </row>
    <row r="777" spans="1:4" x14ac:dyDescent="0.35">
      <c r="A777" s="28">
        <v>44096</v>
      </c>
      <c r="B777" s="17">
        <v>1.4999999999999999E-2</v>
      </c>
      <c r="C777">
        <f t="shared" si="40"/>
        <v>9</v>
      </c>
      <c r="D777">
        <f t="shared" si="41"/>
        <v>2020</v>
      </c>
    </row>
    <row r="778" spans="1:4" x14ac:dyDescent="0.35">
      <c r="A778" s="28">
        <v>44095</v>
      </c>
      <c r="B778" s="17">
        <v>1.4999999999999999E-2</v>
      </c>
      <c r="C778">
        <f t="shared" si="40"/>
        <v>9</v>
      </c>
      <c r="D778">
        <f t="shared" si="41"/>
        <v>2020</v>
      </c>
    </row>
    <row r="779" spans="1:4" x14ac:dyDescent="0.35">
      <c r="A779" s="28">
        <v>44094</v>
      </c>
      <c r="B779" s="17">
        <v>1.4999999999999999E-2</v>
      </c>
      <c r="C779">
        <f t="shared" si="40"/>
        <v>9</v>
      </c>
      <c r="D779">
        <f t="shared" si="41"/>
        <v>2020</v>
      </c>
    </row>
    <row r="780" spans="1:4" x14ac:dyDescent="0.35">
      <c r="A780" s="28">
        <v>44093</v>
      </c>
      <c r="B780" s="17">
        <v>1.4999999999999999E-2</v>
      </c>
      <c r="C780">
        <f t="shared" si="40"/>
        <v>9</v>
      </c>
      <c r="D780">
        <f t="shared" si="41"/>
        <v>2020</v>
      </c>
    </row>
    <row r="781" spans="1:4" x14ac:dyDescent="0.35">
      <c r="A781" s="28">
        <v>44092</v>
      </c>
      <c r="B781" s="17">
        <v>1.4999999999999999E-2</v>
      </c>
      <c r="C781">
        <f t="shared" si="40"/>
        <v>9</v>
      </c>
      <c r="D781">
        <f t="shared" si="41"/>
        <v>2020</v>
      </c>
    </row>
    <row r="782" spans="1:4" x14ac:dyDescent="0.35">
      <c r="A782" s="28">
        <v>44091</v>
      </c>
      <c r="B782" s="17">
        <v>1.4999999999999999E-2</v>
      </c>
      <c r="C782">
        <f t="shared" si="40"/>
        <v>9</v>
      </c>
      <c r="D782">
        <f t="shared" si="41"/>
        <v>2020</v>
      </c>
    </row>
    <row r="783" spans="1:4" x14ac:dyDescent="0.35">
      <c r="A783" s="28">
        <v>44090</v>
      </c>
      <c r="B783" s="17">
        <v>1.4999999999999999E-2</v>
      </c>
      <c r="C783">
        <f t="shared" si="40"/>
        <v>9</v>
      </c>
      <c r="D783">
        <f t="shared" si="41"/>
        <v>2020</v>
      </c>
    </row>
    <row r="784" spans="1:4" x14ac:dyDescent="0.35">
      <c r="A784" s="28">
        <v>44089</v>
      </c>
      <c r="B784" s="17">
        <v>1.4999999999999999E-2</v>
      </c>
      <c r="C784">
        <f t="shared" si="40"/>
        <v>9</v>
      </c>
      <c r="D784">
        <f t="shared" si="41"/>
        <v>2020</v>
      </c>
    </row>
    <row r="785" spans="1:4" x14ac:dyDescent="0.35">
      <c r="A785" s="28">
        <v>44088</v>
      </c>
      <c r="B785" s="17">
        <v>1.4999999999999999E-2</v>
      </c>
      <c r="C785">
        <f t="shared" si="40"/>
        <v>9</v>
      </c>
      <c r="D785">
        <f t="shared" si="41"/>
        <v>2020</v>
      </c>
    </row>
    <row r="786" spans="1:4" x14ac:dyDescent="0.35">
      <c r="A786" s="28">
        <v>44087</v>
      </c>
      <c r="B786" s="17">
        <v>1.4999999999999999E-2</v>
      </c>
      <c r="C786">
        <f t="shared" si="40"/>
        <v>9</v>
      </c>
      <c r="D786">
        <f t="shared" si="41"/>
        <v>2020</v>
      </c>
    </row>
    <row r="787" spans="1:4" x14ac:dyDescent="0.35">
      <c r="A787" s="28">
        <v>44086</v>
      </c>
      <c r="B787" s="17">
        <v>1.4999999999999999E-2</v>
      </c>
      <c r="C787">
        <f t="shared" si="40"/>
        <v>9</v>
      </c>
      <c r="D787">
        <f t="shared" si="41"/>
        <v>2020</v>
      </c>
    </row>
    <row r="788" spans="1:4" x14ac:dyDescent="0.35">
      <c r="A788" s="28">
        <v>44085</v>
      </c>
      <c r="B788" s="17">
        <v>1.4999999999999999E-2</v>
      </c>
      <c r="C788">
        <f t="shared" si="40"/>
        <v>9</v>
      </c>
      <c r="D788">
        <f t="shared" si="41"/>
        <v>2020</v>
      </c>
    </row>
    <row r="789" spans="1:4" x14ac:dyDescent="0.35">
      <c r="A789" s="28">
        <v>44084</v>
      </c>
      <c r="B789" s="17">
        <v>1.4999999999999999E-2</v>
      </c>
      <c r="C789">
        <f t="shared" si="40"/>
        <v>9</v>
      </c>
      <c r="D789">
        <f t="shared" si="41"/>
        <v>2020</v>
      </c>
    </row>
    <row r="790" spans="1:4" x14ac:dyDescent="0.35">
      <c r="A790" s="28">
        <v>44083</v>
      </c>
      <c r="B790" s="17">
        <v>1.4999999999999999E-2</v>
      </c>
      <c r="C790">
        <f t="shared" si="40"/>
        <v>9</v>
      </c>
      <c r="D790">
        <f t="shared" si="41"/>
        <v>2020</v>
      </c>
    </row>
    <row r="791" spans="1:4" x14ac:dyDescent="0.35">
      <c r="A791" s="28">
        <v>44082</v>
      </c>
      <c r="B791" s="17">
        <v>1.4999999999999999E-2</v>
      </c>
      <c r="C791">
        <f t="shared" si="40"/>
        <v>9</v>
      </c>
      <c r="D791">
        <f t="shared" si="41"/>
        <v>2020</v>
      </c>
    </row>
    <row r="792" spans="1:4" x14ac:dyDescent="0.35">
      <c r="A792" s="28">
        <v>44081</v>
      </c>
      <c r="B792" s="17">
        <v>1.4999999999999999E-2</v>
      </c>
      <c r="C792">
        <f t="shared" si="40"/>
        <v>9</v>
      </c>
      <c r="D792">
        <f t="shared" si="41"/>
        <v>2020</v>
      </c>
    </row>
    <row r="793" spans="1:4" x14ac:dyDescent="0.35">
      <c r="A793" s="28">
        <v>44080</v>
      </c>
      <c r="B793" s="17">
        <v>1.4999999999999999E-2</v>
      </c>
      <c r="C793">
        <f t="shared" si="40"/>
        <v>9</v>
      </c>
      <c r="D793">
        <f t="shared" si="41"/>
        <v>2020</v>
      </c>
    </row>
    <row r="794" spans="1:4" x14ac:dyDescent="0.35">
      <c r="A794" s="28">
        <v>44079</v>
      </c>
      <c r="B794" s="17">
        <v>1.4999999999999999E-2</v>
      </c>
      <c r="C794">
        <f t="shared" si="40"/>
        <v>9</v>
      </c>
      <c r="D794">
        <f t="shared" si="41"/>
        <v>2020</v>
      </c>
    </row>
    <row r="795" spans="1:4" x14ac:dyDescent="0.35">
      <c r="A795" s="28">
        <v>44078</v>
      </c>
      <c r="B795" s="17">
        <v>1.4999999999999999E-2</v>
      </c>
      <c r="C795">
        <f t="shared" si="40"/>
        <v>9</v>
      </c>
      <c r="D795">
        <f t="shared" si="41"/>
        <v>2020</v>
      </c>
    </row>
    <row r="796" spans="1:4" x14ac:dyDescent="0.35">
      <c r="A796" s="28">
        <v>44077</v>
      </c>
      <c r="B796" s="17">
        <v>1.4999999999999999E-2</v>
      </c>
      <c r="C796">
        <f t="shared" si="40"/>
        <v>9</v>
      </c>
      <c r="D796">
        <f t="shared" si="41"/>
        <v>2020</v>
      </c>
    </row>
    <row r="797" spans="1:4" x14ac:dyDescent="0.35">
      <c r="A797" s="28">
        <v>44076</v>
      </c>
      <c r="B797" s="17">
        <v>1.4999999999999999E-2</v>
      </c>
      <c r="C797">
        <f t="shared" si="40"/>
        <v>9</v>
      </c>
      <c r="D797">
        <f t="shared" si="41"/>
        <v>2020</v>
      </c>
    </row>
    <row r="798" spans="1:4" x14ac:dyDescent="0.35">
      <c r="A798" s="28">
        <v>44075</v>
      </c>
      <c r="B798" s="17">
        <v>1.4999999999999999E-2</v>
      </c>
      <c r="C798">
        <f t="shared" si="40"/>
        <v>9</v>
      </c>
      <c r="D798">
        <f t="shared" si="41"/>
        <v>2020</v>
      </c>
    </row>
    <row r="799" spans="1:4" x14ac:dyDescent="0.35">
      <c r="A799" s="28">
        <v>44074</v>
      </c>
      <c r="B799" s="17">
        <v>1.4999999999999999E-2</v>
      </c>
      <c r="C799">
        <f t="shared" si="40"/>
        <v>8</v>
      </c>
      <c r="D799">
        <f t="shared" si="41"/>
        <v>2020</v>
      </c>
    </row>
    <row r="800" spans="1:4" x14ac:dyDescent="0.35">
      <c r="A800" s="28">
        <v>44073</v>
      </c>
      <c r="B800" s="17">
        <v>1.4999999999999999E-2</v>
      </c>
      <c r="C800">
        <f t="shared" si="40"/>
        <v>8</v>
      </c>
      <c r="D800">
        <f t="shared" si="41"/>
        <v>2020</v>
      </c>
    </row>
    <row r="801" spans="1:4" x14ac:dyDescent="0.35">
      <c r="A801" s="28">
        <v>44072</v>
      </c>
      <c r="B801" s="17">
        <v>1.4999999999999999E-2</v>
      </c>
      <c r="C801">
        <f t="shared" si="40"/>
        <v>8</v>
      </c>
      <c r="D801">
        <f t="shared" si="41"/>
        <v>2020</v>
      </c>
    </row>
    <row r="802" spans="1:4" x14ac:dyDescent="0.35">
      <c r="A802" s="28">
        <v>44071</v>
      </c>
      <c r="B802" s="17">
        <v>1.4999999999999999E-2</v>
      </c>
      <c r="C802">
        <f t="shared" si="40"/>
        <v>8</v>
      </c>
      <c r="D802">
        <f t="shared" si="41"/>
        <v>2020</v>
      </c>
    </row>
    <row r="803" spans="1:4" x14ac:dyDescent="0.35">
      <c r="A803" s="28">
        <v>44070</v>
      </c>
      <c r="B803" s="17">
        <v>1.4999999999999999E-2</v>
      </c>
      <c r="C803">
        <f t="shared" si="40"/>
        <v>8</v>
      </c>
      <c r="D803">
        <f t="shared" si="41"/>
        <v>2020</v>
      </c>
    </row>
    <row r="804" spans="1:4" x14ac:dyDescent="0.35">
      <c r="A804" s="28">
        <v>44069</v>
      </c>
      <c r="B804" s="17">
        <v>1.4999999999999999E-2</v>
      </c>
      <c r="C804">
        <f t="shared" si="40"/>
        <v>8</v>
      </c>
      <c r="D804">
        <f t="shared" si="41"/>
        <v>2020</v>
      </c>
    </row>
    <row r="805" spans="1:4" x14ac:dyDescent="0.35">
      <c r="A805" s="28">
        <v>44068</v>
      </c>
      <c r="B805" s="17">
        <v>1.4999999999999999E-2</v>
      </c>
      <c r="C805">
        <f t="shared" si="40"/>
        <v>8</v>
      </c>
      <c r="D805">
        <f t="shared" si="41"/>
        <v>2020</v>
      </c>
    </row>
    <row r="806" spans="1:4" x14ac:dyDescent="0.35">
      <c r="A806" s="28">
        <v>44067</v>
      </c>
      <c r="B806" s="17">
        <v>1.4999999999999999E-2</v>
      </c>
      <c r="C806">
        <f t="shared" si="40"/>
        <v>8</v>
      </c>
      <c r="D806">
        <f t="shared" si="41"/>
        <v>2020</v>
      </c>
    </row>
    <row r="807" spans="1:4" x14ac:dyDescent="0.35">
      <c r="A807" s="28">
        <v>44066</v>
      </c>
      <c r="B807" s="17">
        <v>1.4999999999999999E-2</v>
      </c>
      <c r="C807">
        <f t="shared" si="40"/>
        <v>8</v>
      </c>
      <c r="D807">
        <f t="shared" si="41"/>
        <v>2020</v>
      </c>
    </row>
    <row r="808" spans="1:4" x14ac:dyDescent="0.35">
      <c r="A808" s="28">
        <v>44065</v>
      </c>
      <c r="B808" s="17">
        <v>1.4999999999999999E-2</v>
      </c>
      <c r="C808">
        <f t="shared" si="40"/>
        <v>8</v>
      </c>
      <c r="D808">
        <f t="shared" si="41"/>
        <v>2020</v>
      </c>
    </row>
    <row r="809" spans="1:4" x14ac:dyDescent="0.35">
      <c r="A809" s="28">
        <v>44064</v>
      </c>
      <c r="B809" s="17">
        <v>1.4999999999999999E-2</v>
      </c>
      <c r="C809">
        <f t="shared" si="40"/>
        <v>8</v>
      </c>
      <c r="D809">
        <f t="shared" si="41"/>
        <v>2020</v>
      </c>
    </row>
    <row r="810" spans="1:4" x14ac:dyDescent="0.35">
      <c r="A810" s="28">
        <v>44063</v>
      </c>
      <c r="B810" s="17">
        <v>1.4999999999999999E-2</v>
      </c>
      <c r="C810">
        <f t="shared" si="40"/>
        <v>8</v>
      </c>
      <c r="D810">
        <f t="shared" si="41"/>
        <v>2020</v>
      </c>
    </row>
    <row r="811" spans="1:4" x14ac:dyDescent="0.35">
      <c r="A811" s="28">
        <v>44062</v>
      </c>
      <c r="B811" s="17">
        <v>1.4999999999999999E-2</v>
      </c>
      <c r="C811">
        <f t="shared" si="40"/>
        <v>8</v>
      </c>
      <c r="D811">
        <f t="shared" si="41"/>
        <v>2020</v>
      </c>
    </row>
    <row r="812" spans="1:4" x14ac:dyDescent="0.35">
      <c r="A812" s="28">
        <v>44061</v>
      </c>
      <c r="B812" s="17">
        <v>1.4999999999999999E-2</v>
      </c>
      <c r="C812">
        <f t="shared" si="40"/>
        <v>8</v>
      </c>
      <c r="D812">
        <f t="shared" si="41"/>
        <v>2020</v>
      </c>
    </row>
    <row r="813" spans="1:4" x14ac:dyDescent="0.35">
      <c r="A813" s="28">
        <v>44060</v>
      </c>
      <c r="B813" s="17">
        <v>1.4999999999999999E-2</v>
      </c>
      <c r="C813">
        <f t="shared" si="40"/>
        <v>8</v>
      </c>
      <c r="D813">
        <f t="shared" si="41"/>
        <v>2020</v>
      </c>
    </row>
    <row r="814" spans="1:4" x14ac:dyDescent="0.35">
      <c r="A814" s="28">
        <v>44059</v>
      </c>
      <c r="B814" s="17">
        <v>1.4999999999999999E-2</v>
      </c>
      <c r="C814">
        <f t="shared" si="40"/>
        <v>8</v>
      </c>
      <c r="D814">
        <f t="shared" si="41"/>
        <v>2020</v>
      </c>
    </row>
    <row r="815" spans="1:4" x14ac:dyDescent="0.35">
      <c r="A815" s="28">
        <v>44058</v>
      </c>
      <c r="B815" s="17">
        <v>1.4999999999999999E-2</v>
      </c>
      <c r="C815">
        <f t="shared" si="40"/>
        <v>8</v>
      </c>
      <c r="D815">
        <f t="shared" si="41"/>
        <v>2020</v>
      </c>
    </row>
    <row r="816" spans="1:4" x14ac:dyDescent="0.35">
      <c r="A816" s="28">
        <v>44057</v>
      </c>
      <c r="B816" s="17">
        <v>1.4999999999999999E-2</v>
      </c>
      <c r="C816">
        <f t="shared" si="40"/>
        <v>8</v>
      </c>
      <c r="D816">
        <f t="shared" si="41"/>
        <v>2020</v>
      </c>
    </row>
    <row r="817" spans="1:4" x14ac:dyDescent="0.35">
      <c r="A817" s="28">
        <v>44056</v>
      </c>
      <c r="B817" s="17">
        <v>1.4999999999999999E-2</v>
      </c>
      <c r="C817">
        <f t="shared" si="40"/>
        <v>8</v>
      </c>
      <c r="D817">
        <f t="shared" si="41"/>
        <v>2020</v>
      </c>
    </row>
    <row r="818" spans="1:4" x14ac:dyDescent="0.35">
      <c r="A818" s="28">
        <v>44055</v>
      </c>
      <c r="B818" s="17">
        <v>1.4999999999999999E-2</v>
      </c>
      <c r="C818">
        <f t="shared" si="40"/>
        <v>8</v>
      </c>
      <c r="D818">
        <f t="shared" si="41"/>
        <v>2020</v>
      </c>
    </row>
    <row r="819" spans="1:4" x14ac:dyDescent="0.35">
      <c r="A819" s="28">
        <v>44054</v>
      </c>
      <c r="B819" s="17">
        <v>1.4999999999999999E-2</v>
      </c>
      <c r="C819">
        <f t="shared" si="40"/>
        <v>8</v>
      </c>
      <c r="D819">
        <f t="shared" si="41"/>
        <v>2020</v>
      </c>
    </row>
    <row r="820" spans="1:4" x14ac:dyDescent="0.35">
      <c r="A820" s="28">
        <v>44053</v>
      </c>
      <c r="B820" s="17">
        <v>1.4999999999999999E-2</v>
      </c>
      <c r="C820">
        <f t="shared" si="40"/>
        <v>8</v>
      </c>
      <c r="D820">
        <f t="shared" si="41"/>
        <v>2020</v>
      </c>
    </row>
    <row r="821" spans="1:4" x14ac:dyDescent="0.35">
      <c r="A821" s="28">
        <v>44052</v>
      </c>
      <c r="B821" s="17">
        <v>1.4999999999999999E-2</v>
      </c>
      <c r="C821">
        <f t="shared" si="40"/>
        <v>8</v>
      </c>
      <c r="D821">
        <f t="shared" si="41"/>
        <v>2020</v>
      </c>
    </row>
    <row r="822" spans="1:4" x14ac:dyDescent="0.35">
      <c r="A822" s="28">
        <v>44051</v>
      </c>
      <c r="B822" s="17">
        <v>1.4999999999999999E-2</v>
      </c>
      <c r="C822">
        <f t="shared" si="40"/>
        <v>8</v>
      </c>
      <c r="D822">
        <f t="shared" si="41"/>
        <v>2020</v>
      </c>
    </row>
    <row r="823" spans="1:4" x14ac:dyDescent="0.35">
      <c r="A823" s="28">
        <v>44050</v>
      </c>
      <c r="B823" s="17">
        <v>1.4999999999999999E-2</v>
      </c>
      <c r="C823">
        <f t="shared" si="40"/>
        <v>8</v>
      </c>
      <c r="D823">
        <f t="shared" si="41"/>
        <v>2020</v>
      </c>
    </row>
    <row r="824" spans="1:4" x14ac:dyDescent="0.35">
      <c r="A824" s="28">
        <v>44049</v>
      </c>
      <c r="B824" s="17">
        <v>1.4999999999999999E-2</v>
      </c>
      <c r="C824">
        <f t="shared" si="40"/>
        <v>8</v>
      </c>
      <c r="D824">
        <f t="shared" si="41"/>
        <v>2020</v>
      </c>
    </row>
    <row r="825" spans="1:4" x14ac:dyDescent="0.35">
      <c r="A825" s="28">
        <v>44048</v>
      </c>
      <c r="B825" s="17">
        <v>1.5089999999999999E-2</v>
      </c>
      <c r="C825">
        <f t="shared" si="40"/>
        <v>8</v>
      </c>
      <c r="D825">
        <f t="shared" si="41"/>
        <v>2020</v>
      </c>
    </row>
    <row r="826" spans="1:4" x14ac:dyDescent="0.35">
      <c r="A826" s="28">
        <v>44047</v>
      </c>
      <c r="B826" s="17">
        <v>1.502E-2</v>
      </c>
      <c r="C826">
        <f t="shared" si="40"/>
        <v>8</v>
      </c>
      <c r="D826">
        <f t="shared" si="41"/>
        <v>2020</v>
      </c>
    </row>
    <row r="827" spans="1:4" x14ac:dyDescent="0.35">
      <c r="A827" s="28">
        <v>44046</v>
      </c>
      <c r="B827" s="17">
        <v>1.4999999999999999E-2</v>
      </c>
      <c r="C827">
        <f t="shared" si="40"/>
        <v>8</v>
      </c>
      <c r="D827">
        <f t="shared" si="41"/>
        <v>2020</v>
      </c>
    </row>
    <row r="828" spans="1:4" x14ac:dyDescent="0.35">
      <c r="A828" s="28">
        <v>44045</v>
      </c>
      <c r="B828" s="17">
        <v>1.4999999999999999E-2</v>
      </c>
      <c r="C828">
        <f t="shared" si="40"/>
        <v>8</v>
      </c>
      <c r="D828">
        <f t="shared" si="41"/>
        <v>2020</v>
      </c>
    </row>
    <row r="829" spans="1:4" x14ac:dyDescent="0.35">
      <c r="A829" s="28">
        <v>44044</v>
      </c>
      <c r="B829" s="17">
        <v>1.4999999999999999E-2</v>
      </c>
      <c r="C829">
        <f t="shared" si="40"/>
        <v>8</v>
      </c>
      <c r="D829">
        <f t="shared" si="41"/>
        <v>2020</v>
      </c>
    </row>
    <row r="830" spans="1:4" x14ac:dyDescent="0.35">
      <c r="A830" s="28">
        <v>44041</v>
      </c>
      <c r="B830" s="17">
        <v>1.4999999999999999E-2</v>
      </c>
      <c r="C830">
        <f t="shared" si="40"/>
        <v>7</v>
      </c>
      <c r="D830">
        <f t="shared" si="41"/>
        <v>2020</v>
      </c>
    </row>
    <row r="831" spans="1:4" x14ac:dyDescent="0.35">
      <c r="A831" s="28">
        <v>44040</v>
      </c>
      <c r="B831" s="17">
        <v>1.4999999999999999E-2</v>
      </c>
      <c r="C831">
        <f t="shared" si="40"/>
        <v>7</v>
      </c>
      <c r="D831">
        <f t="shared" si="41"/>
        <v>2020</v>
      </c>
    </row>
    <row r="832" spans="1:4" x14ac:dyDescent="0.35">
      <c r="A832" s="28">
        <v>44039</v>
      </c>
      <c r="B832" s="17">
        <v>1.4999999999999999E-2</v>
      </c>
      <c r="C832">
        <f t="shared" si="40"/>
        <v>7</v>
      </c>
      <c r="D832">
        <f t="shared" si="41"/>
        <v>2020</v>
      </c>
    </row>
    <row r="833" spans="1:4" x14ac:dyDescent="0.35">
      <c r="A833" s="28">
        <v>44038</v>
      </c>
      <c r="B833" s="17">
        <v>1.4999999999999999E-2</v>
      </c>
      <c r="C833">
        <f t="shared" si="40"/>
        <v>7</v>
      </c>
      <c r="D833">
        <f t="shared" si="41"/>
        <v>2020</v>
      </c>
    </row>
    <row r="834" spans="1:4" x14ac:dyDescent="0.35">
      <c r="A834" s="28">
        <v>44037</v>
      </c>
      <c r="B834" s="17">
        <v>1.4999999999999999E-2</v>
      </c>
      <c r="C834">
        <f t="shared" si="40"/>
        <v>7</v>
      </c>
      <c r="D834">
        <f t="shared" si="41"/>
        <v>2020</v>
      </c>
    </row>
    <row r="835" spans="1:4" x14ac:dyDescent="0.35">
      <c r="A835" s="28">
        <v>44036</v>
      </c>
      <c r="B835" s="17">
        <v>1.4999999999999999E-2</v>
      </c>
      <c r="C835">
        <f t="shared" si="40"/>
        <v>7</v>
      </c>
      <c r="D835">
        <f t="shared" si="41"/>
        <v>2020</v>
      </c>
    </row>
    <row r="836" spans="1:4" x14ac:dyDescent="0.35">
      <c r="A836" s="28">
        <v>44035</v>
      </c>
      <c r="B836" s="17">
        <v>1.504E-2</v>
      </c>
      <c r="C836">
        <f t="shared" si="40"/>
        <v>7</v>
      </c>
      <c r="D836">
        <f t="shared" si="41"/>
        <v>2020</v>
      </c>
    </row>
    <row r="837" spans="1:4" x14ac:dyDescent="0.35">
      <c r="A837" s="28">
        <v>44034</v>
      </c>
      <c r="B837" s="17">
        <v>1.4999999999999999E-2</v>
      </c>
      <c r="C837">
        <f t="shared" ref="C837:C900" si="42">+MONTH(A837)</f>
        <v>7</v>
      </c>
      <c r="D837">
        <f t="shared" ref="D837:D900" si="43">YEAR(A837)</f>
        <v>2020</v>
      </c>
    </row>
    <row r="838" spans="1:4" x14ac:dyDescent="0.35">
      <c r="A838" s="28">
        <v>44033</v>
      </c>
      <c r="B838" s="17">
        <v>1.503E-2</v>
      </c>
      <c r="C838">
        <f t="shared" si="42"/>
        <v>7</v>
      </c>
      <c r="D838">
        <f t="shared" si="43"/>
        <v>2020</v>
      </c>
    </row>
    <row r="839" spans="1:4" x14ac:dyDescent="0.35">
      <c r="A839" s="28">
        <v>44032</v>
      </c>
      <c r="B839" s="17">
        <v>1.4999999999999999E-2</v>
      </c>
      <c r="C839">
        <f t="shared" si="42"/>
        <v>7</v>
      </c>
      <c r="D839">
        <f t="shared" si="43"/>
        <v>2020</v>
      </c>
    </row>
    <row r="840" spans="1:4" x14ac:dyDescent="0.35">
      <c r="A840" s="28">
        <v>44031</v>
      </c>
      <c r="B840" s="17">
        <v>1.4999999999999999E-2</v>
      </c>
      <c r="C840">
        <f t="shared" si="42"/>
        <v>7</v>
      </c>
      <c r="D840">
        <f t="shared" si="43"/>
        <v>2020</v>
      </c>
    </row>
    <row r="841" spans="1:4" x14ac:dyDescent="0.35">
      <c r="A841" s="28">
        <v>44030</v>
      </c>
      <c r="B841" s="17">
        <v>1.4999999999999999E-2</v>
      </c>
      <c r="C841">
        <f t="shared" si="42"/>
        <v>7</v>
      </c>
      <c r="D841">
        <f t="shared" si="43"/>
        <v>2020</v>
      </c>
    </row>
    <row r="842" spans="1:4" x14ac:dyDescent="0.35">
      <c r="A842" s="28">
        <v>44029</v>
      </c>
      <c r="B842" s="17">
        <v>1.4999999999999999E-2</v>
      </c>
      <c r="C842">
        <f t="shared" si="42"/>
        <v>7</v>
      </c>
      <c r="D842">
        <f t="shared" si="43"/>
        <v>2020</v>
      </c>
    </row>
    <row r="843" spans="1:4" x14ac:dyDescent="0.35">
      <c r="A843" s="28">
        <v>44028</v>
      </c>
      <c r="B843" s="17">
        <v>1.4999999999999999E-2</v>
      </c>
      <c r="C843">
        <f t="shared" si="42"/>
        <v>7</v>
      </c>
      <c r="D843">
        <f t="shared" si="43"/>
        <v>2020</v>
      </c>
    </row>
    <row r="844" spans="1:4" x14ac:dyDescent="0.35">
      <c r="A844" s="28">
        <v>44027</v>
      </c>
      <c r="B844" s="17">
        <v>1.506E-2</v>
      </c>
      <c r="C844">
        <f t="shared" si="42"/>
        <v>7</v>
      </c>
      <c r="D844">
        <f t="shared" si="43"/>
        <v>2020</v>
      </c>
    </row>
    <row r="845" spans="1:4" x14ac:dyDescent="0.35">
      <c r="A845" s="28">
        <v>44026</v>
      </c>
      <c r="B845" s="17">
        <v>1.4999999999999999E-2</v>
      </c>
      <c r="C845">
        <f t="shared" si="42"/>
        <v>7</v>
      </c>
      <c r="D845">
        <f t="shared" si="43"/>
        <v>2020</v>
      </c>
    </row>
    <row r="846" spans="1:4" x14ac:dyDescent="0.35">
      <c r="A846" s="28">
        <v>44025</v>
      </c>
      <c r="B846" s="17">
        <v>1.5010000000000001E-2</v>
      </c>
      <c r="C846">
        <f t="shared" si="42"/>
        <v>7</v>
      </c>
      <c r="D846">
        <f t="shared" si="43"/>
        <v>2020</v>
      </c>
    </row>
    <row r="847" spans="1:4" x14ac:dyDescent="0.35">
      <c r="A847" s="28">
        <v>44024</v>
      </c>
      <c r="B847" s="17">
        <v>1.5010000000000001E-2</v>
      </c>
      <c r="C847">
        <f t="shared" si="42"/>
        <v>7</v>
      </c>
      <c r="D847">
        <f t="shared" si="43"/>
        <v>2020</v>
      </c>
    </row>
    <row r="848" spans="1:4" x14ac:dyDescent="0.35">
      <c r="A848" s="28">
        <v>44023</v>
      </c>
      <c r="B848" s="17">
        <v>1.5010000000000001E-2</v>
      </c>
      <c r="C848">
        <f t="shared" si="42"/>
        <v>7</v>
      </c>
      <c r="D848">
        <f t="shared" si="43"/>
        <v>2020</v>
      </c>
    </row>
    <row r="849" spans="1:4" x14ac:dyDescent="0.35">
      <c r="A849" s="28">
        <v>44022</v>
      </c>
      <c r="B849" s="17">
        <v>1.5010000000000001E-2</v>
      </c>
      <c r="C849">
        <f t="shared" si="42"/>
        <v>7</v>
      </c>
      <c r="D849">
        <f t="shared" si="43"/>
        <v>2020</v>
      </c>
    </row>
    <row r="850" spans="1:4" x14ac:dyDescent="0.35">
      <c r="A850" s="28">
        <v>44021</v>
      </c>
      <c r="B850" s="17">
        <v>1.4999999999999999E-2</v>
      </c>
      <c r="C850">
        <f t="shared" si="42"/>
        <v>7</v>
      </c>
      <c r="D850">
        <f t="shared" si="43"/>
        <v>2020</v>
      </c>
    </row>
    <row r="851" spans="1:4" x14ac:dyDescent="0.35">
      <c r="A851" s="28">
        <v>44020</v>
      </c>
      <c r="B851" s="17">
        <v>1.4999999999999999E-2</v>
      </c>
      <c r="C851">
        <f t="shared" si="42"/>
        <v>7</v>
      </c>
      <c r="D851">
        <f t="shared" si="43"/>
        <v>2020</v>
      </c>
    </row>
    <row r="852" spans="1:4" x14ac:dyDescent="0.35">
      <c r="A852" s="28">
        <v>44019</v>
      </c>
      <c r="B852" s="17">
        <v>1.4999999999999999E-2</v>
      </c>
      <c r="C852">
        <f t="shared" si="42"/>
        <v>7</v>
      </c>
      <c r="D852">
        <f t="shared" si="43"/>
        <v>2020</v>
      </c>
    </row>
    <row r="853" spans="1:4" x14ac:dyDescent="0.35">
      <c r="A853" s="28">
        <v>44018</v>
      </c>
      <c r="B853" s="17">
        <v>1.4999999999999999E-2</v>
      </c>
      <c r="C853">
        <f t="shared" si="42"/>
        <v>7</v>
      </c>
      <c r="D853">
        <f t="shared" si="43"/>
        <v>2020</v>
      </c>
    </row>
    <row r="854" spans="1:4" x14ac:dyDescent="0.35">
      <c r="A854" s="28">
        <v>44017</v>
      </c>
      <c r="B854" s="17">
        <v>1.502E-2</v>
      </c>
      <c r="C854">
        <f t="shared" si="42"/>
        <v>7</v>
      </c>
      <c r="D854">
        <f t="shared" si="43"/>
        <v>2020</v>
      </c>
    </row>
    <row r="855" spans="1:4" x14ac:dyDescent="0.35">
      <c r="A855" s="28">
        <v>44016</v>
      </c>
      <c r="B855" s="17">
        <v>1.502E-2</v>
      </c>
      <c r="C855">
        <f t="shared" si="42"/>
        <v>7</v>
      </c>
      <c r="D855">
        <f t="shared" si="43"/>
        <v>2020</v>
      </c>
    </row>
    <row r="856" spans="1:4" x14ac:dyDescent="0.35">
      <c r="A856" s="28">
        <v>44015</v>
      </c>
      <c r="B856" s="17">
        <v>1.502E-2</v>
      </c>
      <c r="C856">
        <f t="shared" si="42"/>
        <v>7</v>
      </c>
      <c r="D856">
        <f t="shared" si="43"/>
        <v>2020</v>
      </c>
    </row>
    <row r="857" spans="1:4" x14ac:dyDescent="0.35">
      <c r="A857" s="28">
        <v>44014</v>
      </c>
      <c r="B857" s="17">
        <v>1.4999999999999999E-2</v>
      </c>
      <c r="C857">
        <f t="shared" si="42"/>
        <v>7</v>
      </c>
      <c r="D857">
        <f t="shared" si="43"/>
        <v>2020</v>
      </c>
    </row>
    <row r="858" spans="1:4" x14ac:dyDescent="0.35">
      <c r="A858" s="28">
        <v>44013</v>
      </c>
      <c r="B858" s="17">
        <v>1.5100000000000001E-2</v>
      </c>
      <c r="C858">
        <f t="shared" si="42"/>
        <v>7</v>
      </c>
      <c r="D858">
        <f t="shared" si="43"/>
        <v>2020</v>
      </c>
    </row>
    <row r="859" spans="1:4" x14ac:dyDescent="0.35">
      <c r="A859" s="28">
        <v>44012</v>
      </c>
      <c r="B859" s="17">
        <v>1.4999999999999999E-2</v>
      </c>
      <c r="C859">
        <f t="shared" si="42"/>
        <v>6</v>
      </c>
      <c r="D859">
        <f t="shared" si="43"/>
        <v>2020</v>
      </c>
    </row>
    <row r="860" spans="1:4" x14ac:dyDescent="0.35">
      <c r="A860" s="28">
        <v>44011</v>
      </c>
      <c r="B860" s="17">
        <v>1.4999999999999999E-2</v>
      </c>
      <c r="C860">
        <f t="shared" si="42"/>
        <v>6</v>
      </c>
      <c r="D860">
        <f t="shared" si="43"/>
        <v>2020</v>
      </c>
    </row>
    <row r="861" spans="1:4" x14ac:dyDescent="0.35">
      <c r="A861" s="28">
        <v>44010</v>
      </c>
      <c r="B861" s="17">
        <v>1.4999999999999999E-2</v>
      </c>
      <c r="C861">
        <f t="shared" si="42"/>
        <v>6</v>
      </c>
      <c r="D861">
        <f t="shared" si="43"/>
        <v>2020</v>
      </c>
    </row>
    <row r="862" spans="1:4" x14ac:dyDescent="0.35">
      <c r="A862" s="28">
        <v>44009</v>
      </c>
      <c r="B862" s="17">
        <v>1.4999999999999999E-2</v>
      </c>
      <c r="C862">
        <f t="shared" si="42"/>
        <v>6</v>
      </c>
      <c r="D862">
        <f t="shared" si="43"/>
        <v>2020</v>
      </c>
    </row>
    <row r="863" spans="1:4" x14ac:dyDescent="0.35">
      <c r="A863" s="28">
        <v>44008</v>
      </c>
      <c r="B863" s="17">
        <v>1.4999999999999999E-2</v>
      </c>
      <c r="C863">
        <f t="shared" si="42"/>
        <v>6</v>
      </c>
      <c r="D863">
        <f t="shared" si="43"/>
        <v>2020</v>
      </c>
    </row>
    <row r="864" spans="1:4" x14ac:dyDescent="0.35">
      <c r="A864" s="28">
        <v>44007</v>
      </c>
      <c r="B864" s="17">
        <v>1.4999999999999999E-2</v>
      </c>
      <c r="C864">
        <f t="shared" si="42"/>
        <v>6</v>
      </c>
      <c r="D864">
        <f t="shared" si="43"/>
        <v>2020</v>
      </c>
    </row>
    <row r="865" spans="1:4" x14ac:dyDescent="0.35">
      <c r="A865" s="28">
        <v>44006</v>
      </c>
      <c r="B865" s="17">
        <v>1.4999999999999999E-2</v>
      </c>
      <c r="C865">
        <f t="shared" si="42"/>
        <v>6</v>
      </c>
      <c r="D865">
        <f t="shared" si="43"/>
        <v>2020</v>
      </c>
    </row>
    <row r="866" spans="1:4" x14ac:dyDescent="0.35">
      <c r="A866" s="28">
        <v>44005</v>
      </c>
      <c r="B866" s="17">
        <v>1.4999999999999999E-2</v>
      </c>
      <c r="C866">
        <f t="shared" si="42"/>
        <v>6</v>
      </c>
      <c r="D866">
        <f t="shared" si="43"/>
        <v>2020</v>
      </c>
    </row>
    <row r="867" spans="1:4" x14ac:dyDescent="0.35">
      <c r="A867" s="28">
        <v>44004</v>
      </c>
      <c r="B867" s="17">
        <v>1.4999999999999999E-2</v>
      </c>
      <c r="C867">
        <f t="shared" si="42"/>
        <v>6</v>
      </c>
      <c r="D867">
        <f t="shared" si="43"/>
        <v>2020</v>
      </c>
    </row>
    <row r="868" spans="1:4" x14ac:dyDescent="0.35">
      <c r="A868" s="28">
        <v>44003</v>
      </c>
      <c r="B868" s="17">
        <v>1.4999999999999999E-2</v>
      </c>
      <c r="C868">
        <f t="shared" si="42"/>
        <v>6</v>
      </c>
      <c r="D868">
        <f t="shared" si="43"/>
        <v>2020</v>
      </c>
    </row>
    <row r="869" spans="1:4" x14ac:dyDescent="0.35">
      <c r="A869" s="28">
        <v>44002</v>
      </c>
      <c r="B869" s="17">
        <v>1.4999999999999999E-2</v>
      </c>
      <c r="C869">
        <f t="shared" si="42"/>
        <v>6</v>
      </c>
      <c r="D869">
        <f t="shared" si="43"/>
        <v>2020</v>
      </c>
    </row>
    <row r="870" spans="1:4" x14ac:dyDescent="0.35">
      <c r="A870" s="28">
        <v>44001</v>
      </c>
      <c r="B870" s="17">
        <v>1.4999999999999999E-2</v>
      </c>
      <c r="C870">
        <f t="shared" si="42"/>
        <v>6</v>
      </c>
      <c r="D870">
        <f t="shared" si="43"/>
        <v>2020</v>
      </c>
    </row>
    <row r="871" spans="1:4" x14ac:dyDescent="0.35">
      <c r="A871" s="28">
        <v>44000</v>
      </c>
      <c r="B871" s="17">
        <v>1.504E-2</v>
      </c>
      <c r="C871">
        <f t="shared" si="42"/>
        <v>6</v>
      </c>
      <c r="D871">
        <f t="shared" si="43"/>
        <v>2020</v>
      </c>
    </row>
    <row r="872" spans="1:4" x14ac:dyDescent="0.35">
      <c r="A872" s="28">
        <v>43999</v>
      </c>
      <c r="B872" s="17">
        <v>1.84E-2</v>
      </c>
      <c r="C872">
        <f t="shared" si="42"/>
        <v>6</v>
      </c>
      <c r="D872">
        <f t="shared" si="43"/>
        <v>2020</v>
      </c>
    </row>
    <row r="873" spans="1:4" x14ac:dyDescent="0.35">
      <c r="A873" s="28">
        <v>43998</v>
      </c>
      <c r="B873" s="17">
        <v>2.0729999999999998E-2</v>
      </c>
      <c r="C873">
        <f t="shared" si="42"/>
        <v>6</v>
      </c>
      <c r="D873">
        <f t="shared" si="43"/>
        <v>2020</v>
      </c>
    </row>
    <row r="874" spans="1:4" x14ac:dyDescent="0.35">
      <c r="A874" s="28">
        <v>43997</v>
      </c>
      <c r="B874" s="17">
        <v>0.02</v>
      </c>
      <c r="C874">
        <f t="shared" si="42"/>
        <v>6</v>
      </c>
      <c r="D874">
        <f t="shared" si="43"/>
        <v>2020</v>
      </c>
    </row>
    <row r="875" spans="1:4" x14ac:dyDescent="0.35">
      <c r="A875" s="28">
        <v>43996</v>
      </c>
      <c r="B875" s="17">
        <v>2.001E-2</v>
      </c>
      <c r="C875">
        <f t="shared" si="42"/>
        <v>6</v>
      </c>
      <c r="D875">
        <f t="shared" si="43"/>
        <v>2020</v>
      </c>
    </row>
    <row r="876" spans="1:4" x14ac:dyDescent="0.35">
      <c r="A876" s="28">
        <v>43995</v>
      </c>
      <c r="B876" s="17">
        <v>2.001E-2</v>
      </c>
      <c r="C876">
        <f t="shared" si="42"/>
        <v>6</v>
      </c>
      <c r="D876">
        <f t="shared" si="43"/>
        <v>2020</v>
      </c>
    </row>
    <row r="877" spans="1:4" x14ac:dyDescent="0.35">
      <c r="A877" s="28">
        <v>43994</v>
      </c>
      <c r="B877" s="17">
        <v>2.001E-2</v>
      </c>
      <c r="C877">
        <f t="shared" si="42"/>
        <v>6</v>
      </c>
      <c r="D877">
        <f t="shared" si="43"/>
        <v>2020</v>
      </c>
    </row>
    <row r="878" spans="1:4" x14ac:dyDescent="0.35">
      <c r="A878" s="28">
        <v>43993</v>
      </c>
      <c r="B878" s="17">
        <v>2.001E-2</v>
      </c>
      <c r="C878">
        <f t="shared" si="42"/>
        <v>6</v>
      </c>
      <c r="D878">
        <f t="shared" si="43"/>
        <v>2020</v>
      </c>
    </row>
    <row r="879" spans="1:4" x14ac:dyDescent="0.35">
      <c r="A879" s="28">
        <v>43992</v>
      </c>
      <c r="B879" s="17">
        <v>0.02</v>
      </c>
      <c r="C879">
        <f t="shared" si="42"/>
        <v>6</v>
      </c>
      <c r="D879">
        <f t="shared" si="43"/>
        <v>2020</v>
      </c>
    </row>
    <row r="880" spans="1:4" x14ac:dyDescent="0.35">
      <c r="A880" s="28">
        <v>43991</v>
      </c>
      <c r="B880" s="17">
        <v>0.02</v>
      </c>
      <c r="C880">
        <f t="shared" si="42"/>
        <v>6</v>
      </c>
      <c r="D880">
        <f t="shared" si="43"/>
        <v>2020</v>
      </c>
    </row>
    <row r="881" spans="1:4" x14ac:dyDescent="0.35">
      <c r="A881" s="28">
        <v>43990</v>
      </c>
      <c r="B881" s="17">
        <v>0.02</v>
      </c>
      <c r="C881">
        <f t="shared" si="42"/>
        <v>6</v>
      </c>
      <c r="D881">
        <f t="shared" si="43"/>
        <v>2020</v>
      </c>
    </row>
    <row r="882" spans="1:4" x14ac:dyDescent="0.35">
      <c r="A882" s="28">
        <v>43989</v>
      </c>
      <c r="B882" s="17">
        <v>0.02</v>
      </c>
      <c r="C882">
        <f t="shared" si="42"/>
        <v>6</v>
      </c>
      <c r="D882">
        <f t="shared" si="43"/>
        <v>2020</v>
      </c>
    </row>
    <row r="883" spans="1:4" x14ac:dyDescent="0.35">
      <c r="A883" s="28">
        <v>43988</v>
      </c>
      <c r="B883" s="17">
        <v>0.02</v>
      </c>
      <c r="C883">
        <f t="shared" si="42"/>
        <v>6</v>
      </c>
      <c r="D883">
        <f t="shared" si="43"/>
        <v>2020</v>
      </c>
    </row>
    <row r="884" spans="1:4" x14ac:dyDescent="0.35">
      <c r="A884" s="28">
        <v>43987</v>
      </c>
      <c r="B884" s="17">
        <v>0.02</v>
      </c>
      <c r="C884">
        <f t="shared" si="42"/>
        <v>6</v>
      </c>
      <c r="D884">
        <f t="shared" si="43"/>
        <v>2020</v>
      </c>
    </row>
    <row r="885" spans="1:4" x14ac:dyDescent="0.35">
      <c r="A885" s="28">
        <v>43986</v>
      </c>
      <c r="B885" s="17">
        <v>0.02</v>
      </c>
      <c r="C885">
        <f t="shared" si="42"/>
        <v>6</v>
      </c>
      <c r="D885">
        <f t="shared" si="43"/>
        <v>2020</v>
      </c>
    </row>
    <row r="886" spans="1:4" x14ac:dyDescent="0.35">
      <c r="A886" s="28">
        <v>43985</v>
      </c>
      <c r="B886" s="17">
        <v>0.02</v>
      </c>
      <c r="C886">
        <f t="shared" si="42"/>
        <v>6</v>
      </c>
      <c r="D886">
        <f t="shared" si="43"/>
        <v>2020</v>
      </c>
    </row>
    <row r="887" spans="1:4" x14ac:dyDescent="0.35">
      <c r="A887" s="28">
        <v>43984</v>
      </c>
      <c r="B887" s="17">
        <v>2.001E-2</v>
      </c>
      <c r="C887">
        <f t="shared" si="42"/>
        <v>6</v>
      </c>
      <c r="D887">
        <f t="shared" si="43"/>
        <v>2020</v>
      </c>
    </row>
    <row r="888" spans="1:4" x14ac:dyDescent="0.35">
      <c r="A888" s="28">
        <v>43983</v>
      </c>
      <c r="B888" s="17">
        <v>0.02</v>
      </c>
      <c r="C888">
        <f t="shared" si="42"/>
        <v>6</v>
      </c>
      <c r="D888">
        <f t="shared" si="43"/>
        <v>2020</v>
      </c>
    </row>
    <row r="889" spans="1:4" x14ac:dyDescent="0.35">
      <c r="A889" s="28">
        <v>43982</v>
      </c>
      <c r="B889" s="17">
        <v>0.02</v>
      </c>
      <c r="C889">
        <f t="shared" si="42"/>
        <v>5</v>
      </c>
      <c r="D889">
        <f t="shared" si="43"/>
        <v>2020</v>
      </c>
    </row>
    <row r="890" spans="1:4" x14ac:dyDescent="0.35">
      <c r="A890" s="28">
        <v>43981</v>
      </c>
      <c r="B890" s="17">
        <v>0.02</v>
      </c>
      <c r="C890">
        <f t="shared" si="42"/>
        <v>5</v>
      </c>
      <c r="D890">
        <f t="shared" si="43"/>
        <v>2020</v>
      </c>
    </row>
    <row r="891" spans="1:4" x14ac:dyDescent="0.35">
      <c r="A891" s="28">
        <v>43980</v>
      </c>
      <c r="B891" s="17">
        <v>0.02</v>
      </c>
      <c r="C891">
        <f t="shared" si="42"/>
        <v>5</v>
      </c>
      <c r="D891">
        <f t="shared" si="43"/>
        <v>2020</v>
      </c>
    </row>
    <row r="892" spans="1:4" x14ac:dyDescent="0.35">
      <c r="A892" s="28">
        <v>43979</v>
      </c>
      <c r="B892" s="17">
        <v>0.02</v>
      </c>
      <c r="C892">
        <f t="shared" si="42"/>
        <v>5</v>
      </c>
      <c r="D892">
        <f t="shared" si="43"/>
        <v>2020</v>
      </c>
    </row>
    <row r="893" spans="1:4" x14ac:dyDescent="0.35">
      <c r="A893" s="28">
        <v>43978</v>
      </c>
      <c r="B893" s="17">
        <v>0.02</v>
      </c>
      <c r="C893">
        <f t="shared" si="42"/>
        <v>5</v>
      </c>
      <c r="D893">
        <f t="shared" si="43"/>
        <v>2020</v>
      </c>
    </row>
    <row r="894" spans="1:4" x14ac:dyDescent="0.35">
      <c r="A894" s="28">
        <v>43977</v>
      </c>
      <c r="B894" s="17">
        <v>0.02</v>
      </c>
      <c r="C894">
        <f t="shared" si="42"/>
        <v>5</v>
      </c>
      <c r="D894">
        <f t="shared" si="43"/>
        <v>2020</v>
      </c>
    </row>
    <row r="895" spans="1:4" x14ac:dyDescent="0.35">
      <c r="A895" s="28">
        <v>43976</v>
      </c>
      <c r="B895" s="17">
        <v>0.02</v>
      </c>
      <c r="C895">
        <f t="shared" si="42"/>
        <v>5</v>
      </c>
      <c r="D895">
        <f t="shared" si="43"/>
        <v>2020</v>
      </c>
    </row>
    <row r="896" spans="1:4" x14ac:dyDescent="0.35">
      <c r="A896" s="28">
        <v>43975</v>
      </c>
      <c r="B896" s="17">
        <v>0.02</v>
      </c>
      <c r="C896">
        <f t="shared" si="42"/>
        <v>5</v>
      </c>
      <c r="D896">
        <f t="shared" si="43"/>
        <v>2020</v>
      </c>
    </row>
    <row r="897" spans="1:4" x14ac:dyDescent="0.35">
      <c r="A897" s="28">
        <v>43974</v>
      </c>
      <c r="B897" s="17">
        <v>0.02</v>
      </c>
      <c r="C897">
        <f t="shared" si="42"/>
        <v>5</v>
      </c>
      <c r="D897">
        <f t="shared" si="43"/>
        <v>2020</v>
      </c>
    </row>
    <row r="898" spans="1:4" x14ac:dyDescent="0.35">
      <c r="A898" s="28">
        <v>43973</v>
      </c>
      <c r="B898" s="17">
        <v>0.02</v>
      </c>
      <c r="C898">
        <f t="shared" si="42"/>
        <v>5</v>
      </c>
      <c r="D898">
        <f t="shared" si="43"/>
        <v>2020</v>
      </c>
    </row>
    <row r="899" spans="1:4" x14ac:dyDescent="0.35">
      <c r="A899" s="28">
        <v>43972</v>
      </c>
      <c r="B899" s="17">
        <v>0.02</v>
      </c>
      <c r="C899">
        <f t="shared" si="42"/>
        <v>5</v>
      </c>
      <c r="D899">
        <f t="shared" si="43"/>
        <v>2020</v>
      </c>
    </row>
    <row r="900" spans="1:4" x14ac:dyDescent="0.35">
      <c r="A900" s="28">
        <v>43971</v>
      </c>
      <c r="B900" s="17">
        <v>0.02</v>
      </c>
      <c r="C900">
        <f t="shared" si="42"/>
        <v>5</v>
      </c>
      <c r="D900">
        <f t="shared" si="43"/>
        <v>2020</v>
      </c>
    </row>
    <row r="901" spans="1:4" x14ac:dyDescent="0.35">
      <c r="A901" s="28">
        <v>43970</v>
      </c>
      <c r="B901" s="17">
        <v>0.02</v>
      </c>
      <c r="C901">
        <f t="shared" ref="C901:C964" si="44">+MONTH(A901)</f>
        <v>5</v>
      </c>
      <c r="D901">
        <f t="shared" ref="D901:D964" si="45">YEAR(A901)</f>
        <v>2020</v>
      </c>
    </row>
    <row r="902" spans="1:4" x14ac:dyDescent="0.35">
      <c r="A902" s="28">
        <v>43969</v>
      </c>
      <c r="B902" s="17">
        <v>0.02</v>
      </c>
      <c r="C902">
        <f t="shared" si="44"/>
        <v>5</v>
      </c>
      <c r="D902">
        <f t="shared" si="45"/>
        <v>2020</v>
      </c>
    </row>
    <row r="903" spans="1:4" x14ac:dyDescent="0.35">
      <c r="A903" s="28">
        <v>43968</v>
      </c>
      <c r="B903" s="17">
        <v>2.0029999999999999E-2</v>
      </c>
      <c r="C903">
        <f t="shared" si="44"/>
        <v>5</v>
      </c>
      <c r="D903">
        <f t="shared" si="45"/>
        <v>2020</v>
      </c>
    </row>
    <row r="904" spans="1:4" x14ac:dyDescent="0.35">
      <c r="A904" s="28">
        <v>43967</v>
      </c>
      <c r="B904" s="17">
        <v>2.0029999999999999E-2</v>
      </c>
      <c r="C904">
        <f t="shared" si="44"/>
        <v>5</v>
      </c>
      <c r="D904">
        <f t="shared" si="45"/>
        <v>2020</v>
      </c>
    </row>
    <row r="905" spans="1:4" x14ac:dyDescent="0.35">
      <c r="A905" s="28">
        <v>43966</v>
      </c>
      <c r="B905" s="17">
        <v>2.0029999999999999E-2</v>
      </c>
      <c r="C905">
        <f t="shared" si="44"/>
        <v>5</v>
      </c>
      <c r="D905">
        <f t="shared" si="45"/>
        <v>2020</v>
      </c>
    </row>
    <row r="906" spans="1:4" x14ac:dyDescent="0.35">
      <c r="A906" s="28">
        <v>43965</v>
      </c>
      <c r="B906" s="17">
        <v>0.02</v>
      </c>
      <c r="C906">
        <f t="shared" si="44"/>
        <v>5</v>
      </c>
      <c r="D906">
        <f t="shared" si="45"/>
        <v>2020</v>
      </c>
    </row>
    <row r="907" spans="1:4" x14ac:dyDescent="0.35">
      <c r="A907" s="28">
        <v>43964</v>
      </c>
      <c r="B907" s="17">
        <v>2.001E-2</v>
      </c>
      <c r="C907">
        <f t="shared" si="44"/>
        <v>5</v>
      </c>
      <c r="D907">
        <f t="shared" si="45"/>
        <v>2020</v>
      </c>
    </row>
    <row r="908" spans="1:4" x14ac:dyDescent="0.35">
      <c r="A908" s="28">
        <v>43963</v>
      </c>
      <c r="B908" s="17">
        <v>0.02</v>
      </c>
      <c r="C908">
        <f t="shared" si="44"/>
        <v>5</v>
      </c>
      <c r="D908">
        <f t="shared" si="45"/>
        <v>2020</v>
      </c>
    </row>
    <row r="909" spans="1:4" x14ac:dyDescent="0.35">
      <c r="A909" s="28">
        <v>43962</v>
      </c>
      <c r="B909" s="17">
        <v>0.02</v>
      </c>
      <c r="C909">
        <f t="shared" si="44"/>
        <v>5</v>
      </c>
      <c r="D909">
        <f t="shared" si="45"/>
        <v>2020</v>
      </c>
    </row>
    <row r="910" spans="1:4" x14ac:dyDescent="0.35">
      <c r="A910" s="28">
        <v>43961</v>
      </c>
      <c r="B910" s="17">
        <v>0.02</v>
      </c>
      <c r="C910">
        <f t="shared" si="44"/>
        <v>5</v>
      </c>
      <c r="D910">
        <f t="shared" si="45"/>
        <v>2020</v>
      </c>
    </row>
    <row r="911" spans="1:4" x14ac:dyDescent="0.35">
      <c r="A911" s="28">
        <v>43960</v>
      </c>
      <c r="B911" s="17">
        <v>0.02</v>
      </c>
      <c r="C911">
        <f t="shared" si="44"/>
        <v>5</v>
      </c>
      <c r="D911">
        <f t="shared" si="45"/>
        <v>2020</v>
      </c>
    </row>
    <row r="912" spans="1:4" x14ac:dyDescent="0.35">
      <c r="A912" s="28">
        <v>43959</v>
      </c>
      <c r="B912" s="17">
        <v>0.02</v>
      </c>
      <c r="C912">
        <f t="shared" si="44"/>
        <v>5</v>
      </c>
      <c r="D912">
        <f t="shared" si="45"/>
        <v>2020</v>
      </c>
    </row>
    <row r="913" spans="1:4" x14ac:dyDescent="0.35">
      <c r="A913" s="28">
        <v>43958</v>
      </c>
      <c r="B913" s="17">
        <v>0.02</v>
      </c>
      <c r="C913">
        <f t="shared" si="44"/>
        <v>5</v>
      </c>
      <c r="D913">
        <f t="shared" si="45"/>
        <v>2020</v>
      </c>
    </row>
    <row r="914" spans="1:4" x14ac:dyDescent="0.35">
      <c r="A914" s="28">
        <v>43957</v>
      </c>
      <c r="B914" s="17">
        <v>0.02</v>
      </c>
      <c r="C914">
        <f t="shared" si="44"/>
        <v>5</v>
      </c>
      <c r="D914">
        <f t="shared" si="45"/>
        <v>2020</v>
      </c>
    </row>
    <row r="915" spans="1:4" x14ac:dyDescent="0.35">
      <c r="A915" s="28">
        <v>43956</v>
      </c>
      <c r="B915" s="17">
        <v>0.02</v>
      </c>
      <c r="C915">
        <f t="shared" si="44"/>
        <v>5</v>
      </c>
      <c r="D915">
        <f t="shared" si="45"/>
        <v>2020</v>
      </c>
    </row>
    <row r="916" spans="1:4" x14ac:dyDescent="0.35">
      <c r="A916" s="28">
        <v>43955</v>
      </c>
      <c r="B916" s="17">
        <v>0.02</v>
      </c>
      <c r="C916">
        <f t="shared" si="44"/>
        <v>5</v>
      </c>
      <c r="D916">
        <f t="shared" si="45"/>
        <v>2020</v>
      </c>
    </row>
    <row r="917" spans="1:4" x14ac:dyDescent="0.35">
      <c r="A917" s="28">
        <v>43954</v>
      </c>
      <c r="B917" s="17">
        <v>2.001E-2</v>
      </c>
      <c r="C917">
        <f t="shared" si="44"/>
        <v>5</v>
      </c>
      <c r="D917">
        <f t="shared" si="45"/>
        <v>2020</v>
      </c>
    </row>
    <row r="918" spans="1:4" x14ac:dyDescent="0.35">
      <c r="A918" s="28">
        <v>43953</v>
      </c>
      <c r="B918" s="17">
        <v>2.001E-2</v>
      </c>
      <c r="C918">
        <f t="shared" si="44"/>
        <v>5</v>
      </c>
      <c r="D918">
        <f t="shared" si="45"/>
        <v>2020</v>
      </c>
    </row>
    <row r="919" spans="1:4" x14ac:dyDescent="0.35">
      <c r="A919" s="28">
        <v>43952</v>
      </c>
      <c r="B919" s="17">
        <v>2.001E-2</v>
      </c>
      <c r="C919">
        <f t="shared" si="44"/>
        <v>5</v>
      </c>
      <c r="D919">
        <f t="shared" si="45"/>
        <v>2020</v>
      </c>
    </row>
    <row r="920" spans="1:4" x14ac:dyDescent="0.35">
      <c r="A920" s="28">
        <v>43951</v>
      </c>
      <c r="B920" s="17">
        <v>2.001E-2</v>
      </c>
      <c r="C920">
        <f t="shared" si="44"/>
        <v>4</v>
      </c>
      <c r="D920">
        <f t="shared" si="45"/>
        <v>2020</v>
      </c>
    </row>
    <row r="921" spans="1:4" x14ac:dyDescent="0.35">
      <c r="A921" s="28">
        <v>43950</v>
      </c>
      <c r="B921" s="17">
        <v>0.02</v>
      </c>
      <c r="C921">
        <f t="shared" si="44"/>
        <v>4</v>
      </c>
      <c r="D921">
        <f t="shared" si="45"/>
        <v>2020</v>
      </c>
    </row>
    <row r="922" spans="1:4" x14ac:dyDescent="0.35">
      <c r="A922" s="28">
        <v>43949</v>
      </c>
      <c r="B922" s="17">
        <v>2.001E-2</v>
      </c>
      <c r="C922">
        <f t="shared" si="44"/>
        <v>4</v>
      </c>
      <c r="D922">
        <f t="shared" si="45"/>
        <v>2020</v>
      </c>
    </row>
    <row r="923" spans="1:4" x14ac:dyDescent="0.35">
      <c r="A923" s="28">
        <v>43948</v>
      </c>
      <c r="B923" s="17">
        <v>0.02</v>
      </c>
      <c r="C923">
        <f t="shared" si="44"/>
        <v>4</v>
      </c>
      <c r="D923">
        <f t="shared" si="45"/>
        <v>2020</v>
      </c>
    </row>
    <row r="924" spans="1:4" x14ac:dyDescent="0.35">
      <c r="A924" s="28">
        <v>43947</v>
      </c>
      <c r="B924" s="17">
        <v>0.02</v>
      </c>
      <c r="C924">
        <f t="shared" si="44"/>
        <v>4</v>
      </c>
      <c r="D924">
        <f t="shared" si="45"/>
        <v>2020</v>
      </c>
    </row>
    <row r="925" spans="1:4" x14ac:dyDescent="0.35">
      <c r="A925" s="28">
        <v>43946</v>
      </c>
      <c r="B925" s="17">
        <v>0.02</v>
      </c>
      <c r="C925">
        <f t="shared" si="44"/>
        <v>4</v>
      </c>
      <c r="D925">
        <f t="shared" si="45"/>
        <v>2020</v>
      </c>
    </row>
    <row r="926" spans="1:4" x14ac:dyDescent="0.35">
      <c r="A926" s="28">
        <v>43945</v>
      </c>
      <c r="B926" s="17">
        <v>0.02</v>
      </c>
      <c r="C926">
        <f t="shared" si="44"/>
        <v>4</v>
      </c>
      <c r="D926">
        <f t="shared" si="45"/>
        <v>2020</v>
      </c>
    </row>
    <row r="927" spans="1:4" x14ac:dyDescent="0.35">
      <c r="A927" s="28">
        <v>43944</v>
      </c>
      <c r="B927" s="17">
        <v>0.02</v>
      </c>
      <c r="C927">
        <f t="shared" si="44"/>
        <v>4</v>
      </c>
      <c r="D927">
        <f t="shared" si="45"/>
        <v>2020</v>
      </c>
    </row>
    <row r="928" spans="1:4" x14ac:dyDescent="0.35">
      <c r="A928" s="28">
        <v>43943</v>
      </c>
      <c r="B928" s="17">
        <v>2.0289999999999999E-2</v>
      </c>
      <c r="C928">
        <f t="shared" si="44"/>
        <v>4</v>
      </c>
      <c r="D928">
        <f t="shared" si="45"/>
        <v>2020</v>
      </c>
    </row>
    <row r="929" spans="1:4" x14ac:dyDescent="0.35">
      <c r="A929" s="28">
        <v>43942</v>
      </c>
      <c r="B929" s="17">
        <v>2.0310000000000002E-2</v>
      </c>
      <c r="C929">
        <f t="shared" si="44"/>
        <v>4</v>
      </c>
      <c r="D929">
        <f t="shared" si="45"/>
        <v>2020</v>
      </c>
    </row>
    <row r="930" spans="1:4" x14ac:dyDescent="0.35">
      <c r="A930" s="28">
        <v>43941</v>
      </c>
      <c r="B930" s="17">
        <v>2.0209999999999999E-2</v>
      </c>
      <c r="C930">
        <f t="shared" si="44"/>
        <v>4</v>
      </c>
      <c r="D930">
        <f t="shared" si="45"/>
        <v>2020</v>
      </c>
    </row>
    <row r="931" spans="1:4" x14ac:dyDescent="0.35">
      <c r="A931" s="28">
        <v>43940</v>
      </c>
      <c r="B931" s="17">
        <v>2.019E-2</v>
      </c>
      <c r="C931">
        <f t="shared" si="44"/>
        <v>4</v>
      </c>
      <c r="D931">
        <f t="shared" si="45"/>
        <v>2020</v>
      </c>
    </row>
    <row r="932" spans="1:4" x14ac:dyDescent="0.35">
      <c r="A932" s="28">
        <v>43939</v>
      </c>
      <c r="B932" s="17">
        <v>2.019E-2</v>
      </c>
      <c r="C932">
        <f t="shared" si="44"/>
        <v>4</v>
      </c>
      <c r="D932">
        <f t="shared" si="45"/>
        <v>2020</v>
      </c>
    </row>
    <row r="933" spans="1:4" x14ac:dyDescent="0.35">
      <c r="A933" s="28">
        <v>43938</v>
      </c>
      <c r="B933" s="17">
        <v>2.019E-2</v>
      </c>
      <c r="C933">
        <f t="shared" si="44"/>
        <v>4</v>
      </c>
      <c r="D933">
        <f t="shared" si="45"/>
        <v>2020</v>
      </c>
    </row>
    <row r="934" spans="1:4" x14ac:dyDescent="0.35">
      <c r="A934" s="28">
        <v>43937</v>
      </c>
      <c r="B934" s="17">
        <v>2.0199999999999999E-2</v>
      </c>
      <c r="C934">
        <f t="shared" si="44"/>
        <v>4</v>
      </c>
      <c r="D934">
        <f t="shared" si="45"/>
        <v>2020</v>
      </c>
    </row>
    <row r="935" spans="1:4" x14ac:dyDescent="0.35">
      <c r="A935" s="28">
        <v>43936</v>
      </c>
      <c r="B935" s="17">
        <v>2.0330000000000001E-2</v>
      </c>
      <c r="C935">
        <f t="shared" si="44"/>
        <v>4</v>
      </c>
      <c r="D935">
        <f t="shared" si="45"/>
        <v>2020</v>
      </c>
    </row>
    <row r="936" spans="1:4" x14ac:dyDescent="0.35">
      <c r="A936" s="28">
        <v>43935</v>
      </c>
      <c r="B936" s="17">
        <v>2.0160000000000001E-2</v>
      </c>
      <c r="C936">
        <f t="shared" si="44"/>
        <v>4</v>
      </c>
      <c r="D936">
        <f t="shared" si="45"/>
        <v>2020</v>
      </c>
    </row>
    <row r="937" spans="1:4" x14ac:dyDescent="0.35">
      <c r="A937" s="28">
        <v>43934</v>
      </c>
      <c r="B937" s="17">
        <v>2.0209999999999999E-2</v>
      </c>
      <c r="C937">
        <f t="shared" si="44"/>
        <v>4</v>
      </c>
      <c r="D937">
        <f t="shared" si="45"/>
        <v>2020</v>
      </c>
    </row>
    <row r="938" spans="1:4" x14ac:dyDescent="0.35">
      <c r="A938" s="28">
        <v>43933</v>
      </c>
      <c r="B938" s="17">
        <v>2.0060000000000001E-2</v>
      </c>
      <c r="C938">
        <f t="shared" si="44"/>
        <v>4</v>
      </c>
      <c r="D938">
        <f t="shared" si="45"/>
        <v>2020</v>
      </c>
    </row>
    <row r="939" spans="1:4" x14ac:dyDescent="0.35">
      <c r="A939" s="28">
        <v>43932</v>
      </c>
      <c r="B939" s="17">
        <v>2.0060000000000001E-2</v>
      </c>
      <c r="C939">
        <f t="shared" si="44"/>
        <v>4</v>
      </c>
      <c r="D939">
        <f t="shared" si="45"/>
        <v>2020</v>
      </c>
    </row>
    <row r="940" spans="1:4" x14ac:dyDescent="0.35">
      <c r="A940" s="28">
        <v>43931</v>
      </c>
      <c r="B940" s="17">
        <v>2.0060000000000001E-2</v>
      </c>
      <c r="C940">
        <f t="shared" si="44"/>
        <v>4</v>
      </c>
      <c r="D940">
        <f t="shared" si="45"/>
        <v>2020</v>
      </c>
    </row>
    <row r="941" spans="1:4" x14ac:dyDescent="0.35">
      <c r="A941" s="28">
        <v>43930</v>
      </c>
      <c r="B941" s="17">
        <v>2.0070000000000001E-2</v>
      </c>
      <c r="C941">
        <f t="shared" si="44"/>
        <v>4</v>
      </c>
      <c r="D941">
        <f t="shared" si="45"/>
        <v>2020</v>
      </c>
    </row>
    <row r="942" spans="1:4" x14ac:dyDescent="0.35">
      <c r="A942" s="28">
        <v>43929</v>
      </c>
      <c r="B942" s="17">
        <v>0.02</v>
      </c>
      <c r="C942">
        <f t="shared" si="44"/>
        <v>4</v>
      </c>
      <c r="D942">
        <f t="shared" si="45"/>
        <v>2020</v>
      </c>
    </row>
    <row r="943" spans="1:4" x14ac:dyDescent="0.35">
      <c r="A943" s="28">
        <v>43928</v>
      </c>
      <c r="B943" s="17">
        <v>0.02</v>
      </c>
      <c r="C943">
        <f t="shared" si="44"/>
        <v>4</v>
      </c>
      <c r="D943">
        <f t="shared" si="45"/>
        <v>2020</v>
      </c>
    </row>
    <row r="944" spans="1:4" x14ac:dyDescent="0.35">
      <c r="A944" s="28">
        <v>43927</v>
      </c>
      <c r="B944" s="17">
        <v>0.02</v>
      </c>
      <c r="C944">
        <f t="shared" si="44"/>
        <v>4</v>
      </c>
      <c r="D944">
        <f t="shared" si="45"/>
        <v>2020</v>
      </c>
    </row>
    <row r="945" spans="1:7" x14ac:dyDescent="0.35">
      <c r="A945" s="28">
        <v>43926</v>
      </c>
      <c r="B945" s="17">
        <v>2.0060000000000001E-2</v>
      </c>
      <c r="C945">
        <f t="shared" si="44"/>
        <v>4</v>
      </c>
      <c r="D945">
        <f t="shared" si="45"/>
        <v>2020</v>
      </c>
    </row>
    <row r="946" spans="1:7" x14ac:dyDescent="0.35">
      <c r="A946" s="28">
        <v>43925</v>
      </c>
      <c r="B946" s="17">
        <v>2.0060000000000001E-2</v>
      </c>
      <c r="C946">
        <f t="shared" si="44"/>
        <v>4</v>
      </c>
      <c r="D946">
        <f t="shared" si="45"/>
        <v>2020</v>
      </c>
    </row>
    <row r="947" spans="1:7" x14ac:dyDescent="0.35">
      <c r="A947" s="28">
        <v>43924</v>
      </c>
      <c r="B947" s="17">
        <v>2.0060000000000001E-2</v>
      </c>
      <c r="C947">
        <f t="shared" si="44"/>
        <v>4</v>
      </c>
      <c r="D947">
        <f t="shared" si="45"/>
        <v>2020</v>
      </c>
    </row>
    <row r="948" spans="1:7" x14ac:dyDescent="0.35">
      <c r="A948" s="28">
        <v>43923</v>
      </c>
      <c r="B948" s="17">
        <v>0.02</v>
      </c>
      <c r="C948">
        <f t="shared" si="44"/>
        <v>4</v>
      </c>
      <c r="D948">
        <f t="shared" si="45"/>
        <v>2020</v>
      </c>
    </row>
    <row r="949" spans="1:7" x14ac:dyDescent="0.35">
      <c r="A949" s="28">
        <v>43922</v>
      </c>
      <c r="B949" s="17">
        <v>0.02</v>
      </c>
      <c r="C949">
        <f t="shared" si="44"/>
        <v>4</v>
      </c>
      <c r="D949">
        <f t="shared" si="45"/>
        <v>2020</v>
      </c>
    </row>
    <row r="950" spans="1:7" x14ac:dyDescent="0.35">
      <c r="A950" s="28">
        <v>43921</v>
      </c>
      <c r="B950" s="17">
        <v>0.02</v>
      </c>
      <c r="C950">
        <f t="shared" si="44"/>
        <v>3</v>
      </c>
      <c r="D950">
        <f t="shared" si="45"/>
        <v>2020</v>
      </c>
    </row>
    <row r="951" spans="1:7" x14ac:dyDescent="0.35">
      <c r="A951" s="28">
        <v>43920</v>
      </c>
      <c r="B951" s="17">
        <v>0.02</v>
      </c>
      <c r="C951">
        <f t="shared" si="44"/>
        <v>3</v>
      </c>
      <c r="D951">
        <f t="shared" si="45"/>
        <v>2020</v>
      </c>
      <c r="F951" s="36"/>
      <c r="G951" s="36"/>
    </row>
    <row r="952" spans="1:7" x14ac:dyDescent="0.35">
      <c r="A952" s="28">
        <v>43919</v>
      </c>
      <c r="B952" s="17">
        <v>0.02</v>
      </c>
      <c r="C952">
        <f t="shared" si="44"/>
        <v>3</v>
      </c>
      <c r="D952">
        <f t="shared" si="45"/>
        <v>2020</v>
      </c>
    </row>
    <row r="953" spans="1:7" x14ac:dyDescent="0.35">
      <c r="A953" s="28">
        <v>43918</v>
      </c>
      <c r="B953" s="17">
        <v>0.02</v>
      </c>
      <c r="C953">
        <f t="shared" si="44"/>
        <v>3</v>
      </c>
      <c r="D953">
        <f t="shared" si="45"/>
        <v>2020</v>
      </c>
    </row>
    <row r="954" spans="1:7" x14ac:dyDescent="0.35">
      <c r="A954" s="28">
        <v>43917</v>
      </c>
      <c r="B954" s="17">
        <v>0.02</v>
      </c>
      <c r="C954">
        <f t="shared" si="44"/>
        <v>3</v>
      </c>
      <c r="D954">
        <f t="shared" si="45"/>
        <v>2020</v>
      </c>
    </row>
    <row r="955" spans="1:7" x14ac:dyDescent="0.35">
      <c r="A955" s="28">
        <v>43916</v>
      </c>
      <c r="B955" s="17">
        <v>0.02</v>
      </c>
      <c r="C955">
        <f t="shared" si="44"/>
        <v>3</v>
      </c>
      <c r="D955">
        <f t="shared" si="45"/>
        <v>2020</v>
      </c>
    </row>
    <row r="956" spans="1:7" x14ac:dyDescent="0.35">
      <c r="A956" s="28">
        <v>43915</v>
      </c>
      <c r="B956" s="17">
        <v>0.02</v>
      </c>
      <c r="C956">
        <f t="shared" si="44"/>
        <v>3</v>
      </c>
      <c r="D956">
        <f t="shared" si="45"/>
        <v>2020</v>
      </c>
    </row>
    <row r="957" spans="1:7" x14ac:dyDescent="0.35">
      <c r="A957" s="28">
        <v>43914</v>
      </c>
      <c r="B957" s="17">
        <v>0.02</v>
      </c>
      <c r="C957">
        <f t="shared" si="44"/>
        <v>3</v>
      </c>
      <c r="D957">
        <f t="shared" si="45"/>
        <v>2020</v>
      </c>
    </row>
    <row r="958" spans="1:7" x14ac:dyDescent="0.35">
      <c r="A958" s="28">
        <v>43913</v>
      </c>
      <c r="B958" s="17">
        <v>0.02</v>
      </c>
      <c r="C958">
        <f t="shared" si="44"/>
        <v>3</v>
      </c>
      <c r="D958">
        <f t="shared" si="45"/>
        <v>2020</v>
      </c>
    </row>
    <row r="959" spans="1:7" x14ac:dyDescent="0.35">
      <c r="A959" s="28">
        <v>43912</v>
      </c>
      <c r="B959" s="17">
        <v>0.02</v>
      </c>
      <c r="C959">
        <f t="shared" si="44"/>
        <v>3</v>
      </c>
      <c r="D959">
        <f t="shared" si="45"/>
        <v>2020</v>
      </c>
    </row>
    <row r="960" spans="1:7" x14ac:dyDescent="0.35">
      <c r="A960" s="28">
        <v>43911</v>
      </c>
      <c r="B960" s="17">
        <v>0.02</v>
      </c>
      <c r="C960">
        <f t="shared" si="44"/>
        <v>3</v>
      </c>
      <c r="D960">
        <f t="shared" si="45"/>
        <v>2020</v>
      </c>
    </row>
    <row r="961" spans="1:11" x14ac:dyDescent="0.35">
      <c r="A961" s="28">
        <v>43910</v>
      </c>
      <c r="B961" s="17">
        <v>0.02</v>
      </c>
      <c r="C961">
        <f t="shared" si="44"/>
        <v>3</v>
      </c>
      <c r="D961">
        <f t="shared" si="45"/>
        <v>2020</v>
      </c>
    </row>
    <row r="962" spans="1:11" x14ac:dyDescent="0.35">
      <c r="A962" s="28">
        <v>43909</v>
      </c>
      <c r="B962" s="17">
        <v>0.02</v>
      </c>
      <c r="C962">
        <f t="shared" si="44"/>
        <v>3</v>
      </c>
      <c r="D962">
        <f t="shared" si="45"/>
        <v>2020</v>
      </c>
    </row>
    <row r="963" spans="1:11" x14ac:dyDescent="0.35">
      <c r="A963" s="28">
        <v>43908</v>
      </c>
      <c r="B963" s="17">
        <v>2.0299999999999999E-2</v>
      </c>
      <c r="C963">
        <f t="shared" si="44"/>
        <v>3</v>
      </c>
      <c r="D963">
        <f t="shared" si="45"/>
        <v>2020</v>
      </c>
    </row>
    <row r="964" spans="1:11" x14ac:dyDescent="0.35">
      <c r="A964" s="28">
        <v>43907</v>
      </c>
      <c r="B964" s="17">
        <v>2.2599999999999999E-2</v>
      </c>
      <c r="C964">
        <f t="shared" si="44"/>
        <v>3</v>
      </c>
      <c r="D964">
        <f t="shared" si="45"/>
        <v>2020</v>
      </c>
      <c r="H964" s="36"/>
      <c r="J964" s="36"/>
      <c r="K964" s="36"/>
    </row>
    <row r="965" spans="1:11" x14ac:dyDescent="0.35">
      <c r="A965" s="28">
        <v>43906</v>
      </c>
      <c r="B965" s="17">
        <v>2.2800000000000001E-2</v>
      </c>
      <c r="C965">
        <f t="shared" ref="C965:C1028" si="46">+MONTH(A965)</f>
        <v>3</v>
      </c>
      <c r="D965">
        <f t="shared" ref="D965:D1028" si="47">YEAR(A965)</f>
        <v>2020</v>
      </c>
    </row>
    <row r="966" spans="1:11" x14ac:dyDescent="0.35">
      <c r="A966" s="28">
        <v>43905</v>
      </c>
      <c r="B966" s="17">
        <v>2.2599999999999999E-2</v>
      </c>
      <c r="C966">
        <f t="shared" si="46"/>
        <v>3</v>
      </c>
      <c r="D966">
        <f t="shared" si="47"/>
        <v>2020</v>
      </c>
    </row>
    <row r="967" spans="1:11" x14ac:dyDescent="0.35">
      <c r="A967" s="28">
        <v>43904</v>
      </c>
      <c r="B967" s="17">
        <v>2.2599999999999999E-2</v>
      </c>
      <c r="C967">
        <f t="shared" si="46"/>
        <v>3</v>
      </c>
      <c r="D967">
        <f t="shared" si="47"/>
        <v>2020</v>
      </c>
    </row>
    <row r="968" spans="1:11" x14ac:dyDescent="0.35">
      <c r="A968" s="28">
        <v>43903</v>
      </c>
      <c r="B968" s="17">
        <v>2.2599999999999999E-2</v>
      </c>
      <c r="C968">
        <f t="shared" si="46"/>
        <v>3</v>
      </c>
      <c r="D968">
        <f t="shared" si="47"/>
        <v>2020</v>
      </c>
    </row>
    <row r="969" spans="1:11" x14ac:dyDescent="0.35">
      <c r="A969" s="28">
        <v>43902</v>
      </c>
      <c r="B969" s="17">
        <v>2.2499999999999999E-2</v>
      </c>
      <c r="C969">
        <f t="shared" si="46"/>
        <v>3</v>
      </c>
      <c r="D969">
        <f t="shared" si="47"/>
        <v>2020</v>
      </c>
    </row>
    <row r="970" spans="1:11" x14ac:dyDescent="0.35">
      <c r="A970" s="28">
        <v>43901</v>
      </c>
      <c r="B970" s="17">
        <v>2.2499999999999999E-2</v>
      </c>
      <c r="C970">
        <f t="shared" si="46"/>
        <v>3</v>
      </c>
      <c r="D970">
        <f t="shared" si="47"/>
        <v>2020</v>
      </c>
    </row>
    <row r="971" spans="1:11" x14ac:dyDescent="0.35">
      <c r="A971" s="28">
        <v>43900</v>
      </c>
      <c r="B971" s="17">
        <v>2.2499999999999999E-2</v>
      </c>
      <c r="C971">
        <f t="shared" si="46"/>
        <v>3</v>
      </c>
      <c r="D971">
        <f t="shared" si="47"/>
        <v>2020</v>
      </c>
    </row>
    <row r="972" spans="1:11" x14ac:dyDescent="0.35">
      <c r="A972" s="28">
        <v>43899</v>
      </c>
      <c r="B972" s="17">
        <v>2.2499999999999999E-2</v>
      </c>
      <c r="C972">
        <f t="shared" si="46"/>
        <v>3</v>
      </c>
      <c r="D972">
        <f t="shared" si="47"/>
        <v>2020</v>
      </c>
    </row>
    <row r="973" spans="1:11" x14ac:dyDescent="0.35">
      <c r="A973" s="28">
        <v>43898</v>
      </c>
      <c r="B973" s="17">
        <v>2.2599999999999999E-2</v>
      </c>
      <c r="C973">
        <f t="shared" si="46"/>
        <v>3</v>
      </c>
      <c r="D973">
        <f t="shared" si="47"/>
        <v>2020</v>
      </c>
    </row>
    <row r="974" spans="1:11" x14ac:dyDescent="0.35">
      <c r="A974" s="28">
        <v>43897</v>
      </c>
      <c r="B974" s="17">
        <v>2.2599999999999999E-2</v>
      </c>
      <c r="C974">
        <f t="shared" si="46"/>
        <v>3</v>
      </c>
      <c r="D974">
        <f t="shared" si="47"/>
        <v>2020</v>
      </c>
    </row>
    <row r="975" spans="1:11" x14ac:dyDescent="0.35">
      <c r="A975" s="28">
        <v>43896</v>
      </c>
      <c r="B975" s="17">
        <v>2.2599999999999999E-2</v>
      </c>
      <c r="C975">
        <f t="shared" si="46"/>
        <v>3</v>
      </c>
      <c r="D975">
        <f t="shared" si="47"/>
        <v>2020</v>
      </c>
    </row>
    <row r="976" spans="1:11" x14ac:dyDescent="0.35">
      <c r="A976" s="28">
        <v>43895</v>
      </c>
      <c r="B976" s="17">
        <v>2.2599999999999999E-2</v>
      </c>
      <c r="C976">
        <f t="shared" si="46"/>
        <v>3</v>
      </c>
      <c r="D976">
        <f t="shared" si="47"/>
        <v>2020</v>
      </c>
    </row>
    <row r="977" spans="1:27" x14ac:dyDescent="0.35">
      <c r="A977" s="28">
        <v>43894</v>
      </c>
      <c r="B977" s="17">
        <v>2.2599999999999999E-2</v>
      </c>
      <c r="C977">
        <f t="shared" si="46"/>
        <v>3</v>
      </c>
      <c r="D977">
        <f t="shared" si="47"/>
        <v>2020</v>
      </c>
    </row>
    <row r="978" spans="1:27" x14ac:dyDescent="0.35">
      <c r="A978" s="28">
        <v>43893</v>
      </c>
      <c r="B978" s="17">
        <v>2.2499999999999999E-2</v>
      </c>
      <c r="C978">
        <f t="shared" si="46"/>
        <v>3</v>
      </c>
      <c r="D978">
        <f t="shared" si="47"/>
        <v>2020</v>
      </c>
    </row>
    <row r="979" spans="1:27" x14ac:dyDescent="0.35">
      <c r="A979" s="28">
        <v>43892</v>
      </c>
      <c r="B979" s="17">
        <v>2.2499999999999999E-2</v>
      </c>
      <c r="C979">
        <f t="shared" si="46"/>
        <v>3</v>
      </c>
      <c r="D979">
        <f t="shared" si="47"/>
        <v>2020</v>
      </c>
    </row>
    <row r="980" spans="1:27" x14ac:dyDescent="0.35">
      <c r="A980" s="28">
        <v>43891</v>
      </c>
      <c r="B980" s="17">
        <v>2.2499999999999999E-2</v>
      </c>
      <c r="C980">
        <f t="shared" si="46"/>
        <v>3</v>
      </c>
      <c r="D980">
        <f t="shared" si="47"/>
        <v>2020</v>
      </c>
    </row>
    <row r="981" spans="1:27" x14ac:dyDescent="0.35">
      <c r="A981" s="28">
        <v>43890</v>
      </c>
      <c r="B981" s="17">
        <v>2.2499999999999999E-2</v>
      </c>
      <c r="C981">
        <f t="shared" si="46"/>
        <v>2</v>
      </c>
      <c r="D981">
        <f t="shared" si="47"/>
        <v>2020</v>
      </c>
    </row>
    <row r="982" spans="1:27" x14ac:dyDescent="0.35">
      <c r="A982" s="28">
        <v>43889</v>
      </c>
      <c r="B982" s="17">
        <v>2.2499999999999999E-2</v>
      </c>
      <c r="C982">
        <f t="shared" si="46"/>
        <v>2</v>
      </c>
      <c r="D982">
        <f t="shared" si="47"/>
        <v>2020</v>
      </c>
    </row>
    <row r="983" spans="1:27" x14ac:dyDescent="0.35">
      <c r="A983" s="28">
        <v>43888</v>
      </c>
      <c r="B983" s="17">
        <v>2.2499999999999999E-2</v>
      </c>
      <c r="C983">
        <f t="shared" si="46"/>
        <v>2</v>
      </c>
      <c r="D983">
        <f t="shared" si="47"/>
        <v>2020</v>
      </c>
    </row>
    <row r="984" spans="1:27" x14ac:dyDescent="0.35">
      <c r="A984" s="28">
        <v>43887</v>
      </c>
      <c r="B984" s="17">
        <v>2.2499999999999999E-2</v>
      </c>
      <c r="C984">
        <f t="shared" si="46"/>
        <v>2</v>
      </c>
      <c r="D984">
        <f t="shared" si="47"/>
        <v>2020</v>
      </c>
    </row>
    <row r="985" spans="1:27" x14ac:dyDescent="0.35">
      <c r="A985" s="28">
        <v>43886</v>
      </c>
      <c r="B985" s="17">
        <v>2.2499999999999999E-2</v>
      </c>
      <c r="C985">
        <f t="shared" si="46"/>
        <v>2</v>
      </c>
      <c r="D985">
        <f t="shared" si="47"/>
        <v>2020</v>
      </c>
    </row>
    <row r="986" spans="1:27" x14ac:dyDescent="0.35">
      <c r="A986" s="28">
        <v>43885</v>
      </c>
      <c r="B986" s="17">
        <v>2.2499999999999999E-2</v>
      </c>
      <c r="C986">
        <f t="shared" si="46"/>
        <v>2</v>
      </c>
      <c r="D986">
        <f t="shared" si="47"/>
        <v>2020</v>
      </c>
    </row>
    <row r="987" spans="1:27" x14ac:dyDescent="0.35">
      <c r="A987" s="28">
        <v>43884</v>
      </c>
      <c r="B987" s="17">
        <v>2.2499999999999999E-2</v>
      </c>
      <c r="C987">
        <f t="shared" si="46"/>
        <v>2</v>
      </c>
      <c r="D987">
        <f t="shared" si="47"/>
        <v>2020</v>
      </c>
      <c r="M987" s="36"/>
      <c r="N987" s="36"/>
    </row>
    <row r="988" spans="1:27" x14ac:dyDescent="0.35">
      <c r="A988" s="28">
        <v>43883</v>
      </c>
      <c r="B988" s="17">
        <v>2.2499999999999999E-2</v>
      </c>
      <c r="C988">
        <f t="shared" si="46"/>
        <v>2</v>
      </c>
      <c r="D988">
        <f t="shared" si="47"/>
        <v>2020</v>
      </c>
    </row>
    <row r="989" spans="1:27" x14ac:dyDescent="0.35">
      <c r="A989" s="28">
        <v>43882</v>
      </c>
      <c r="B989" s="17">
        <v>2.2499999999999999E-2</v>
      </c>
      <c r="C989">
        <f t="shared" si="46"/>
        <v>2</v>
      </c>
      <c r="D989">
        <f t="shared" si="47"/>
        <v>2020</v>
      </c>
      <c r="L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 spans="1:27" x14ac:dyDescent="0.35">
      <c r="A990" s="28">
        <v>43881</v>
      </c>
      <c r="B990" s="17">
        <v>2.2499999999999999E-2</v>
      </c>
      <c r="C990">
        <f t="shared" si="46"/>
        <v>2</v>
      </c>
      <c r="D990">
        <f t="shared" si="47"/>
        <v>2020</v>
      </c>
    </row>
    <row r="991" spans="1:27" x14ac:dyDescent="0.35">
      <c r="A991" s="28">
        <v>43880</v>
      </c>
      <c r="B991" s="17">
        <v>2.2499999999999999E-2</v>
      </c>
      <c r="C991">
        <f t="shared" si="46"/>
        <v>2</v>
      </c>
      <c r="D991">
        <f t="shared" si="47"/>
        <v>2020</v>
      </c>
    </row>
    <row r="992" spans="1:27" x14ac:dyDescent="0.35">
      <c r="A992" s="28">
        <v>43879</v>
      </c>
      <c r="B992" s="17">
        <v>2.2499999999999999E-2</v>
      </c>
      <c r="C992">
        <f t="shared" si="46"/>
        <v>2</v>
      </c>
      <c r="D992">
        <f t="shared" si="47"/>
        <v>2020</v>
      </c>
    </row>
    <row r="993" spans="1:4" x14ac:dyDescent="0.35">
      <c r="A993" s="28">
        <v>43878</v>
      </c>
      <c r="B993" s="17">
        <v>2.2599999999999999E-2</v>
      </c>
      <c r="C993">
        <f t="shared" si="46"/>
        <v>2</v>
      </c>
      <c r="D993">
        <f t="shared" si="47"/>
        <v>2020</v>
      </c>
    </row>
    <row r="994" spans="1:4" x14ac:dyDescent="0.35">
      <c r="A994" s="28">
        <v>43877</v>
      </c>
      <c r="B994" s="17">
        <v>2.2499999999999999E-2</v>
      </c>
      <c r="C994">
        <f t="shared" si="46"/>
        <v>2</v>
      </c>
      <c r="D994">
        <f t="shared" si="47"/>
        <v>2020</v>
      </c>
    </row>
    <row r="995" spans="1:4" x14ac:dyDescent="0.35">
      <c r="A995" s="28">
        <v>43876</v>
      </c>
      <c r="B995" s="17">
        <v>2.2499999999999999E-2</v>
      </c>
      <c r="C995">
        <f t="shared" si="46"/>
        <v>2</v>
      </c>
      <c r="D995">
        <f t="shared" si="47"/>
        <v>2020</v>
      </c>
    </row>
    <row r="996" spans="1:4" x14ac:dyDescent="0.35">
      <c r="A996" s="28">
        <v>43875</v>
      </c>
      <c r="B996" s="17">
        <v>2.2499999999999999E-2</v>
      </c>
      <c r="C996">
        <f t="shared" si="46"/>
        <v>2</v>
      </c>
      <c r="D996">
        <f t="shared" si="47"/>
        <v>2020</v>
      </c>
    </row>
    <row r="997" spans="1:4" x14ac:dyDescent="0.35">
      <c r="A997" s="28">
        <v>43874</v>
      </c>
      <c r="B997" s="17">
        <v>2.2499999999999999E-2</v>
      </c>
      <c r="C997">
        <f t="shared" si="46"/>
        <v>2</v>
      </c>
      <c r="D997">
        <f t="shared" si="47"/>
        <v>2020</v>
      </c>
    </row>
    <row r="998" spans="1:4" x14ac:dyDescent="0.35">
      <c r="A998" s="28">
        <v>43873</v>
      </c>
      <c r="B998" s="17">
        <v>2.2499999999999999E-2</v>
      </c>
      <c r="C998">
        <f t="shared" si="46"/>
        <v>2</v>
      </c>
      <c r="D998">
        <f t="shared" si="47"/>
        <v>2020</v>
      </c>
    </row>
    <row r="999" spans="1:4" x14ac:dyDescent="0.35">
      <c r="A999" s="28">
        <v>43872</v>
      </c>
      <c r="B999" s="17">
        <v>2.2499999999999999E-2</v>
      </c>
      <c r="C999">
        <f t="shared" si="46"/>
        <v>2</v>
      </c>
      <c r="D999">
        <f t="shared" si="47"/>
        <v>2020</v>
      </c>
    </row>
    <row r="1000" spans="1:4" x14ac:dyDescent="0.35">
      <c r="A1000" s="28">
        <v>43871</v>
      </c>
      <c r="B1000" s="17">
        <v>2.2499999999999999E-2</v>
      </c>
      <c r="C1000">
        <f t="shared" si="46"/>
        <v>2</v>
      </c>
      <c r="D1000">
        <f t="shared" si="47"/>
        <v>2020</v>
      </c>
    </row>
    <row r="1001" spans="1:4" x14ac:dyDescent="0.35">
      <c r="A1001" s="28">
        <v>43870</v>
      </c>
      <c r="B1001" s="17">
        <v>2.2499999999999999E-2</v>
      </c>
      <c r="C1001">
        <f t="shared" si="46"/>
        <v>2</v>
      </c>
      <c r="D1001">
        <f t="shared" si="47"/>
        <v>2020</v>
      </c>
    </row>
    <row r="1002" spans="1:4" x14ac:dyDescent="0.35">
      <c r="A1002" s="28">
        <v>43869</v>
      </c>
      <c r="B1002" s="17">
        <v>2.2499999999999999E-2</v>
      </c>
      <c r="C1002">
        <f t="shared" si="46"/>
        <v>2</v>
      </c>
      <c r="D1002">
        <f t="shared" si="47"/>
        <v>2020</v>
      </c>
    </row>
    <row r="1003" spans="1:4" x14ac:dyDescent="0.35">
      <c r="A1003" s="28">
        <v>43868</v>
      </c>
      <c r="B1003" s="17">
        <v>2.2499999999999999E-2</v>
      </c>
      <c r="C1003">
        <f t="shared" si="46"/>
        <v>2</v>
      </c>
      <c r="D1003">
        <f t="shared" si="47"/>
        <v>2020</v>
      </c>
    </row>
    <row r="1004" spans="1:4" x14ac:dyDescent="0.35">
      <c r="A1004" s="28">
        <v>43867</v>
      </c>
      <c r="B1004" s="17">
        <v>2.2499999999999999E-2</v>
      </c>
      <c r="C1004">
        <f t="shared" si="46"/>
        <v>2</v>
      </c>
      <c r="D1004">
        <f t="shared" si="47"/>
        <v>2020</v>
      </c>
    </row>
    <row r="1005" spans="1:4" x14ac:dyDescent="0.35">
      <c r="A1005" s="28">
        <v>43866</v>
      </c>
      <c r="B1005" s="17">
        <v>2.2499999999999999E-2</v>
      </c>
      <c r="C1005">
        <f t="shared" si="46"/>
        <v>2</v>
      </c>
      <c r="D1005">
        <f t="shared" si="47"/>
        <v>2020</v>
      </c>
    </row>
    <row r="1006" spans="1:4" x14ac:dyDescent="0.35">
      <c r="A1006" s="28">
        <v>43865</v>
      </c>
      <c r="B1006" s="17">
        <v>2.2499999999999999E-2</v>
      </c>
      <c r="C1006">
        <f t="shared" si="46"/>
        <v>2</v>
      </c>
      <c r="D1006">
        <f t="shared" si="47"/>
        <v>2020</v>
      </c>
    </row>
    <row r="1007" spans="1:4" x14ac:dyDescent="0.35">
      <c r="A1007" s="28">
        <v>43864</v>
      </c>
      <c r="B1007" s="17">
        <v>2.2499999999999999E-2</v>
      </c>
      <c r="C1007">
        <f t="shared" si="46"/>
        <v>2</v>
      </c>
      <c r="D1007">
        <f t="shared" si="47"/>
        <v>2020</v>
      </c>
    </row>
    <row r="1008" spans="1:4" x14ac:dyDescent="0.35">
      <c r="A1008" s="28">
        <v>43863</v>
      </c>
      <c r="B1008" s="17">
        <v>2.2499999999999999E-2</v>
      </c>
      <c r="C1008">
        <f t="shared" si="46"/>
        <v>2</v>
      </c>
      <c r="D1008">
        <f t="shared" si="47"/>
        <v>2020</v>
      </c>
    </row>
    <row r="1009" spans="1:4" x14ac:dyDescent="0.35">
      <c r="A1009" s="28">
        <v>43862</v>
      </c>
      <c r="B1009" s="17">
        <v>2.2499999999999999E-2</v>
      </c>
      <c r="C1009">
        <f t="shared" si="46"/>
        <v>2</v>
      </c>
      <c r="D1009">
        <f t="shared" si="47"/>
        <v>2020</v>
      </c>
    </row>
    <row r="1010" spans="1:4" x14ac:dyDescent="0.35">
      <c r="A1010" s="28">
        <v>43861</v>
      </c>
      <c r="B1010" s="17">
        <v>2.2499999999999999E-2</v>
      </c>
      <c r="C1010">
        <f t="shared" si="46"/>
        <v>1</v>
      </c>
      <c r="D1010">
        <f t="shared" si="47"/>
        <v>2020</v>
      </c>
    </row>
    <row r="1011" spans="1:4" x14ac:dyDescent="0.35">
      <c r="A1011" s="28">
        <v>43860</v>
      </c>
      <c r="B1011" s="17">
        <v>2.2499999999999999E-2</v>
      </c>
      <c r="C1011">
        <f t="shared" si="46"/>
        <v>1</v>
      </c>
      <c r="D1011">
        <f t="shared" si="47"/>
        <v>2020</v>
      </c>
    </row>
    <row r="1012" spans="1:4" x14ac:dyDescent="0.35">
      <c r="A1012" s="28">
        <v>43859</v>
      </c>
      <c r="B1012" s="17">
        <v>2.29E-2</v>
      </c>
      <c r="C1012">
        <f t="shared" si="46"/>
        <v>1</v>
      </c>
      <c r="D1012">
        <f t="shared" si="47"/>
        <v>2020</v>
      </c>
    </row>
    <row r="1013" spans="1:4" x14ac:dyDescent="0.35">
      <c r="A1013" s="28">
        <v>43858</v>
      </c>
      <c r="B1013" s="17">
        <v>2.2800000000000001E-2</v>
      </c>
      <c r="C1013">
        <f t="shared" si="46"/>
        <v>1</v>
      </c>
      <c r="D1013">
        <f t="shared" si="47"/>
        <v>2020</v>
      </c>
    </row>
    <row r="1014" spans="1:4" x14ac:dyDescent="0.35">
      <c r="A1014" s="28">
        <v>43857</v>
      </c>
      <c r="B1014" s="17">
        <v>2.2800000000000001E-2</v>
      </c>
      <c r="C1014">
        <f t="shared" si="46"/>
        <v>1</v>
      </c>
      <c r="D1014">
        <f t="shared" si="47"/>
        <v>2020</v>
      </c>
    </row>
    <row r="1015" spans="1:4" x14ac:dyDescent="0.35">
      <c r="A1015" s="28">
        <v>43856</v>
      </c>
      <c r="B1015" s="17">
        <v>2.3E-2</v>
      </c>
      <c r="C1015">
        <f t="shared" si="46"/>
        <v>1</v>
      </c>
      <c r="D1015">
        <f t="shared" si="47"/>
        <v>2020</v>
      </c>
    </row>
    <row r="1016" spans="1:4" x14ac:dyDescent="0.35">
      <c r="A1016" s="28">
        <v>43855</v>
      </c>
      <c r="B1016" s="17">
        <v>2.3E-2</v>
      </c>
      <c r="C1016">
        <f t="shared" si="46"/>
        <v>1</v>
      </c>
      <c r="D1016">
        <f t="shared" si="47"/>
        <v>2020</v>
      </c>
    </row>
    <row r="1017" spans="1:4" x14ac:dyDescent="0.35">
      <c r="A1017" s="28">
        <v>43854</v>
      </c>
      <c r="B1017" s="17">
        <v>2.3E-2</v>
      </c>
      <c r="C1017">
        <f t="shared" si="46"/>
        <v>1</v>
      </c>
      <c r="D1017">
        <f t="shared" si="47"/>
        <v>2020</v>
      </c>
    </row>
    <row r="1018" spans="1:4" x14ac:dyDescent="0.35">
      <c r="A1018" s="28">
        <v>43853</v>
      </c>
      <c r="B1018" s="17">
        <v>2.2599999999999999E-2</v>
      </c>
      <c r="C1018">
        <f t="shared" si="46"/>
        <v>1</v>
      </c>
      <c r="D1018">
        <f t="shared" si="47"/>
        <v>2020</v>
      </c>
    </row>
    <row r="1019" spans="1:4" x14ac:dyDescent="0.35">
      <c r="A1019" s="28">
        <v>43852</v>
      </c>
      <c r="B1019" s="17">
        <v>2.2599999999999999E-2</v>
      </c>
      <c r="C1019">
        <f t="shared" si="46"/>
        <v>1</v>
      </c>
      <c r="D1019">
        <f t="shared" si="47"/>
        <v>2020</v>
      </c>
    </row>
    <row r="1020" spans="1:4" x14ac:dyDescent="0.35">
      <c r="A1020" s="28">
        <v>43851</v>
      </c>
      <c r="B1020" s="17">
        <v>2.2499999999999999E-2</v>
      </c>
      <c r="C1020">
        <f t="shared" si="46"/>
        <v>1</v>
      </c>
      <c r="D1020">
        <f t="shared" si="47"/>
        <v>2020</v>
      </c>
    </row>
    <row r="1021" spans="1:4" x14ac:dyDescent="0.35">
      <c r="A1021" s="28">
        <v>43850</v>
      </c>
      <c r="B1021" s="17">
        <v>2.2499999999999999E-2</v>
      </c>
      <c r="C1021">
        <f t="shared" si="46"/>
        <v>1</v>
      </c>
      <c r="D1021">
        <f t="shared" si="47"/>
        <v>2020</v>
      </c>
    </row>
    <row r="1022" spans="1:4" x14ac:dyDescent="0.35">
      <c r="A1022" s="28">
        <v>43849</v>
      </c>
      <c r="B1022" s="17">
        <v>2.2599999999999999E-2</v>
      </c>
      <c r="C1022">
        <f t="shared" si="46"/>
        <v>1</v>
      </c>
      <c r="D1022">
        <f t="shared" si="47"/>
        <v>2020</v>
      </c>
    </row>
    <row r="1023" spans="1:4" x14ac:dyDescent="0.35">
      <c r="A1023" s="28">
        <v>43848</v>
      </c>
      <c r="B1023" s="17">
        <v>2.2599999999999999E-2</v>
      </c>
      <c r="C1023">
        <f t="shared" si="46"/>
        <v>1</v>
      </c>
      <c r="D1023">
        <f t="shared" si="47"/>
        <v>2020</v>
      </c>
    </row>
    <row r="1024" spans="1:4" x14ac:dyDescent="0.35">
      <c r="A1024" s="28">
        <v>43847</v>
      </c>
      <c r="B1024" s="17">
        <v>2.2599999999999999E-2</v>
      </c>
      <c r="C1024">
        <f t="shared" si="46"/>
        <v>1</v>
      </c>
      <c r="D1024">
        <f t="shared" si="47"/>
        <v>2020</v>
      </c>
    </row>
    <row r="1025" spans="1:4" x14ac:dyDescent="0.35">
      <c r="A1025" s="28">
        <v>43846</v>
      </c>
      <c r="B1025" s="17">
        <v>2.2499999999999999E-2</v>
      </c>
      <c r="C1025">
        <f t="shared" si="46"/>
        <v>1</v>
      </c>
      <c r="D1025">
        <f t="shared" si="47"/>
        <v>2020</v>
      </c>
    </row>
    <row r="1026" spans="1:4" x14ac:dyDescent="0.35">
      <c r="A1026" s="28">
        <v>43845</v>
      </c>
      <c r="B1026" s="17">
        <v>2.2499999999999999E-2</v>
      </c>
      <c r="C1026">
        <f t="shared" si="46"/>
        <v>1</v>
      </c>
      <c r="D1026">
        <f t="shared" si="47"/>
        <v>2020</v>
      </c>
    </row>
    <row r="1027" spans="1:4" x14ac:dyDescent="0.35">
      <c r="A1027" s="28">
        <v>43844</v>
      </c>
      <c r="B1027" s="17">
        <v>2.2499999999999999E-2</v>
      </c>
      <c r="C1027">
        <f t="shared" si="46"/>
        <v>1</v>
      </c>
      <c r="D1027">
        <f t="shared" si="47"/>
        <v>2020</v>
      </c>
    </row>
    <row r="1028" spans="1:4" x14ac:dyDescent="0.35">
      <c r="A1028" s="28">
        <v>43843</v>
      </c>
      <c r="B1028" s="17">
        <v>2.2499999999999999E-2</v>
      </c>
      <c r="C1028">
        <f t="shared" si="46"/>
        <v>1</v>
      </c>
      <c r="D1028">
        <f t="shared" si="47"/>
        <v>2020</v>
      </c>
    </row>
    <row r="1029" spans="1:4" x14ac:dyDescent="0.35">
      <c r="A1029" s="28">
        <v>43842</v>
      </c>
      <c r="B1029" s="17">
        <v>2.2499999999999999E-2</v>
      </c>
      <c r="C1029">
        <f t="shared" ref="C1029:C1092" si="48">+MONTH(A1029)</f>
        <v>1</v>
      </c>
      <c r="D1029">
        <f t="shared" ref="D1029:D1092" si="49">YEAR(A1029)</f>
        <v>2020</v>
      </c>
    </row>
    <row r="1030" spans="1:4" x14ac:dyDescent="0.35">
      <c r="A1030" s="28">
        <v>43841</v>
      </c>
      <c r="B1030" s="17">
        <v>2.2499999999999999E-2</v>
      </c>
      <c r="C1030">
        <f t="shared" si="48"/>
        <v>1</v>
      </c>
      <c r="D1030">
        <f t="shared" si="49"/>
        <v>2020</v>
      </c>
    </row>
    <row r="1031" spans="1:4" x14ac:dyDescent="0.35">
      <c r="A1031" s="28">
        <v>43840</v>
      </c>
      <c r="B1031" s="17">
        <v>2.2499999999999999E-2</v>
      </c>
      <c r="C1031">
        <f t="shared" si="48"/>
        <v>1</v>
      </c>
      <c r="D1031">
        <f t="shared" si="49"/>
        <v>2020</v>
      </c>
    </row>
    <row r="1032" spans="1:4" x14ac:dyDescent="0.35">
      <c r="A1032" s="28">
        <v>43839</v>
      </c>
      <c r="B1032" s="17">
        <v>2.2499999999999999E-2</v>
      </c>
      <c r="C1032">
        <f t="shared" si="48"/>
        <v>1</v>
      </c>
      <c r="D1032">
        <f t="shared" si="49"/>
        <v>2020</v>
      </c>
    </row>
    <row r="1033" spans="1:4" x14ac:dyDescent="0.35">
      <c r="A1033" s="28">
        <v>43838</v>
      </c>
      <c r="B1033" s="17">
        <v>2.2499999999999999E-2</v>
      </c>
      <c r="C1033">
        <f t="shared" si="48"/>
        <v>1</v>
      </c>
      <c r="D1033">
        <f t="shared" si="49"/>
        <v>2020</v>
      </c>
    </row>
    <row r="1034" spans="1:4" x14ac:dyDescent="0.35">
      <c r="A1034" s="28">
        <v>43837</v>
      </c>
      <c r="B1034" s="17">
        <v>2.2499999999999999E-2</v>
      </c>
      <c r="C1034">
        <f t="shared" si="48"/>
        <v>1</v>
      </c>
      <c r="D1034">
        <f t="shared" si="49"/>
        <v>2020</v>
      </c>
    </row>
    <row r="1035" spans="1:4" x14ac:dyDescent="0.35">
      <c r="A1035" s="28">
        <v>43836</v>
      </c>
      <c r="B1035" s="17">
        <v>2.2499999999999999E-2</v>
      </c>
      <c r="C1035">
        <f t="shared" si="48"/>
        <v>1</v>
      </c>
      <c r="D1035">
        <f t="shared" si="49"/>
        <v>2020</v>
      </c>
    </row>
    <row r="1036" spans="1:4" x14ac:dyDescent="0.35">
      <c r="A1036" s="28">
        <v>43835</v>
      </c>
      <c r="B1036" s="17">
        <v>2.2509999999999999E-2</v>
      </c>
      <c r="C1036">
        <f t="shared" si="48"/>
        <v>1</v>
      </c>
      <c r="D1036">
        <f t="shared" si="49"/>
        <v>2020</v>
      </c>
    </row>
    <row r="1037" spans="1:4" x14ac:dyDescent="0.35">
      <c r="A1037" s="28">
        <v>43834</v>
      </c>
      <c r="B1037" s="17">
        <v>2.2509999999999999E-2</v>
      </c>
      <c r="C1037">
        <f t="shared" si="48"/>
        <v>1</v>
      </c>
      <c r="D1037">
        <f t="shared" si="49"/>
        <v>2020</v>
      </c>
    </row>
    <row r="1038" spans="1:4" x14ac:dyDescent="0.35">
      <c r="A1038" s="28">
        <v>43833</v>
      </c>
      <c r="B1038" s="17">
        <v>2.2509999999999999E-2</v>
      </c>
      <c r="C1038">
        <f t="shared" si="48"/>
        <v>1</v>
      </c>
      <c r="D1038">
        <f t="shared" si="49"/>
        <v>2020</v>
      </c>
    </row>
    <row r="1039" spans="1:4" x14ac:dyDescent="0.35">
      <c r="A1039" s="28">
        <v>43832</v>
      </c>
      <c r="B1039" s="17">
        <v>2.2499999999999999E-2</v>
      </c>
      <c r="C1039">
        <f t="shared" si="48"/>
        <v>1</v>
      </c>
      <c r="D1039">
        <f t="shared" si="49"/>
        <v>2020</v>
      </c>
    </row>
    <row r="1040" spans="1:4" x14ac:dyDescent="0.35">
      <c r="A1040" s="28">
        <v>43831</v>
      </c>
      <c r="B1040" s="17">
        <v>2.2620000000000001E-2</v>
      </c>
      <c r="C1040">
        <f t="shared" si="48"/>
        <v>1</v>
      </c>
      <c r="D1040">
        <f t="shared" si="49"/>
        <v>2020</v>
      </c>
    </row>
    <row r="1041" spans="1:4" x14ac:dyDescent="0.35">
      <c r="A1041" s="28">
        <v>43830</v>
      </c>
      <c r="B1041" s="17">
        <v>2.2620000000000001E-2</v>
      </c>
      <c r="C1041">
        <f t="shared" si="48"/>
        <v>12</v>
      </c>
      <c r="D1041">
        <f t="shared" si="49"/>
        <v>2019</v>
      </c>
    </row>
    <row r="1042" spans="1:4" x14ac:dyDescent="0.35">
      <c r="A1042" s="28">
        <v>43829</v>
      </c>
      <c r="B1042" s="17">
        <v>2.2540000000000001E-2</v>
      </c>
      <c r="C1042">
        <f t="shared" si="48"/>
        <v>12</v>
      </c>
      <c r="D1042">
        <f t="shared" si="49"/>
        <v>2019</v>
      </c>
    </row>
    <row r="1043" spans="1:4" x14ac:dyDescent="0.35">
      <c r="A1043" s="28">
        <v>43828</v>
      </c>
      <c r="B1043" s="17">
        <v>2.2540000000000001E-2</v>
      </c>
      <c r="C1043">
        <f t="shared" si="48"/>
        <v>12</v>
      </c>
      <c r="D1043">
        <f t="shared" si="49"/>
        <v>2019</v>
      </c>
    </row>
    <row r="1044" spans="1:4" x14ac:dyDescent="0.35">
      <c r="A1044" s="28">
        <v>43827</v>
      </c>
      <c r="B1044" s="17">
        <v>2.2540000000000001E-2</v>
      </c>
      <c r="C1044">
        <f t="shared" si="48"/>
        <v>12</v>
      </c>
      <c r="D1044">
        <f t="shared" si="49"/>
        <v>2019</v>
      </c>
    </row>
    <row r="1045" spans="1:4" x14ac:dyDescent="0.35">
      <c r="A1045" s="28">
        <v>43826</v>
      </c>
      <c r="B1045" s="17">
        <v>2.2540000000000001E-2</v>
      </c>
      <c r="C1045">
        <f t="shared" si="48"/>
        <v>12</v>
      </c>
      <c r="D1045">
        <f t="shared" si="49"/>
        <v>2019</v>
      </c>
    </row>
    <row r="1046" spans="1:4" x14ac:dyDescent="0.35">
      <c r="A1046" s="28">
        <v>43825</v>
      </c>
      <c r="B1046" s="17">
        <v>2.2519999999999998E-2</v>
      </c>
      <c r="C1046">
        <f t="shared" si="48"/>
        <v>12</v>
      </c>
      <c r="D1046">
        <f t="shared" si="49"/>
        <v>2019</v>
      </c>
    </row>
    <row r="1047" spans="1:4" x14ac:dyDescent="0.35">
      <c r="A1047" s="28">
        <v>43824</v>
      </c>
      <c r="B1047" s="17">
        <v>2.2950000000000002E-2</v>
      </c>
      <c r="C1047">
        <f t="shared" si="48"/>
        <v>12</v>
      </c>
      <c r="D1047">
        <f t="shared" si="49"/>
        <v>2019</v>
      </c>
    </row>
    <row r="1048" spans="1:4" x14ac:dyDescent="0.35">
      <c r="A1048" s="28">
        <v>43823</v>
      </c>
      <c r="B1048" s="17">
        <v>2.3460000000000002E-2</v>
      </c>
      <c r="C1048">
        <f t="shared" si="48"/>
        <v>12</v>
      </c>
      <c r="D1048">
        <f t="shared" si="49"/>
        <v>2019</v>
      </c>
    </row>
    <row r="1049" spans="1:4" x14ac:dyDescent="0.35">
      <c r="A1049" s="28">
        <v>43822</v>
      </c>
      <c r="B1049" s="17">
        <v>2.299E-2</v>
      </c>
      <c r="C1049">
        <f t="shared" si="48"/>
        <v>12</v>
      </c>
      <c r="D1049">
        <f t="shared" si="49"/>
        <v>2019</v>
      </c>
    </row>
    <row r="1050" spans="1:4" x14ac:dyDescent="0.35">
      <c r="A1050" s="28">
        <v>43821</v>
      </c>
      <c r="B1050" s="17">
        <v>2.3099999999999999E-2</v>
      </c>
      <c r="C1050">
        <f t="shared" si="48"/>
        <v>12</v>
      </c>
      <c r="D1050">
        <f t="shared" si="49"/>
        <v>2019</v>
      </c>
    </row>
    <row r="1051" spans="1:4" x14ac:dyDescent="0.35">
      <c r="A1051" s="28">
        <v>43820</v>
      </c>
      <c r="B1051" s="17">
        <v>2.3099999999999999E-2</v>
      </c>
      <c r="C1051">
        <f t="shared" si="48"/>
        <v>12</v>
      </c>
      <c r="D1051">
        <f t="shared" si="49"/>
        <v>2019</v>
      </c>
    </row>
    <row r="1052" spans="1:4" x14ac:dyDescent="0.35">
      <c r="A1052" s="28">
        <v>43819</v>
      </c>
      <c r="B1052" s="17">
        <v>2.3099999999999999E-2</v>
      </c>
      <c r="C1052">
        <f t="shared" si="48"/>
        <v>12</v>
      </c>
      <c r="D1052">
        <f t="shared" si="49"/>
        <v>2019</v>
      </c>
    </row>
    <row r="1053" spans="1:4" x14ac:dyDescent="0.35">
      <c r="A1053" s="28">
        <v>43818</v>
      </c>
      <c r="B1053" s="17">
        <v>2.2839999999999999E-2</v>
      </c>
      <c r="C1053">
        <f t="shared" si="48"/>
        <v>12</v>
      </c>
      <c r="D1053">
        <f t="shared" si="49"/>
        <v>2019</v>
      </c>
    </row>
    <row r="1054" spans="1:4" x14ac:dyDescent="0.35">
      <c r="A1054" s="28">
        <v>43817</v>
      </c>
      <c r="B1054" s="17">
        <v>2.2620000000000001E-2</v>
      </c>
      <c r="C1054">
        <f t="shared" si="48"/>
        <v>12</v>
      </c>
      <c r="D1054">
        <f t="shared" si="49"/>
        <v>2019</v>
      </c>
    </row>
    <row r="1055" spans="1:4" x14ac:dyDescent="0.35">
      <c r="A1055" s="28">
        <v>43816</v>
      </c>
      <c r="B1055" s="17">
        <v>2.2499999999999999E-2</v>
      </c>
      <c r="C1055">
        <f t="shared" si="48"/>
        <v>12</v>
      </c>
      <c r="D1055">
        <f t="shared" si="49"/>
        <v>2019</v>
      </c>
    </row>
    <row r="1056" spans="1:4" x14ac:dyDescent="0.35">
      <c r="A1056" s="28">
        <v>43815</v>
      </c>
      <c r="B1056" s="17">
        <v>2.2509999999999999E-2</v>
      </c>
      <c r="C1056">
        <f t="shared" si="48"/>
        <v>12</v>
      </c>
      <c r="D1056">
        <f t="shared" si="49"/>
        <v>2019</v>
      </c>
    </row>
    <row r="1057" spans="1:4" x14ac:dyDescent="0.35">
      <c r="A1057" s="28">
        <v>43814</v>
      </c>
      <c r="B1057" s="17">
        <v>2.2540000000000001E-2</v>
      </c>
      <c r="C1057">
        <f t="shared" si="48"/>
        <v>12</v>
      </c>
      <c r="D1057">
        <f t="shared" si="49"/>
        <v>2019</v>
      </c>
    </row>
    <row r="1058" spans="1:4" x14ac:dyDescent="0.35">
      <c r="A1058" s="28">
        <v>43813</v>
      </c>
      <c r="B1058" s="17">
        <v>2.2540000000000001E-2</v>
      </c>
      <c r="C1058">
        <f t="shared" si="48"/>
        <v>12</v>
      </c>
      <c r="D1058">
        <f t="shared" si="49"/>
        <v>2019</v>
      </c>
    </row>
    <row r="1059" spans="1:4" x14ac:dyDescent="0.35">
      <c r="A1059" s="28">
        <v>43812</v>
      </c>
      <c r="B1059" s="17">
        <v>2.2540000000000001E-2</v>
      </c>
      <c r="C1059">
        <f t="shared" si="48"/>
        <v>12</v>
      </c>
      <c r="D1059">
        <f t="shared" si="49"/>
        <v>2019</v>
      </c>
    </row>
    <row r="1060" spans="1:4" x14ac:dyDescent="0.35">
      <c r="A1060" s="28">
        <v>43811</v>
      </c>
      <c r="B1060" s="17">
        <v>2.2579999999999999E-2</v>
      </c>
      <c r="C1060">
        <f t="shared" si="48"/>
        <v>12</v>
      </c>
      <c r="D1060">
        <f t="shared" si="49"/>
        <v>2019</v>
      </c>
    </row>
    <row r="1061" spans="1:4" x14ac:dyDescent="0.35">
      <c r="A1061" s="28">
        <v>43810</v>
      </c>
      <c r="B1061" s="17">
        <v>2.2540000000000001E-2</v>
      </c>
      <c r="C1061">
        <f t="shared" si="48"/>
        <v>12</v>
      </c>
      <c r="D1061">
        <f t="shared" si="49"/>
        <v>2019</v>
      </c>
    </row>
    <row r="1062" spans="1:4" x14ac:dyDescent="0.35">
      <c r="A1062" s="28">
        <v>43809</v>
      </c>
      <c r="B1062" s="17">
        <v>2.2519999999999998E-2</v>
      </c>
      <c r="C1062">
        <f t="shared" si="48"/>
        <v>12</v>
      </c>
      <c r="D1062">
        <f t="shared" si="49"/>
        <v>2019</v>
      </c>
    </row>
    <row r="1063" spans="1:4" x14ac:dyDescent="0.35">
      <c r="A1063" s="28">
        <v>43808</v>
      </c>
      <c r="B1063" s="17">
        <v>2.2509999999999999E-2</v>
      </c>
      <c r="C1063">
        <f t="shared" si="48"/>
        <v>12</v>
      </c>
      <c r="D1063">
        <f t="shared" si="49"/>
        <v>2019</v>
      </c>
    </row>
    <row r="1064" spans="1:4" x14ac:dyDescent="0.35">
      <c r="A1064" s="28">
        <v>43807</v>
      </c>
      <c r="B1064" s="17">
        <v>2.265E-2</v>
      </c>
      <c r="C1064">
        <f t="shared" si="48"/>
        <v>12</v>
      </c>
      <c r="D1064">
        <f t="shared" si="49"/>
        <v>2019</v>
      </c>
    </row>
    <row r="1065" spans="1:4" x14ac:dyDescent="0.35">
      <c r="A1065" s="28">
        <v>43806</v>
      </c>
      <c r="B1065" s="17">
        <v>2.265E-2</v>
      </c>
      <c r="C1065">
        <f t="shared" si="48"/>
        <v>12</v>
      </c>
      <c r="D1065">
        <f t="shared" si="49"/>
        <v>2019</v>
      </c>
    </row>
    <row r="1066" spans="1:4" x14ac:dyDescent="0.35">
      <c r="A1066" s="28">
        <v>43805</v>
      </c>
      <c r="B1066" s="17">
        <v>2.265E-2</v>
      </c>
      <c r="C1066">
        <f t="shared" si="48"/>
        <v>12</v>
      </c>
      <c r="D1066">
        <f t="shared" si="49"/>
        <v>2019</v>
      </c>
    </row>
    <row r="1067" spans="1:4" x14ac:dyDescent="0.35">
      <c r="A1067" s="28">
        <v>43804</v>
      </c>
      <c r="B1067" s="17">
        <v>2.2550000000000001E-2</v>
      </c>
      <c r="C1067">
        <f t="shared" si="48"/>
        <v>12</v>
      </c>
      <c r="D1067">
        <f t="shared" si="49"/>
        <v>2019</v>
      </c>
    </row>
    <row r="1068" spans="1:4" x14ac:dyDescent="0.35">
      <c r="A1068" s="28">
        <v>43803</v>
      </c>
      <c r="B1068" s="17">
        <v>2.2499999999999999E-2</v>
      </c>
      <c r="C1068">
        <f t="shared" si="48"/>
        <v>12</v>
      </c>
      <c r="D1068">
        <f t="shared" si="49"/>
        <v>2019</v>
      </c>
    </row>
    <row r="1069" spans="1:4" x14ac:dyDescent="0.35">
      <c r="A1069" s="28">
        <v>43802</v>
      </c>
      <c r="B1069" s="17">
        <v>2.2509999999999999E-2</v>
      </c>
      <c r="C1069">
        <f t="shared" si="48"/>
        <v>12</v>
      </c>
      <c r="D1069">
        <f t="shared" si="49"/>
        <v>2019</v>
      </c>
    </row>
    <row r="1070" spans="1:4" x14ac:dyDescent="0.35">
      <c r="A1070" s="28">
        <v>43801</v>
      </c>
      <c r="B1070" s="17">
        <v>2.2499999999999999E-2</v>
      </c>
      <c r="C1070">
        <f t="shared" si="48"/>
        <v>12</v>
      </c>
      <c r="D1070">
        <f t="shared" si="49"/>
        <v>2019</v>
      </c>
    </row>
    <row r="1071" spans="1:4" x14ac:dyDescent="0.35">
      <c r="A1071" s="28">
        <v>43800</v>
      </c>
      <c r="B1071" s="17">
        <v>2.2759999999999999E-2</v>
      </c>
      <c r="C1071">
        <f t="shared" si="48"/>
        <v>12</v>
      </c>
      <c r="D1071">
        <f t="shared" si="49"/>
        <v>2019</v>
      </c>
    </row>
    <row r="1072" spans="1:4" x14ac:dyDescent="0.35">
      <c r="A1072" s="28">
        <v>43799</v>
      </c>
      <c r="B1072" s="17">
        <v>2.2759999999999999E-2</v>
      </c>
      <c r="C1072">
        <f t="shared" si="48"/>
        <v>11</v>
      </c>
      <c r="D1072">
        <f t="shared" si="49"/>
        <v>2019</v>
      </c>
    </row>
    <row r="1073" spans="1:4" x14ac:dyDescent="0.35">
      <c r="A1073" s="28">
        <v>43798</v>
      </c>
      <c r="B1073" s="17">
        <v>2.2759999999999999E-2</v>
      </c>
      <c r="C1073">
        <f t="shared" si="48"/>
        <v>11</v>
      </c>
      <c r="D1073">
        <f t="shared" si="49"/>
        <v>2019</v>
      </c>
    </row>
    <row r="1074" spans="1:4" x14ac:dyDescent="0.35">
      <c r="A1074" s="28">
        <v>43797</v>
      </c>
      <c r="B1074" s="17">
        <v>2.2530000000000001E-2</v>
      </c>
      <c r="C1074">
        <f t="shared" si="48"/>
        <v>11</v>
      </c>
      <c r="D1074">
        <f t="shared" si="49"/>
        <v>2019</v>
      </c>
    </row>
    <row r="1075" spans="1:4" x14ac:dyDescent="0.35">
      <c r="A1075" s="28">
        <v>43796</v>
      </c>
      <c r="B1075" s="17">
        <v>2.2769999999999999E-2</v>
      </c>
      <c r="C1075">
        <f t="shared" si="48"/>
        <v>11</v>
      </c>
      <c r="D1075">
        <f t="shared" si="49"/>
        <v>2019</v>
      </c>
    </row>
    <row r="1076" spans="1:4" x14ac:dyDescent="0.35">
      <c r="A1076" s="28">
        <v>43795</v>
      </c>
      <c r="B1076" s="17">
        <v>2.2769999999999999E-2</v>
      </c>
      <c r="C1076">
        <f t="shared" si="48"/>
        <v>11</v>
      </c>
      <c r="D1076">
        <f t="shared" si="49"/>
        <v>2019</v>
      </c>
    </row>
    <row r="1077" spans="1:4" x14ac:dyDescent="0.35">
      <c r="A1077" s="28">
        <v>43794</v>
      </c>
      <c r="B1077" s="17">
        <v>2.2679999999999999E-2</v>
      </c>
      <c r="C1077">
        <f t="shared" si="48"/>
        <v>11</v>
      </c>
      <c r="D1077">
        <f t="shared" si="49"/>
        <v>2019</v>
      </c>
    </row>
    <row r="1078" spans="1:4" x14ac:dyDescent="0.35">
      <c r="A1078" s="28">
        <v>43793</v>
      </c>
      <c r="B1078" s="17">
        <v>2.2679999999999999E-2</v>
      </c>
      <c r="C1078">
        <f t="shared" si="48"/>
        <v>11</v>
      </c>
      <c r="D1078">
        <f t="shared" si="49"/>
        <v>2019</v>
      </c>
    </row>
    <row r="1079" spans="1:4" x14ac:dyDescent="0.35">
      <c r="A1079" s="28">
        <v>43792</v>
      </c>
      <c r="B1079" s="17">
        <v>2.2679999999999999E-2</v>
      </c>
      <c r="C1079">
        <f t="shared" si="48"/>
        <v>11</v>
      </c>
      <c r="D1079">
        <f t="shared" si="49"/>
        <v>2019</v>
      </c>
    </row>
    <row r="1080" spans="1:4" x14ac:dyDescent="0.35">
      <c r="A1080" s="28">
        <v>43791</v>
      </c>
      <c r="B1080" s="17">
        <v>2.2679999999999999E-2</v>
      </c>
      <c r="C1080">
        <f t="shared" si="48"/>
        <v>11</v>
      </c>
      <c r="D1080">
        <f t="shared" si="49"/>
        <v>2019</v>
      </c>
    </row>
    <row r="1081" spans="1:4" x14ac:dyDescent="0.35">
      <c r="A1081" s="28">
        <v>43790</v>
      </c>
      <c r="B1081" s="17">
        <v>2.264E-2</v>
      </c>
      <c r="C1081">
        <f t="shared" si="48"/>
        <v>11</v>
      </c>
      <c r="D1081">
        <f t="shared" si="49"/>
        <v>2019</v>
      </c>
    </row>
    <row r="1082" spans="1:4" x14ac:dyDescent="0.35">
      <c r="A1082" s="28">
        <v>43789</v>
      </c>
      <c r="B1082" s="17">
        <v>2.2519999999999998E-2</v>
      </c>
      <c r="C1082">
        <f t="shared" si="48"/>
        <v>11</v>
      </c>
      <c r="D1082">
        <f t="shared" si="49"/>
        <v>2019</v>
      </c>
    </row>
    <row r="1083" spans="1:4" x14ac:dyDescent="0.35">
      <c r="A1083" s="28">
        <v>43788</v>
      </c>
      <c r="B1083" s="17">
        <v>2.2519999999999998E-2</v>
      </c>
      <c r="C1083">
        <f t="shared" si="48"/>
        <v>11</v>
      </c>
      <c r="D1083">
        <f t="shared" si="49"/>
        <v>2019</v>
      </c>
    </row>
    <row r="1084" spans="1:4" x14ac:dyDescent="0.35">
      <c r="A1084" s="28">
        <v>43787</v>
      </c>
      <c r="B1084" s="17">
        <v>2.2720000000000001E-2</v>
      </c>
      <c r="C1084">
        <f t="shared" si="48"/>
        <v>11</v>
      </c>
      <c r="D1084">
        <f t="shared" si="49"/>
        <v>2019</v>
      </c>
    </row>
    <row r="1085" spans="1:4" x14ac:dyDescent="0.35">
      <c r="A1085" s="28">
        <v>43786</v>
      </c>
      <c r="B1085" s="17">
        <v>2.2720000000000001E-2</v>
      </c>
      <c r="C1085">
        <f t="shared" si="48"/>
        <v>11</v>
      </c>
      <c r="D1085">
        <f t="shared" si="49"/>
        <v>2019</v>
      </c>
    </row>
    <row r="1086" spans="1:4" x14ac:dyDescent="0.35">
      <c r="A1086" s="28">
        <v>43785</v>
      </c>
      <c r="B1086" s="17">
        <v>2.2720000000000001E-2</v>
      </c>
      <c r="C1086">
        <f t="shared" si="48"/>
        <v>11</v>
      </c>
      <c r="D1086">
        <f t="shared" si="49"/>
        <v>2019</v>
      </c>
    </row>
    <row r="1087" spans="1:4" x14ac:dyDescent="0.35">
      <c r="A1087" s="28">
        <v>43784</v>
      </c>
      <c r="B1087" s="17">
        <v>2.2720000000000001E-2</v>
      </c>
      <c r="C1087">
        <f t="shared" si="48"/>
        <v>11</v>
      </c>
      <c r="D1087">
        <f t="shared" si="49"/>
        <v>2019</v>
      </c>
    </row>
    <row r="1088" spans="1:4" x14ac:dyDescent="0.35">
      <c r="A1088" s="28">
        <v>43783</v>
      </c>
      <c r="B1088" s="17">
        <v>2.2530000000000001E-2</v>
      </c>
      <c r="C1088">
        <f t="shared" si="48"/>
        <v>11</v>
      </c>
      <c r="D1088">
        <f t="shared" si="49"/>
        <v>2019</v>
      </c>
    </row>
    <row r="1089" spans="1:27" x14ac:dyDescent="0.35">
      <c r="A1089" s="28">
        <v>43782</v>
      </c>
      <c r="B1089" s="17">
        <v>2.264E-2</v>
      </c>
      <c r="C1089">
        <f t="shared" si="48"/>
        <v>11</v>
      </c>
      <c r="D1089">
        <f t="shared" si="49"/>
        <v>2019</v>
      </c>
    </row>
    <row r="1090" spans="1:27" x14ac:dyDescent="0.35">
      <c r="A1090" s="28">
        <v>43781</v>
      </c>
      <c r="B1090" s="17">
        <v>2.2530000000000001E-2</v>
      </c>
      <c r="C1090">
        <f t="shared" si="48"/>
        <v>11</v>
      </c>
      <c r="D1090">
        <f t="shared" si="49"/>
        <v>2019</v>
      </c>
    </row>
    <row r="1091" spans="1:27" x14ac:dyDescent="0.35">
      <c r="A1091" s="28">
        <v>43780</v>
      </c>
      <c r="B1091" s="17">
        <v>2.2630000000000001E-2</v>
      </c>
      <c r="C1091">
        <f t="shared" si="48"/>
        <v>11</v>
      </c>
      <c r="D1091">
        <f t="shared" si="49"/>
        <v>2019</v>
      </c>
    </row>
    <row r="1092" spans="1:27" x14ac:dyDescent="0.35">
      <c r="A1092" s="28">
        <v>43779</v>
      </c>
      <c r="B1092" s="17">
        <v>2.2630000000000001E-2</v>
      </c>
      <c r="C1092">
        <f t="shared" si="48"/>
        <v>11</v>
      </c>
      <c r="D1092">
        <f t="shared" si="49"/>
        <v>2019</v>
      </c>
    </row>
    <row r="1093" spans="1:27" x14ac:dyDescent="0.35">
      <c r="A1093" s="28">
        <v>43778</v>
      </c>
      <c r="B1093" s="17">
        <v>2.2630000000000001E-2</v>
      </c>
      <c r="C1093">
        <f t="shared" ref="C1093:C1158" si="50">+MONTH(A1093)</f>
        <v>11</v>
      </c>
      <c r="D1093">
        <f t="shared" ref="D1093:D1156" si="51">YEAR(A1093)</f>
        <v>2019</v>
      </c>
    </row>
    <row r="1094" spans="1:27" x14ac:dyDescent="0.35">
      <c r="A1094" s="28">
        <v>43777</v>
      </c>
      <c r="B1094" s="17">
        <v>2.2630000000000001E-2</v>
      </c>
      <c r="C1094">
        <f t="shared" si="50"/>
        <v>11</v>
      </c>
      <c r="D1094">
        <f t="shared" si="51"/>
        <v>2019</v>
      </c>
    </row>
    <row r="1095" spans="1:27" s="36" customFormat="1" x14ac:dyDescent="0.35">
      <c r="A1095" s="28">
        <v>43776</v>
      </c>
      <c r="B1095" s="17">
        <v>2.3029999999999998E-2</v>
      </c>
      <c r="C1095">
        <f t="shared" si="50"/>
        <v>11</v>
      </c>
      <c r="D1095">
        <f t="shared" si="51"/>
        <v>2019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5">
      <c r="A1096" s="28">
        <v>43775</v>
      </c>
      <c r="B1096" s="17">
        <v>2.2610000000000002E-2</v>
      </c>
      <c r="C1096">
        <f t="shared" si="50"/>
        <v>11</v>
      </c>
      <c r="D1096">
        <f t="shared" si="51"/>
        <v>2019</v>
      </c>
      <c r="E1096" s="36"/>
    </row>
    <row r="1097" spans="1:27" x14ac:dyDescent="0.35">
      <c r="A1097" s="28">
        <v>43774</v>
      </c>
      <c r="B1097" s="17">
        <v>2.2610000000000002E-2</v>
      </c>
      <c r="C1097">
        <f t="shared" si="50"/>
        <v>11</v>
      </c>
      <c r="D1097">
        <f t="shared" si="51"/>
        <v>2019</v>
      </c>
    </row>
    <row r="1098" spans="1:27" x14ac:dyDescent="0.35">
      <c r="A1098" s="28">
        <v>43773</v>
      </c>
      <c r="B1098" s="17">
        <v>2.264E-2</v>
      </c>
      <c r="C1098">
        <f t="shared" si="50"/>
        <v>11</v>
      </c>
      <c r="D1098">
        <f t="shared" si="51"/>
        <v>2019</v>
      </c>
    </row>
    <row r="1099" spans="1:27" x14ac:dyDescent="0.35">
      <c r="A1099" s="28">
        <v>43772</v>
      </c>
      <c r="B1099" s="17">
        <v>2.2700000000000001E-2</v>
      </c>
      <c r="C1099">
        <f t="shared" si="50"/>
        <v>11</v>
      </c>
      <c r="D1099">
        <f t="shared" si="51"/>
        <v>2019</v>
      </c>
    </row>
    <row r="1100" spans="1:27" x14ac:dyDescent="0.35">
      <c r="A1100" s="28">
        <v>43771</v>
      </c>
      <c r="B1100" s="17">
        <v>2.2700000000000001E-2</v>
      </c>
      <c r="C1100">
        <f t="shared" si="50"/>
        <v>11</v>
      </c>
      <c r="D1100">
        <f t="shared" si="51"/>
        <v>2019</v>
      </c>
    </row>
    <row r="1101" spans="1:27" x14ac:dyDescent="0.35">
      <c r="A1101" s="28">
        <v>43770</v>
      </c>
      <c r="B1101" s="17">
        <v>2.2700000000000001E-2</v>
      </c>
      <c r="C1101">
        <f t="shared" si="50"/>
        <v>11</v>
      </c>
      <c r="D1101">
        <f t="shared" si="51"/>
        <v>2019</v>
      </c>
    </row>
    <row r="1102" spans="1:27" x14ac:dyDescent="0.35">
      <c r="A1102" s="28">
        <v>43769</v>
      </c>
      <c r="B1102" s="17">
        <v>2.2939999999999999E-2</v>
      </c>
      <c r="C1102">
        <f t="shared" si="50"/>
        <v>10</v>
      </c>
      <c r="D1102">
        <f t="shared" si="51"/>
        <v>2019</v>
      </c>
    </row>
    <row r="1103" spans="1:27" x14ac:dyDescent="0.35">
      <c r="A1103" s="28">
        <v>43768</v>
      </c>
      <c r="B1103" s="17">
        <v>2.2800000000000001E-2</v>
      </c>
      <c r="C1103">
        <f t="shared" si="50"/>
        <v>10</v>
      </c>
      <c r="D1103">
        <f t="shared" si="51"/>
        <v>2019</v>
      </c>
    </row>
    <row r="1104" spans="1:27" x14ac:dyDescent="0.35">
      <c r="A1104" s="28">
        <v>43767</v>
      </c>
      <c r="B1104" s="17">
        <v>2.2599999999999999E-2</v>
      </c>
      <c r="C1104">
        <f t="shared" si="50"/>
        <v>10</v>
      </c>
      <c r="D1104">
        <f t="shared" si="51"/>
        <v>2019</v>
      </c>
    </row>
    <row r="1105" spans="1:4" x14ac:dyDescent="0.35">
      <c r="A1105" s="28">
        <v>43766</v>
      </c>
      <c r="B1105" s="17">
        <v>2.2550000000000001E-2</v>
      </c>
      <c r="C1105">
        <f t="shared" si="50"/>
        <v>10</v>
      </c>
      <c r="D1105">
        <f t="shared" si="51"/>
        <v>2019</v>
      </c>
    </row>
    <row r="1106" spans="1:4" x14ac:dyDescent="0.35">
      <c r="A1106" s="28">
        <v>43765</v>
      </c>
      <c r="B1106" s="17">
        <v>2.2499999999999999E-2</v>
      </c>
      <c r="C1106">
        <f t="shared" si="50"/>
        <v>10</v>
      </c>
      <c r="D1106">
        <f t="shared" si="51"/>
        <v>2019</v>
      </c>
    </row>
    <row r="1107" spans="1:4" x14ac:dyDescent="0.35">
      <c r="A1107" s="28">
        <v>43764</v>
      </c>
      <c r="B1107" s="17">
        <v>2.2499999999999999E-2</v>
      </c>
      <c r="C1107">
        <f t="shared" si="50"/>
        <v>10</v>
      </c>
      <c r="D1107">
        <f t="shared" si="51"/>
        <v>2019</v>
      </c>
    </row>
    <row r="1108" spans="1:4" x14ac:dyDescent="0.35">
      <c r="A1108" s="28">
        <v>43763</v>
      </c>
      <c r="B1108" s="17">
        <v>2.2499999999999999E-2</v>
      </c>
      <c r="C1108">
        <f t="shared" si="50"/>
        <v>10</v>
      </c>
      <c r="D1108">
        <f t="shared" si="51"/>
        <v>2019</v>
      </c>
    </row>
    <row r="1109" spans="1:4" x14ac:dyDescent="0.35">
      <c r="A1109" s="28">
        <v>43762</v>
      </c>
      <c r="B1109" s="17">
        <v>2.2499999999999999E-2</v>
      </c>
      <c r="C1109">
        <f t="shared" si="50"/>
        <v>10</v>
      </c>
      <c r="D1109">
        <f t="shared" si="51"/>
        <v>2019</v>
      </c>
    </row>
    <row r="1110" spans="1:4" x14ac:dyDescent="0.35">
      <c r="A1110" s="28">
        <v>43761</v>
      </c>
      <c r="B1110" s="17">
        <v>2.2499999999999999E-2</v>
      </c>
      <c r="C1110">
        <f t="shared" si="50"/>
        <v>10</v>
      </c>
      <c r="D1110">
        <f t="shared" si="51"/>
        <v>2019</v>
      </c>
    </row>
    <row r="1111" spans="1:4" x14ac:dyDescent="0.35">
      <c r="A1111" s="28">
        <v>43760</v>
      </c>
      <c r="B1111" s="17">
        <v>2.2499999999999999E-2</v>
      </c>
      <c r="C1111">
        <f t="shared" si="50"/>
        <v>10</v>
      </c>
      <c r="D1111">
        <f t="shared" si="51"/>
        <v>2019</v>
      </c>
    </row>
    <row r="1112" spans="1:4" x14ac:dyDescent="0.35">
      <c r="A1112" s="28">
        <v>43759</v>
      </c>
      <c r="B1112" s="17">
        <v>2.2499999999999999E-2</v>
      </c>
      <c r="C1112">
        <f t="shared" si="50"/>
        <v>10</v>
      </c>
      <c r="D1112">
        <f t="shared" si="51"/>
        <v>2019</v>
      </c>
    </row>
    <row r="1113" spans="1:4" x14ac:dyDescent="0.35">
      <c r="A1113" s="28">
        <v>43758</v>
      </c>
      <c r="B1113" s="17">
        <v>2.2579999999999999E-2</v>
      </c>
      <c r="C1113">
        <f t="shared" si="50"/>
        <v>10</v>
      </c>
      <c r="D1113">
        <f t="shared" si="51"/>
        <v>2019</v>
      </c>
    </row>
    <row r="1114" spans="1:4" x14ac:dyDescent="0.35">
      <c r="A1114" s="28">
        <v>43757</v>
      </c>
      <c r="B1114" s="17">
        <v>2.2579999999999999E-2</v>
      </c>
      <c r="C1114">
        <f t="shared" si="50"/>
        <v>10</v>
      </c>
      <c r="D1114">
        <f t="shared" si="51"/>
        <v>2019</v>
      </c>
    </row>
    <row r="1115" spans="1:4" x14ac:dyDescent="0.35">
      <c r="A1115" s="28">
        <v>43756</v>
      </c>
      <c r="B1115" s="17">
        <v>2.2579999999999999E-2</v>
      </c>
      <c r="C1115">
        <f t="shared" si="50"/>
        <v>10</v>
      </c>
      <c r="D1115">
        <f t="shared" si="51"/>
        <v>2019</v>
      </c>
    </row>
    <row r="1116" spans="1:4" x14ac:dyDescent="0.35">
      <c r="A1116" s="28">
        <v>43755</v>
      </c>
      <c r="B1116" s="17">
        <v>2.2550000000000001E-2</v>
      </c>
      <c r="C1116">
        <f t="shared" si="50"/>
        <v>10</v>
      </c>
      <c r="D1116">
        <f t="shared" si="51"/>
        <v>2019</v>
      </c>
    </row>
    <row r="1117" spans="1:4" x14ac:dyDescent="0.35">
      <c r="A1117" s="28">
        <v>43754</v>
      </c>
      <c r="B1117" s="17">
        <v>2.256E-2</v>
      </c>
      <c r="C1117">
        <f t="shared" si="50"/>
        <v>10</v>
      </c>
      <c r="D1117">
        <f t="shared" si="51"/>
        <v>2019</v>
      </c>
    </row>
    <row r="1118" spans="1:4" x14ac:dyDescent="0.35">
      <c r="A1118" s="28">
        <v>43753</v>
      </c>
      <c r="B1118" s="17">
        <v>2.2700000000000001E-2</v>
      </c>
      <c r="C1118">
        <f t="shared" si="50"/>
        <v>10</v>
      </c>
      <c r="D1118">
        <f t="shared" si="51"/>
        <v>2019</v>
      </c>
    </row>
    <row r="1119" spans="1:4" x14ac:dyDescent="0.35">
      <c r="A1119" s="28">
        <v>43752</v>
      </c>
      <c r="B1119" s="17">
        <v>2.2710000000000001E-2</v>
      </c>
      <c r="C1119">
        <f t="shared" si="50"/>
        <v>10</v>
      </c>
      <c r="D1119">
        <f t="shared" si="51"/>
        <v>2019</v>
      </c>
    </row>
    <row r="1120" spans="1:4" x14ac:dyDescent="0.35">
      <c r="A1120" s="28">
        <v>43751</v>
      </c>
      <c r="B1120" s="17">
        <v>2.2540000000000001E-2</v>
      </c>
      <c r="C1120">
        <f t="shared" si="50"/>
        <v>10</v>
      </c>
      <c r="D1120">
        <f t="shared" si="51"/>
        <v>2019</v>
      </c>
    </row>
    <row r="1121" spans="1:4" x14ac:dyDescent="0.35">
      <c r="A1121" s="28">
        <v>43750</v>
      </c>
      <c r="B1121" s="17">
        <v>2.2540000000000001E-2</v>
      </c>
      <c r="C1121">
        <f t="shared" si="50"/>
        <v>10</v>
      </c>
      <c r="D1121">
        <f t="shared" si="51"/>
        <v>2019</v>
      </c>
    </row>
    <row r="1122" spans="1:4" x14ac:dyDescent="0.35">
      <c r="A1122" s="28">
        <v>43749</v>
      </c>
      <c r="B1122" s="17">
        <v>2.2540000000000001E-2</v>
      </c>
      <c r="C1122">
        <f t="shared" si="50"/>
        <v>10</v>
      </c>
      <c r="D1122">
        <f t="shared" si="51"/>
        <v>2019</v>
      </c>
    </row>
    <row r="1123" spans="1:4" x14ac:dyDescent="0.35">
      <c r="A1123" s="28">
        <v>43748</v>
      </c>
      <c r="B1123" s="17">
        <v>2.257E-2</v>
      </c>
      <c r="C1123">
        <f t="shared" si="50"/>
        <v>10</v>
      </c>
      <c r="D1123">
        <f t="shared" si="51"/>
        <v>2019</v>
      </c>
    </row>
    <row r="1124" spans="1:4" x14ac:dyDescent="0.35">
      <c r="A1124" s="28">
        <v>43747</v>
      </c>
      <c r="B1124" s="17">
        <v>2.2550000000000001E-2</v>
      </c>
      <c r="C1124">
        <f t="shared" si="50"/>
        <v>10</v>
      </c>
      <c r="D1124">
        <f t="shared" si="51"/>
        <v>2019</v>
      </c>
    </row>
    <row r="1125" spans="1:4" x14ac:dyDescent="0.35">
      <c r="A1125" s="28">
        <v>43746</v>
      </c>
      <c r="B1125" s="17">
        <v>2.2540000000000001E-2</v>
      </c>
      <c r="C1125">
        <f t="shared" si="50"/>
        <v>10</v>
      </c>
      <c r="D1125">
        <f t="shared" si="51"/>
        <v>2019</v>
      </c>
    </row>
    <row r="1126" spans="1:4" x14ac:dyDescent="0.35">
      <c r="A1126" s="28">
        <v>43745</v>
      </c>
      <c r="B1126" s="17">
        <v>2.2579999999999999E-2</v>
      </c>
      <c r="C1126">
        <f t="shared" si="50"/>
        <v>10</v>
      </c>
      <c r="D1126">
        <f t="shared" si="51"/>
        <v>2019</v>
      </c>
    </row>
    <row r="1127" spans="1:4" x14ac:dyDescent="0.35">
      <c r="A1127" s="28">
        <v>43744</v>
      </c>
      <c r="B1127" s="17">
        <v>2.2550000000000001E-2</v>
      </c>
      <c r="C1127">
        <f t="shared" si="50"/>
        <v>10</v>
      </c>
      <c r="D1127">
        <f t="shared" si="51"/>
        <v>2019</v>
      </c>
    </row>
    <row r="1128" spans="1:4" x14ac:dyDescent="0.35">
      <c r="A1128" s="28">
        <v>43743</v>
      </c>
      <c r="B1128" s="17">
        <v>2.2550000000000001E-2</v>
      </c>
      <c r="C1128">
        <f t="shared" si="50"/>
        <v>10</v>
      </c>
      <c r="D1128">
        <f t="shared" si="51"/>
        <v>2019</v>
      </c>
    </row>
    <row r="1129" spans="1:4" x14ac:dyDescent="0.35">
      <c r="A1129" s="28">
        <v>43742</v>
      </c>
      <c r="B1129" s="17">
        <v>2.2550000000000001E-2</v>
      </c>
      <c r="C1129">
        <f t="shared" si="50"/>
        <v>10</v>
      </c>
      <c r="D1129">
        <f t="shared" si="51"/>
        <v>2019</v>
      </c>
    </row>
    <row r="1130" spans="1:4" x14ac:dyDescent="0.35">
      <c r="A1130" s="28">
        <v>43741</v>
      </c>
      <c r="B1130" s="17">
        <v>2.2499999999999999E-2</v>
      </c>
      <c r="C1130">
        <f t="shared" si="50"/>
        <v>10</v>
      </c>
      <c r="D1130">
        <f t="shared" si="51"/>
        <v>2019</v>
      </c>
    </row>
    <row r="1131" spans="1:4" x14ac:dyDescent="0.35">
      <c r="A1131" s="28">
        <v>43740</v>
      </c>
      <c r="B1131" s="17">
        <v>2.2499999999999999E-2</v>
      </c>
      <c r="C1131">
        <f t="shared" si="50"/>
        <v>10</v>
      </c>
      <c r="D1131">
        <f t="shared" si="51"/>
        <v>2019</v>
      </c>
    </row>
    <row r="1132" spans="1:4" x14ac:dyDescent="0.35">
      <c r="A1132" s="28">
        <v>43739</v>
      </c>
      <c r="B1132" s="17">
        <v>2.2499999999999999E-2</v>
      </c>
      <c r="C1132">
        <f t="shared" si="50"/>
        <v>10</v>
      </c>
      <c r="D1132">
        <f t="shared" si="51"/>
        <v>2019</v>
      </c>
    </row>
    <row r="1133" spans="1:4" x14ac:dyDescent="0.35">
      <c r="A1133" s="28">
        <v>43738</v>
      </c>
      <c r="B1133" s="17">
        <v>2.298E-2</v>
      </c>
      <c r="C1133">
        <f t="shared" si="50"/>
        <v>9</v>
      </c>
      <c r="D1133">
        <f t="shared" si="51"/>
        <v>2019</v>
      </c>
    </row>
    <row r="1134" spans="1:4" x14ac:dyDescent="0.35">
      <c r="A1134" s="28">
        <v>43737</v>
      </c>
      <c r="B1134" s="17">
        <v>2.2679999999999999E-2</v>
      </c>
      <c r="C1134">
        <f t="shared" si="50"/>
        <v>9</v>
      </c>
      <c r="D1134">
        <f t="shared" si="51"/>
        <v>2019</v>
      </c>
    </row>
    <row r="1135" spans="1:4" x14ac:dyDescent="0.35">
      <c r="A1135" s="28">
        <v>43736</v>
      </c>
      <c r="B1135" s="17">
        <v>2.2679999999999999E-2</v>
      </c>
      <c r="C1135">
        <f t="shared" si="50"/>
        <v>9</v>
      </c>
      <c r="D1135">
        <f t="shared" si="51"/>
        <v>2019</v>
      </c>
    </row>
    <row r="1136" spans="1:4" x14ac:dyDescent="0.35">
      <c r="A1136" s="28">
        <v>43735</v>
      </c>
      <c r="B1136" s="17">
        <v>2.2679999999999999E-2</v>
      </c>
      <c r="C1136">
        <f t="shared" si="50"/>
        <v>9</v>
      </c>
      <c r="D1136">
        <f t="shared" si="51"/>
        <v>2019</v>
      </c>
    </row>
    <row r="1137" spans="1:4" x14ac:dyDescent="0.35">
      <c r="A1137" s="28">
        <v>43734</v>
      </c>
      <c r="B1137" s="17">
        <v>2.2550000000000001E-2</v>
      </c>
      <c r="C1137">
        <f t="shared" si="50"/>
        <v>9</v>
      </c>
      <c r="D1137">
        <f t="shared" si="51"/>
        <v>2019</v>
      </c>
    </row>
    <row r="1138" spans="1:4" x14ac:dyDescent="0.35">
      <c r="A1138" s="28">
        <v>43733</v>
      </c>
      <c r="B1138" s="17">
        <v>2.2499999999999999E-2</v>
      </c>
      <c r="C1138">
        <f t="shared" si="50"/>
        <v>9</v>
      </c>
      <c r="D1138">
        <f t="shared" si="51"/>
        <v>2019</v>
      </c>
    </row>
    <row r="1139" spans="1:4" x14ac:dyDescent="0.35">
      <c r="A1139" s="28">
        <v>43732</v>
      </c>
      <c r="B1139" s="17">
        <v>2.2499999999999999E-2</v>
      </c>
      <c r="C1139">
        <f t="shared" si="50"/>
        <v>9</v>
      </c>
      <c r="D1139">
        <f t="shared" si="51"/>
        <v>2019</v>
      </c>
    </row>
    <row r="1140" spans="1:4" x14ac:dyDescent="0.35">
      <c r="A1140" s="28">
        <v>43731</v>
      </c>
      <c r="B1140" s="17">
        <v>2.2499999999999999E-2</v>
      </c>
      <c r="C1140">
        <f t="shared" si="50"/>
        <v>9</v>
      </c>
      <c r="D1140">
        <f t="shared" si="51"/>
        <v>2019</v>
      </c>
    </row>
    <row r="1141" spans="1:4" x14ac:dyDescent="0.35">
      <c r="A1141" s="28">
        <v>43730</v>
      </c>
      <c r="B1141" s="17">
        <v>2.257E-2</v>
      </c>
      <c r="C1141">
        <f t="shared" si="50"/>
        <v>9</v>
      </c>
      <c r="D1141">
        <f t="shared" si="51"/>
        <v>2019</v>
      </c>
    </row>
    <row r="1142" spans="1:4" x14ac:dyDescent="0.35">
      <c r="A1142" s="28">
        <v>43729</v>
      </c>
      <c r="B1142" s="17">
        <v>2.257E-2</v>
      </c>
      <c r="C1142">
        <f t="shared" si="50"/>
        <v>9</v>
      </c>
      <c r="D1142">
        <f t="shared" si="51"/>
        <v>2019</v>
      </c>
    </row>
    <row r="1143" spans="1:4" x14ac:dyDescent="0.35">
      <c r="A1143" s="28">
        <v>43728</v>
      </c>
      <c r="B1143" s="17">
        <v>2.257E-2</v>
      </c>
      <c r="C1143">
        <f t="shared" si="50"/>
        <v>9</v>
      </c>
      <c r="D1143">
        <f t="shared" si="51"/>
        <v>2019</v>
      </c>
    </row>
    <row r="1144" spans="1:4" x14ac:dyDescent="0.35">
      <c r="A1144" s="28">
        <v>43727</v>
      </c>
      <c r="B1144" s="17">
        <v>2.2550000000000001E-2</v>
      </c>
      <c r="C1144">
        <f t="shared" si="50"/>
        <v>9</v>
      </c>
      <c r="D1144">
        <f t="shared" si="51"/>
        <v>2019</v>
      </c>
    </row>
    <row r="1145" spans="1:4" x14ac:dyDescent="0.35">
      <c r="A1145" s="28">
        <v>43726</v>
      </c>
      <c r="B1145" s="17">
        <v>2.256E-2</v>
      </c>
      <c r="C1145">
        <f t="shared" si="50"/>
        <v>9</v>
      </c>
      <c r="D1145">
        <f t="shared" si="51"/>
        <v>2019</v>
      </c>
    </row>
    <row r="1146" spans="1:4" x14ac:dyDescent="0.35">
      <c r="A1146" s="28">
        <v>43725</v>
      </c>
      <c r="B1146" s="17">
        <v>2.273E-2</v>
      </c>
      <c r="C1146">
        <f t="shared" si="50"/>
        <v>9</v>
      </c>
      <c r="D1146">
        <f t="shared" si="51"/>
        <v>2019</v>
      </c>
    </row>
    <row r="1147" spans="1:4" x14ac:dyDescent="0.35">
      <c r="A1147" s="28">
        <v>43724</v>
      </c>
      <c r="B1147" s="17">
        <v>2.3009999999999999E-2</v>
      </c>
      <c r="C1147">
        <f t="shared" si="50"/>
        <v>9</v>
      </c>
      <c r="D1147">
        <f t="shared" si="51"/>
        <v>2019</v>
      </c>
    </row>
    <row r="1148" spans="1:4" x14ac:dyDescent="0.35">
      <c r="A1148" s="28">
        <v>43723</v>
      </c>
      <c r="B1148" s="17">
        <v>2.2870000000000001E-2</v>
      </c>
      <c r="C1148">
        <f t="shared" si="50"/>
        <v>9</v>
      </c>
      <c r="D1148">
        <f t="shared" si="51"/>
        <v>2019</v>
      </c>
    </row>
    <row r="1149" spans="1:4" x14ac:dyDescent="0.35">
      <c r="A1149" s="28">
        <v>43722</v>
      </c>
      <c r="B1149" s="17">
        <v>2.2870000000000001E-2</v>
      </c>
      <c r="C1149">
        <f t="shared" si="50"/>
        <v>9</v>
      </c>
      <c r="D1149">
        <f t="shared" si="51"/>
        <v>2019</v>
      </c>
    </row>
    <row r="1150" spans="1:4" x14ac:dyDescent="0.35">
      <c r="A1150" s="28">
        <v>43721</v>
      </c>
      <c r="B1150" s="17">
        <v>2.2870000000000001E-2</v>
      </c>
      <c r="C1150">
        <f t="shared" si="50"/>
        <v>9</v>
      </c>
      <c r="D1150">
        <f t="shared" si="51"/>
        <v>2019</v>
      </c>
    </row>
    <row r="1151" spans="1:4" x14ac:dyDescent="0.35">
      <c r="A1151" s="28">
        <v>43720</v>
      </c>
      <c r="B1151" s="17">
        <v>2.2530000000000001E-2</v>
      </c>
      <c r="C1151">
        <f t="shared" si="50"/>
        <v>9</v>
      </c>
      <c r="D1151">
        <f t="shared" si="51"/>
        <v>2019</v>
      </c>
    </row>
    <row r="1152" spans="1:4" x14ac:dyDescent="0.35">
      <c r="A1152" s="28">
        <v>43719</v>
      </c>
      <c r="B1152" s="17">
        <v>2.2499999999999999E-2</v>
      </c>
      <c r="C1152">
        <f t="shared" si="50"/>
        <v>9</v>
      </c>
      <c r="D1152">
        <f t="shared" si="51"/>
        <v>2019</v>
      </c>
    </row>
    <row r="1153" spans="1:4" x14ac:dyDescent="0.35">
      <c r="A1153" s="28">
        <v>43718</v>
      </c>
      <c r="B1153" s="17">
        <v>2.2550000000000001E-2</v>
      </c>
      <c r="C1153">
        <f t="shared" si="50"/>
        <v>9</v>
      </c>
      <c r="D1153">
        <f t="shared" si="51"/>
        <v>2019</v>
      </c>
    </row>
    <row r="1154" spans="1:4" x14ac:dyDescent="0.35">
      <c r="A1154" s="28">
        <v>43717</v>
      </c>
      <c r="B1154" s="17">
        <v>2.2589999999999999E-2</v>
      </c>
      <c r="C1154">
        <f t="shared" si="50"/>
        <v>9</v>
      </c>
      <c r="D1154">
        <f t="shared" si="51"/>
        <v>2019</v>
      </c>
    </row>
    <row r="1155" spans="1:4" x14ac:dyDescent="0.35">
      <c r="A1155" s="28">
        <v>43716</v>
      </c>
      <c r="B1155" s="17">
        <v>2.257E-2</v>
      </c>
      <c r="C1155">
        <f t="shared" si="50"/>
        <v>9</v>
      </c>
      <c r="D1155">
        <f t="shared" si="51"/>
        <v>2019</v>
      </c>
    </row>
    <row r="1156" spans="1:4" x14ac:dyDescent="0.35">
      <c r="A1156" s="28">
        <v>43715</v>
      </c>
      <c r="B1156" s="17">
        <v>2.257E-2</v>
      </c>
      <c r="C1156">
        <f t="shared" si="50"/>
        <v>9</v>
      </c>
      <c r="D1156">
        <f t="shared" si="51"/>
        <v>2019</v>
      </c>
    </row>
    <row r="1157" spans="1:4" x14ac:dyDescent="0.35">
      <c r="A1157" s="28">
        <v>43714</v>
      </c>
      <c r="B1157" s="17">
        <v>2.257E-2</v>
      </c>
      <c r="C1157">
        <f t="shared" si="50"/>
        <v>9</v>
      </c>
      <c r="D1157">
        <f t="shared" ref="D1157:D1220" si="52">YEAR(A1157)</f>
        <v>2019</v>
      </c>
    </row>
    <row r="1158" spans="1:4" x14ac:dyDescent="0.35">
      <c r="A1158" s="28">
        <v>43713</v>
      </c>
      <c r="B1158" s="17">
        <v>2.2550000000000001E-2</v>
      </c>
      <c r="C1158">
        <f t="shared" si="50"/>
        <v>9</v>
      </c>
      <c r="D1158">
        <f t="shared" si="52"/>
        <v>2019</v>
      </c>
    </row>
    <row r="1159" spans="1:4" x14ac:dyDescent="0.35">
      <c r="A1159" s="28">
        <v>43712</v>
      </c>
      <c r="B1159" s="17">
        <v>2.2610000000000002E-2</v>
      </c>
      <c r="C1159">
        <f t="shared" ref="C1159:C1190" si="53">MONTH(A1159)</f>
        <v>9</v>
      </c>
      <c r="D1159">
        <f t="shared" si="52"/>
        <v>2019</v>
      </c>
    </row>
    <row r="1160" spans="1:4" x14ac:dyDescent="0.35">
      <c r="A1160" s="28">
        <v>43711</v>
      </c>
      <c r="B1160" s="17">
        <v>2.256E-2</v>
      </c>
      <c r="C1160">
        <f t="shared" si="53"/>
        <v>9</v>
      </c>
      <c r="D1160">
        <f t="shared" si="52"/>
        <v>2019</v>
      </c>
    </row>
    <row r="1161" spans="1:4" x14ac:dyDescent="0.35">
      <c r="A1161" s="28">
        <v>43710</v>
      </c>
      <c r="B1161" s="17">
        <v>2.2499999999999999E-2</v>
      </c>
      <c r="C1161">
        <f t="shared" si="53"/>
        <v>9</v>
      </c>
      <c r="D1161">
        <f t="shared" si="52"/>
        <v>2019</v>
      </c>
    </row>
    <row r="1162" spans="1:4" x14ac:dyDescent="0.35">
      <c r="A1162" s="28">
        <v>43709</v>
      </c>
      <c r="B1162" s="17">
        <v>2.2929999999999999E-2</v>
      </c>
      <c r="C1162">
        <f t="shared" si="53"/>
        <v>9</v>
      </c>
      <c r="D1162">
        <f t="shared" si="52"/>
        <v>2019</v>
      </c>
    </row>
    <row r="1163" spans="1:4" x14ac:dyDescent="0.35">
      <c r="A1163" s="28">
        <v>43708</v>
      </c>
      <c r="B1163" s="17">
        <v>2.2929999999999999E-2</v>
      </c>
      <c r="C1163">
        <f t="shared" si="53"/>
        <v>8</v>
      </c>
      <c r="D1163">
        <f t="shared" si="52"/>
        <v>2019</v>
      </c>
    </row>
    <row r="1164" spans="1:4" x14ac:dyDescent="0.35">
      <c r="A1164" s="28">
        <v>43707</v>
      </c>
      <c r="B1164" s="17">
        <v>2.2929999999999999E-2</v>
      </c>
      <c r="C1164">
        <f t="shared" si="53"/>
        <v>8</v>
      </c>
      <c r="D1164">
        <f t="shared" si="52"/>
        <v>2019</v>
      </c>
    </row>
    <row r="1165" spans="1:4" x14ac:dyDescent="0.35">
      <c r="A1165" s="28">
        <v>43706</v>
      </c>
      <c r="B1165" s="17">
        <v>2.2579999999999999E-2</v>
      </c>
      <c r="C1165">
        <f t="shared" si="53"/>
        <v>8</v>
      </c>
      <c r="D1165">
        <f t="shared" si="52"/>
        <v>2019</v>
      </c>
    </row>
    <row r="1166" spans="1:4" x14ac:dyDescent="0.35">
      <c r="A1166" s="28">
        <v>43705</v>
      </c>
      <c r="B1166" s="17">
        <v>2.2499999999999999E-2</v>
      </c>
      <c r="C1166">
        <f t="shared" si="53"/>
        <v>8</v>
      </c>
      <c r="D1166">
        <f t="shared" si="52"/>
        <v>2019</v>
      </c>
    </row>
    <row r="1167" spans="1:4" x14ac:dyDescent="0.35">
      <c r="A1167" s="28">
        <v>43704</v>
      </c>
      <c r="B1167" s="17">
        <v>2.2499999999999999E-2</v>
      </c>
      <c r="C1167">
        <f t="shared" si="53"/>
        <v>8</v>
      </c>
      <c r="D1167">
        <f t="shared" si="52"/>
        <v>2019</v>
      </c>
    </row>
    <row r="1168" spans="1:4" x14ac:dyDescent="0.35">
      <c r="A1168" s="28">
        <v>43703</v>
      </c>
      <c r="B1168" s="17">
        <v>2.257E-2</v>
      </c>
      <c r="C1168">
        <f t="shared" si="53"/>
        <v>8</v>
      </c>
      <c r="D1168">
        <f t="shared" si="52"/>
        <v>2019</v>
      </c>
    </row>
    <row r="1169" spans="1:4" x14ac:dyDescent="0.35">
      <c r="A1169" s="28">
        <v>43702</v>
      </c>
      <c r="B1169" s="17">
        <v>2.281E-2</v>
      </c>
      <c r="C1169">
        <f t="shared" si="53"/>
        <v>8</v>
      </c>
      <c r="D1169">
        <f t="shared" si="52"/>
        <v>2019</v>
      </c>
    </row>
    <row r="1170" spans="1:4" x14ac:dyDescent="0.35">
      <c r="A1170" s="28">
        <v>43701</v>
      </c>
      <c r="B1170" s="17">
        <v>2.281E-2</v>
      </c>
      <c r="C1170">
        <f t="shared" si="53"/>
        <v>8</v>
      </c>
      <c r="D1170">
        <f t="shared" si="52"/>
        <v>2019</v>
      </c>
    </row>
    <row r="1171" spans="1:4" x14ac:dyDescent="0.35">
      <c r="A1171" s="28">
        <v>43700</v>
      </c>
      <c r="B1171" s="17">
        <v>2.281E-2</v>
      </c>
      <c r="C1171">
        <f t="shared" si="53"/>
        <v>8</v>
      </c>
      <c r="D1171">
        <f t="shared" si="52"/>
        <v>2019</v>
      </c>
    </row>
    <row r="1172" spans="1:4" x14ac:dyDescent="0.35">
      <c r="A1172" s="28">
        <v>43699</v>
      </c>
      <c r="B1172" s="17">
        <v>2.334E-2</v>
      </c>
      <c r="C1172">
        <f t="shared" si="53"/>
        <v>8</v>
      </c>
      <c r="D1172">
        <f t="shared" si="52"/>
        <v>2019</v>
      </c>
    </row>
    <row r="1173" spans="1:4" x14ac:dyDescent="0.35">
      <c r="A1173" s="28">
        <v>43698</v>
      </c>
      <c r="B1173" s="17">
        <v>2.384E-2</v>
      </c>
      <c r="C1173">
        <f t="shared" si="53"/>
        <v>8</v>
      </c>
      <c r="D1173">
        <f t="shared" si="52"/>
        <v>2019</v>
      </c>
    </row>
    <row r="1174" spans="1:4" x14ac:dyDescent="0.35">
      <c r="A1174" s="28">
        <v>43697</v>
      </c>
      <c r="B1174" s="17">
        <v>2.384E-2</v>
      </c>
      <c r="C1174">
        <f t="shared" si="53"/>
        <v>8</v>
      </c>
      <c r="D1174">
        <f t="shared" si="52"/>
        <v>2019</v>
      </c>
    </row>
    <row r="1175" spans="1:4" x14ac:dyDescent="0.35">
      <c r="A1175" s="28">
        <v>43696</v>
      </c>
      <c r="B1175" s="17">
        <v>2.384E-2</v>
      </c>
      <c r="C1175">
        <f t="shared" si="53"/>
        <v>8</v>
      </c>
      <c r="D1175">
        <f t="shared" si="52"/>
        <v>2019</v>
      </c>
    </row>
    <row r="1176" spans="1:4" x14ac:dyDescent="0.35">
      <c r="A1176" s="28">
        <v>43695</v>
      </c>
      <c r="B1176" s="17">
        <v>2.3820000000000001E-2</v>
      </c>
      <c r="C1176">
        <f t="shared" si="53"/>
        <v>8</v>
      </c>
      <c r="D1176">
        <f t="shared" si="52"/>
        <v>2019</v>
      </c>
    </row>
    <row r="1177" spans="1:4" x14ac:dyDescent="0.35">
      <c r="A1177" s="28">
        <v>43694</v>
      </c>
      <c r="B1177" s="17">
        <v>2.3820000000000001E-2</v>
      </c>
      <c r="C1177">
        <f t="shared" si="53"/>
        <v>8</v>
      </c>
      <c r="D1177">
        <f t="shared" si="52"/>
        <v>2019</v>
      </c>
    </row>
    <row r="1178" spans="1:4" x14ac:dyDescent="0.35">
      <c r="A1178" s="28">
        <v>43693</v>
      </c>
      <c r="B1178" s="17">
        <v>2.3820000000000001E-2</v>
      </c>
      <c r="C1178">
        <f t="shared" si="53"/>
        <v>8</v>
      </c>
      <c r="D1178">
        <f t="shared" si="52"/>
        <v>2019</v>
      </c>
    </row>
    <row r="1179" spans="1:4" x14ac:dyDescent="0.35">
      <c r="A1179" s="28">
        <v>43692</v>
      </c>
      <c r="B1179" s="17">
        <v>2.4240000000000001E-2</v>
      </c>
      <c r="C1179">
        <f t="shared" si="53"/>
        <v>8</v>
      </c>
      <c r="D1179">
        <f t="shared" si="52"/>
        <v>2019</v>
      </c>
    </row>
    <row r="1180" spans="1:4" x14ac:dyDescent="0.35">
      <c r="A1180" s="28">
        <v>43691</v>
      </c>
      <c r="B1180" s="17">
        <v>2.8570000000000002E-2</v>
      </c>
      <c r="C1180">
        <f t="shared" si="53"/>
        <v>8</v>
      </c>
      <c r="D1180">
        <f t="shared" si="52"/>
        <v>2019</v>
      </c>
    </row>
    <row r="1181" spans="1:4" x14ac:dyDescent="0.35">
      <c r="A1181" s="28">
        <v>43690</v>
      </c>
      <c r="B1181" s="17">
        <v>2.8570000000000002E-2</v>
      </c>
      <c r="C1181">
        <f t="shared" si="53"/>
        <v>8</v>
      </c>
      <c r="D1181">
        <f t="shared" si="52"/>
        <v>2019</v>
      </c>
    </row>
    <row r="1182" spans="1:4" x14ac:dyDescent="0.35">
      <c r="A1182" s="28">
        <v>43689</v>
      </c>
      <c r="B1182" s="17">
        <v>2.8570000000000002E-2</v>
      </c>
      <c r="C1182">
        <f t="shared" si="53"/>
        <v>8</v>
      </c>
      <c r="D1182">
        <f t="shared" si="52"/>
        <v>2019</v>
      </c>
    </row>
    <row r="1183" spans="1:4" x14ac:dyDescent="0.35">
      <c r="A1183" s="28">
        <v>43688</v>
      </c>
      <c r="B1183" s="17">
        <v>2.8570000000000002E-2</v>
      </c>
      <c r="C1183">
        <f t="shared" si="53"/>
        <v>8</v>
      </c>
      <c r="D1183">
        <f t="shared" si="52"/>
        <v>2019</v>
      </c>
    </row>
    <row r="1184" spans="1:4" x14ac:dyDescent="0.35">
      <c r="A1184" s="28">
        <v>43687</v>
      </c>
      <c r="B1184" s="17">
        <v>2.8570000000000002E-2</v>
      </c>
      <c r="C1184">
        <f t="shared" si="53"/>
        <v>8</v>
      </c>
      <c r="D1184">
        <f t="shared" si="52"/>
        <v>2019</v>
      </c>
    </row>
    <row r="1185" spans="1:4" x14ac:dyDescent="0.35">
      <c r="A1185" s="28">
        <v>43686</v>
      </c>
      <c r="B1185" s="17">
        <v>2.8570000000000002E-2</v>
      </c>
      <c r="C1185">
        <f t="shared" si="53"/>
        <v>8</v>
      </c>
      <c r="D1185">
        <f t="shared" si="52"/>
        <v>2019</v>
      </c>
    </row>
    <row r="1186" spans="1:4" x14ac:dyDescent="0.35">
      <c r="A1186" s="28">
        <v>43685</v>
      </c>
      <c r="B1186" s="17">
        <v>2.358E-2</v>
      </c>
      <c r="C1186">
        <f t="shared" si="53"/>
        <v>8</v>
      </c>
      <c r="D1186">
        <f t="shared" si="52"/>
        <v>2019</v>
      </c>
    </row>
    <row r="1187" spans="1:4" x14ac:dyDescent="0.35">
      <c r="A1187" s="28">
        <v>43684</v>
      </c>
      <c r="B1187" s="17">
        <v>2.2849999999999999E-2</v>
      </c>
      <c r="C1187">
        <f t="shared" si="53"/>
        <v>8</v>
      </c>
      <c r="D1187">
        <f t="shared" si="52"/>
        <v>2019</v>
      </c>
    </row>
    <row r="1188" spans="1:4" x14ac:dyDescent="0.35">
      <c r="A1188" s="28">
        <v>43683</v>
      </c>
      <c r="B1188" s="17">
        <v>2.2669999999999999E-2</v>
      </c>
      <c r="C1188">
        <f t="shared" si="53"/>
        <v>8</v>
      </c>
      <c r="D1188">
        <f t="shared" si="52"/>
        <v>2019</v>
      </c>
    </row>
    <row r="1189" spans="1:4" x14ac:dyDescent="0.35">
      <c r="A1189" s="28">
        <v>43682</v>
      </c>
      <c r="B1189" s="17">
        <v>2.3109999999999999E-2</v>
      </c>
      <c r="C1189">
        <f t="shared" si="53"/>
        <v>8</v>
      </c>
      <c r="D1189">
        <f t="shared" si="52"/>
        <v>2019</v>
      </c>
    </row>
    <row r="1190" spans="1:4" x14ac:dyDescent="0.35">
      <c r="A1190" s="28">
        <v>43681</v>
      </c>
      <c r="B1190" s="17">
        <v>2.315E-2</v>
      </c>
      <c r="C1190">
        <f t="shared" si="53"/>
        <v>8</v>
      </c>
      <c r="D1190">
        <f t="shared" si="52"/>
        <v>2019</v>
      </c>
    </row>
    <row r="1191" spans="1:4" x14ac:dyDescent="0.35">
      <c r="A1191" s="28">
        <v>43680</v>
      </c>
      <c r="B1191" s="17">
        <v>2.315E-2</v>
      </c>
      <c r="C1191">
        <f t="shared" ref="C1191:C1222" si="54">MONTH(A1191)</f>
        <v>8</v>
      </c>
      <c r="D1191">
        <f t="shared" si="52"/>
        <v>2019</v>
      </c>
    </row>
    <row r="1192" spans="1:4" x14ac:dyDescent="0.35">
      <c r="A1192" s="28">
        <v>43679</v>
      </c>
      <c r="B1192" s="17">
        <v>2.315E-2</v>
      </c>
      <c r="C1192">
        <f t="shared" si="54"/>
        <v>8</v>
      </c>
      <c r="D1192">
        <f t="shared" si="52"/>
        <v>2019</v>
      </c>
    </row>
    <row r="1193" spans="1:4" x14ac:dyDescent="0.35">
      <c r="A1193" s="28">
        <v>43678</v>
      </c>
      <c r="B1193" s="17">
        <v>2.317E-2</v>
      </c>
      <c r="C1193">
        <f t="shared" si="54"/>
        <v>8</v>
      </c>
      <c r="D1193">
        <f t="shared" si="52"/>
        <v>2019</v>
      </c>
    </row>
    <row r="1194" spans="1:4" x14ac:dyDescent="0.35">
      <c r="A1194" s="28">
        <v>43677</v>
      </c>
      <c r="B1194" s="17">
        <v>2.2970000000000001E-2</v>
      </c>
      <c r="C1194">
        <f t="shared" si="54"/>
        <v>7</v>
      </c>
      <c r="D1194">
        <f t="shared" si="52"/>
        <v>2019</v>
      </c>
    </row>
    <row r="1195" spans="1:4" x14ac:dyDescent="0.35">
      <c r="A1195" s="28">
        <v>43676</v>
      </c>
      <c r="B1195" s="17">
        <v>2.2700000000000001E-2</v>
      </c>
      <c r="C1195">
        <f t="shared" si="54"/>
        <v>7</v>
      </c>
      <c r="D1195">
        <f t="shared" si="52"/>
        <v>2019</v>
      </c>
    </row>
    <row r="1196" spans="1:4" x14ac:dyDescent="0.35">
      <c r="A1196" s="28">
        <v>43675</v>
      </c>
      <c r="B1196" s="17">
        <v>2.2700000000000001E-2</v>
      </c>
      <c r="C1196">
        <f t="shared" si="54"/>
        <v>7</v>
      </c>
      <c r="D1196">
        <f t="shared" si="52"/>
        <v>2019</v>
      </c>
    </row>
    <row r="1197" spans="1:4" x14ac:dyDescent="0.35">
      <c r="A1197" s="28">
        <v>43674</v>
      </c>
      <c r="B1197" s="17">
        <v>2.2630000000000001E-2</v>
      </c>
      <c r="C1197">
        <f t="shared" si="54"/>
        <v>7</v>
      </c>
      <c r="D1197">
        <f t="shared" si="52"/>
        <v>2019</v>
      </c>
    </row>
    <row r="1198" spans="1:4" x14ac:dyDescent="0.35">
      <c r="A1198" s="28">
        <v>43673</v>
      </c>
      <c r="B1198" s="17">
        <v>2.2630000000000001E-2</v>
      </c>
      <c r="C1198">
        <f t="shared" si="54"/>
        <v>7</v>
      </c>
      <c r="D1198">
        <f t="shared" si="52"/>
        <v>2019</v>
      </c>
    </row>
    <row r="1199" spans="1:4" x14ac:dyDescent="0.35">
      <c r="A1199" s="28">
        <v>43672</v>
      </c>
      <c r="B1199" s="17">
        <v>2.2630000000000001E-2</v>
      </c>
      <c r="C1199">
        <f t="shared" si="54"/>
        <v>7</v>
      </c>
      <c r="D1199">
        <f t="shared" si="52"/>
        <v>2019</v>
      </c>
    </row>
    <row r="1200" spans="1:4" x14ac:dyDescent="0.35">
      <c r="A1200" s="28">
        <v>43671</v>
      </c>
      <c r="B1200" s="17">
        <v>2.265E-2</v>
      </c>
      <c r="C1200">
        <f t="shared" si="54"/>
        <v>7</v>
      </c>
      <c r="D1200">
        <f t="shared" si="52"/>
        <v>2019</v>
      </c>
    </row>
    <row r="1201" spans="1:4" x14ac:dyDescent="0.35">
      <c r="A1201" s="28">
        <v>43670</v>
      </c>
      <c r="B1201" s="17">
        <v>2.2499999999999999E-2</v>
      </c>
      <c r="C1201">
        <f t="shared" si="54"/>
        <v>7</v>
      </c>
      <c r="D1201">
        <f t="shared" si="52"/>
        <v>2019</v>
      </c>
    </row>
    <row r="1202" spans="1:4" x14ac:dyDescent="0.35">
      <c r="A1202" s="28">
        <v>43669</v>
      </c>
      <c r="B1202" s="17">
        <v>2.2499999999999999E-2</v>
      </c>
      <c r="C1202">
        <f t="shared" si="54"/>
        <v>7</v>
      </c>
      <c r="D1202">
        <f t="shared" si="52"/>
        <v>2019</v>
      </c>
    </row>
    <row r="1203" spans="1:4" x14ac:dyDescent="0.35">
      <c r="A1203" s="28">
        <v>43668</v>
      </c>
      <c r="B1203" s="17">
        <v>2.2550000000000001E-2</v>
      </c>
      <c r="C1203">
        <f t="shared" si="54"/>
        <v>7</v>
      </c>
      <c r="D1203">
        <f t="shared" si="52"/>
        <v>2019</v>
      </c>
    </row>
    <row r="1204" spans="1:4" x14ac:dyDescent="0.35">
      <c r="A1204" s="28">
        <v>43667</v>
      </c>
      <c r="B1204" s="17">
        <v>2.264E-2</v>
      </c>
      <c r="C1204">
        <f t="shared" si="54"/>
        <v>7</v>
      </c>
      <c r="D1204">
        <f t="shared" si="52"/>
        <v>2019</v>
      </c>
    </row>
    <row r="1205" spans="1:4" x14ac:dyDescent="0.35">
      <c r="A1205" s="28">
        <v>43666</v>
      </c>
      <c r="B1205" s="17">
        <v>2.264E-2</v>
      </c>
      <c r="C1205">
        <f t="shared" si="54"/>
        <v>7</v>
      </c>
      <c r="D1205">
        <f t="shared" si="52"/>
        <v>2019</v>
      </c>
    </row>
    <row r="1206" spans="1:4" x14ac:dyDescent="0.35">
      <c r="A1206" s="28">
        <v>43665</v>
      </c>
      <c r="B1206" s="17">
        <v>2.264E-2</v>
      </c>
      <c r="C1206">
        <f t="shared" si="54"/>
        <v>7</v>
      </c>
      <c r="D1206">
        <f t="shared" si="52"/>
        <v>2019</v>
      </c>
    </row>
    <row r="1207" spans="1:4" x14ac:dyDescent="0.35">
      <c r="A1207" s="28">
        <v>43664</v>
      </c>
      <c r="B1207" s="17">
        <v>2.2599999999999999E-2</v>
      </c>
      <c r="C1207">
        <f t="shared" si="54"/>
        <v>7</v>
      </c>
      <c r="D1207">
        <f t="shared" si="52"/>
        <v>2019</v>
      </c>
    </row>
    <row r="1208" spans="1:4" x14ac:dyDescent="0.35">
      <c r="A1208" s="28">
        <v>43663</v>
      </c>
      <c r="B1208" s="17">
        <v>2.2509999999999999E-2</v>
      </c>
      <c r="C1208">
        <f t="shared" si="54"/>
        <v>7</v>
      </c>
      <c r="D1208">
        <f t="shared" si="52"/>
        <v>2019</v>
      </c>
    </row>
    <row r="1209" spans="1:4" x14ac:dyDescent="0.35">
      <c r="A1209" s="28">
        <v>43662</v>
      </c>
      <c r="B1209" s="17">
        <v>2.2579999999999999E-2</v>
      </c>
      <c r="C1209">
        <f t="shared" si="54"/>
        <v>7</v>
      </c>
      <c r="D1209">
        <f t="shared" si="52"/>
        <v>2019</v>
      </c>
    </row>
    <row r="1210" spans="1:4" x14ac:dyDescent="0.35">
      <c r="A1210" s="28">
        <v>43661</v>
      </c>
      <c r="B1210" s="17">
        <v>2.2679999999999999E-2</v>
      </c>
      <c r="C1210">
        <f t="shared" si="54"/>
        <v>7</v>
      </c>
      <c r="D1210">
        <f t="shared" si="52"/>
        <v>2019</v>
      </c>
    </row>
    <row r="1211" spans="1:4" x14ac:dyDescent="0.35">
      <c r="A1211" s="28">
        <v>43660</v>
      </c>
      <c r="B1211" s="17">
        <v>2.264E-2</v>
      </c>
      <c r="C1211">
        <f t="shared" si="54"/>
        <v>7</v>
      </c>
      <c r="D1211">
        <f t="shared" si="52"/>
        <v>2019</v>
      </c>
    </row>
    <row r="1212" spans="1:4" x14ac:dyDescent="0.35">
      <c r="A1212" s="28">
        <v>43659</v>
      </c>
      <c r="B1212" s="17">
        <v>2.264E-2</v>
      </c>
      <c r="C1212">
        <f t="shared" si="54"/>
        <v>7</v>
      </c>
      <c r="D1212">
        <f t="shared" si="52"/>
        <v>2019</v>
      </c>
    </row>
    <row r="1213" spans="1:4" x14ac:dyDescent="0.35">
      <c r="A1213" s="28">
        <v>43658</v>
      </c>
      <c r="B1213" s="17">
        <v>2.264E-2</v>
      </c>
      <c r="C1213">
        <f t="shared" si="54"/>
        <v>7</v>
      </c>
      <c r="D1213">
        <f t="shared" si="52"/>
        <v>2019</v>
      </c>
    </row>
    <row r="1214" spans="1:4" x14ac:dyDescent="0.35">
      <c r="A1214" s="28">
        <v>43657</v>
      </c>
      <c r="B1214" s="17">
        <v>2.2550000000000001E-2</v>
      </c>
      <c r="C1214">
        <f t="shared" si="54"/>
        <v>7</v>
      </c>
      <c r="D1214">
        <f t="shared" si="52"/>
        <v>2019</v>
      </c>
    </row>
    <row r="1215" spans="1:4" x14ac:dyDescent="0.35">
      <c r="A1215" s="28">
        <v>43656</v>
      </c>
      <c r="B1215" s="17">
        <v>2.256E-2</v>
      </c>
      <c r="C1215">
        <f t="shared" si="54"/>
        <v>7</v>
      </c>
      <c r="D1215">
        <f t="shared" si="52"/>
        <v>2019</v>
      </c>
    </row>
    <row r="1216" spans="1:4" x14ac:dyDescent="0.35">
      <c r="A1216" s="28">
        <v>43655</v>
      </c>
      <c r="B1216" s="17">
        <v>2.2530000000000001E-2</v>
      </c>
      <c r="C1216">
        <f t="shared" si="54"/>
        <v>7</v>
      </c>
      <c r="D1216">
        <f t="shared" si="52"/>
        <v>2019</v>
      </c>
    </row>
    <row r="1217" spans="1:4" x14ac:dyDescent="0.35">
      <c r="A1217" s="28">
        <v>43654</v>
      </c>
      <c r="B1217" s="17">
        <v>2.2519999999999998E-2</v>
      </c>
      <c r="C1217">
        <f t="shared" si="54"/>
        <v>7</v>
      </c>
      <c r="D1217">
        <f t="shared" si="52"/>
        <v>2019</v>
      </c>
    </row>
    <row r="1218" spans="1:4" x14ac:dyDescent="0.35">
      <c r="A1218" s="28">
        <v>43653</v>
      </c>
      <c r="B1218" s="17">
        <v>2.2550000000000001E-2</v>
      </c>
      <c r="C1218">
        <f t="shared" si="54"/>
        <v>7</v>
      </c>
      <c r="D1218">
        <f t="shared" si="52"/>
        <v>2019</v>
      </c>
    </row>
    <row r="1219" spans="1:4" x14ac:dyDescent="0.35">
      <c r="A1219" s="28">
        <v>43652</v>
      </c>
      <c r="B1219" s="17">
        <v>2.2550000000000001E-2</v>
      </c>
      <c r="C1219">
        <f t="shared" si="54"/>
        <v>7</v>
      </c>
      <c r="D1219">
        <f t="shared" si="52"/>
        <v>2019</v>
      </c>
    </row>
    <row r="1220" spans="1:4" x14ac:dyDescent="0.35">
      <c r="A1220" s="28">
        <v>43651</v>
      </c>
      <c r="B1220" s="17">
        <v>2.2550000000000001E-2</v>
      </c>
      <c r="C1220">
        <f t="shared" si="54"/>
        <v>7</v>
      </c>
      <c r="D1220">
        <f t="shared" si="52"/>
        <v>2019</v>
      </c>
    </row>
    <row r="1221" spans="1:4" x14ac:dyDescent="0.35">
      <c r="A1221" s="28">
        <v>43650</v>
      </c>
      <c r="B1221" s="17">
        <v>2.2499999999999999E-2</v>
      </c>
      <c r="C1221">
        <f t="shared" si="54"/>
        <v>7</v>
      </c>
      <c r="D1221">
        <f t="shared" ref="D1221:D1280" si="55">YEAR(A1221)</f>
        <v>2019</v>
      </c>
    </row>
    <row r="1222" spans="1:4" x14ac:dyDescent="0.35">
      <c r="A1222" s="28">
        <v>43649</v>
      </c>
      <c r="B1222" s="17">
        <v>2.256E-2</v>
      </c>
      <c r="C1222">
        <f t="shared" si="54"/>
        <v>7</v>
      </c>
      <c r="D1222">
        <f t="shared" si="55"/>
        <v>2019</v>
      </c>
    </row>
    <row r="1223" spans="1:4" x14ac:dyDescent="0.35">
      <c r="A1223" s="28">
        <v>43648</v>
      </c>
      <c r="B1223" s="17">
        <v>2.256E-2</v>
      </c>
      <c r="C1223">
        <f t="shared" ref="C1223:C1254" si="56">MONTH(A1223)</f>
        <v>7</v>
      </c>
      <c r="D1223">
        <f t="shared" si="55"/>
        <v>2019</v>
      </c>
    </row>
    <row r="1224" spans="1:4" x14ac:dyDescent="0.35">
      <c r="A1224" s="28">
        <v>43647</v>
      </c>
      <c r="B1224" s="17">
        <v>2.2679999999999999E-2</v>
      </c>
      <c r="C1224">
        <f t="shared" si="56"/>
        <v>7</v>
      </c>
      <c r="D1224">
        <f t="shared" si="55"/>
        <v>2019</v>
      </c>
    </row>
    <row r="1225" spans="1:4" x14ac:dyDescent="0.35">
      <c r="A1225" s="28">
        <v>43646</v>
      </c>
      <c r="B1225" s="17">
        <v>2.29E-2</v>
      </c>
      <c r="C1225">
        <f t="shared" si="56"/>
        <v>6</v>
      </c>
      <c r="D1225">
        <f t="shared" si="55"/>
        <v>2019</v>
      </c>
    </row>
    <row r="1226" spans="1:4" x14ac:dyDescent="0.35">
      <c r="A1226" s="28">
        <v>43645</v>
      </c>
      <c r="B1226" s="17">
        <v>2.29E-2</v>
      </c>
      <c r="C1226">
        <f t="shared" si="56"/>
        <v>6</v>
      </c>
      <c r="D1226">
        <f t="shared" si="55"/>
        <v>2019</v>
      </c>
    </row>
    <row r="1227" spans="1:4" x14ac:dyDescent="0.35">
      <c r="A1227" s="28">
        <v>43644</v>
      </c>
      <c r="B1227" s="26">
        <v>2.29E-2</v>
      </c>
      <c r="C1227">
        <f t="shared" si="56"/>
        <v>6</v>
      </c>
      <c r="D1227">
        <f t="shared" si="55"/>
        <v>2019</v>
      </c>
    </row>
    <row r="1228" spans="1:4" x14ac:dyDescent="0.35">
      <c r="A1228" s="28">
        <v>43643</v>
      </c>
      <c r="B1228" s="26">
        <v>2.2700000000000001E-2</v>
      </c>
      <c r="C1228">
        <f t="shared" si="56"/>
        <v>6</v>
      </c>
      <c r="D1228">
        <f t="shared" si="55"/>
        <v>2019</v>
      </c>
    </row>
    <row r="1229" spans="1:4" x14ac:dyDescent="0.35">
      <c r="A1229" s="28">
        <v>43642</v>
      </c>
      <c r="B1229" s="26">
        <v>2.2599999999999999E-2</v>
      </c>
      <c r="C1229">
        <f t="shared" si="56"/>
        <v>6</v>
      </c>
      <c r="D1229">
        <f t="shared" si="55"/>
        <v>2019</v>
      </c>
    </row>
    <row r="1230" spans="1:4" x14ac:dyDescent="0.35">
      <c r="A1230" s="28">
        <v>43641</v>
      </c>
      <c r="B1230" s="26">
        <v>2.2599999999999999E-2</v>
      </c>
      <c r="C1230">
        <f t="shared" si="56"/>
        <v>6</v>
      </c>
      <c r="D1230">
        <f t="shared" si="55"/>
        <v>2019</v>
      </c>
    </row>
    <row r="1231" spans="1:4" x14ac:dyDescent="0.35">
      <c r="A1231" s="28">
        <v>43640</v>
      </c>
      <c r="B1231" s="26">
        <v>2.2599999999999999E-2</v>
      </c>
      <c r="C1231">
        <f t="shared" si="56"/>
        <v>6</v>
      </c>
      <c r="D1231">
        <f t="shared" si="55"/>
        <v>2019</v>
      </c>
    </row>
    <row r="1232" spans="1:4" x14ac:dyDescent="0.35">
      <c r="A1232" s="28">
        <v>43639</v>
      </c>
      <c r="B1232" s="26">
        <v>2.2700000000000001E-2</v>
      </c>
      <c r="C1232">
        <f t="shared" si="56"/>
        <v>6</v>
      </c>
      <c r="D1232">
        <f t="shared" si="55"/>
        <v>2019</v>
      </c>
    </row>
    <row r="1233" spans="1:4" x14ac:dyDescent="0.35">
      <c r="A1233" s="28">
        <v>43638</v>
      </c>
      <c r="B1233" s="26">
        <v>2.2700000000000001E-2</v>
      </c>
      <c r="C1233">
        <f t="shared" si="56"/>
        <v>6</v>
      </c>
      <c r="D1233">
        <f t="shared" si="55"/>
        <v>2019</v>
      </c>
    </row>
    <row r="1234" spans="1:4" x14ac:dyDescent="0.35">
      <c r="A1234" s="28">
        <v>43637</v>
      </c>
      <c r="B1234" s="26">
        <v>2.2700000000000001E-2</v>
      </c>
      <c r="C1234">
        <f t="shared" si="56"/>
        <v>6</v>
      </c>
      <c r="D1234">
        <f t="shared" si="55"/>
        <v>2019</v>
      </c>
    </row>
    <row r="1235" spans="1:4" x14ac:dyDescent="0.35">
      <c r="A1235" s="28">
        <v>43636</v>
      </c>
      <c r="B1235" s="26">
        <v>2.3099999999999999E-2</v>
      </c>
      <c r="C1235">
        <f t="shared" si="56"/>
        <v>6</v>
      </c>
      <c r="D1235">
        <f t="shared" si="55"/>
        <v>2019</v>
      </c>
    </row>
    <row r="1236" spans="1:4" x14ac:dyDescent="0.35">
      <c r="A1236" s="28">
        <v>43635</v>
      </c>
      <c r="B1236" s="26">
        <v>2.2499999999999999E-2</v>
      </c>
      <c r="C1236">
        <f t="shared" si="56"/>
        <v>6</v>
      </c>
      <c r="D1236">
        <f t="shared" si="55"/>
        <v>2019</v>
      </c>
    </row>
    <row r="1237" spans="1:4" x14ac:dyDescent="0.35">
      <c r="A1237" s="28">
        <v>43634</v>
      </c>
      <c r="B1237" s="26">
        <v>2.2499999999999999E-2</v>
      </c>
      <c r="C1237">
        <f t="shared" si="56"/>
        <v>6</v>
      </c>
      <c r="D1237">
        <f t="shared" si="55"/>
        <v>2019</v>
      </c>
    </row>
    <row r="1238" spans="1:4" x14ac:dyDescent="0.35">
      <c r="A1238" s="28">
        <v>43633</v>
      </c>
      <c r="B1238" s="26">
        <v>2.2499999999999999E-2</v>
      </c>
      <c r="C1238">
        <f t="shared" si="56"/>
        <v>6</v>
      </c>
      <c r="D1238">
        <f t="shared" si="55"/>
        <v>2019</v>
      </c>
    </row>
    <row r="1239" spans="1:4" x14ac:dyDescent="0.35">
      <c r="A1239" s="28">
        <v>43632</v>
      </c>
      <c r="B1239" s="26">
        <v>2.2599999999999999E-2</v>
      </c>
      <c r="C1239">
        <f t="shared" si="56"/>
        <v>6</v>
      </c>
      <c r="D1239">
        <f t="shared" si="55"/>
        <v>2019</v>
      </c>
    </row>
    <row r="1240" spans="1:4" x14ac:dyDescent="0.35">
      <c r="A1240" s="28">
        <v>43631</v>
      </c>
      <c r="B1240" s="26">
        <v>2.2599999999999999E-2</v>
      </c>
      <c r="C1240">
        <f t="shared" si="56"/>
        <v>6</v>
      </c>
      <c r="D1240">
        <f t="shared" si="55"/>
        <v>2019</v>
      </c>
    </row>
    <row r="1241" spans="1:4" x14ac:dyDescent="0.35">
      <c r="A1241" s="28">
        <v>43630</v>
      </c>
      <c r="B1241" s="26">
        <v>2.2599999999999999E-2</v>
      </c>
      <c r="C1241">
        <f t="shared" si="56"/>
        <v>6</v>
      </c>
      <c r="D1241">
        <f t="shared" si="55"/>
        <v>2019</v>
      </c>
    </row>
    <row r="1242" spans="1:4" x14ac:dyDescent="0.35">
      <c r="A1242" s="28">
        <v>43629</v>
      </c>
      <c r="B1242" s="26">
        <v>2.2599999999999999E-2</v>
      </c>
      <c r="C1242">
        <f t="shared" si="56"/>
        <v>6</v>
      </c>
      <c r="D1242">
        <f t="shared" si="55"/>
        <v>2019</v>
      </c>
    </row>
    <row r="1243" spans="1:4" x14ac:dyDescent="0.35">
      <c r="A1243" s="28">
        <v>43628</v>
      </c>
      <c r="B1243" s="26">
        <v>2.2700000000000001E-2</v>
      </c>
      <c r="C1243">
        <f t="shared" si="56"/>
        <v>6</v>
      </c>
      <c r="D1243">
        <f t="shared" si="55"/>
        <v>2019</v>
      </c>
    </row>
    <row r="1244" spans="1:4" x14ac:dyDescent="0.35">
      <c r="A1244" s="28">
        <v>43627</v>
      </c>
      <c r="B1244" s="26">
        <v>2.2700000000000001E-2</v>
      </c>
      <c r="C1244">
        <f t="shared" si="56"/>
        <v>6</v>
      </c>
      <c r="D1244">
        <f t="shared" si="55"/>
        <v>2019</v>
      </c>
    </row>
    <row r="1245" spans="1:4" x14ac:dyDescent="0.35">
      <c r="A1245" s="28">
        <v>43626</v>
      </c>
      <c r="B1245" s="26">
        <v>2.2499999999999999E-2</v>
      </c>
      <c r="C1245">
        <f t="shared" si="56"/>
        <v>6</v>
      </c>
      <c r="D1245">
        <f t="shared" si="55"/>
        <v>2019</v>
      </c>
    </row>
    <row r="1246" spans="1:4" x14ac:dyDescent="0.35">
      <c r="A1246" s="28">
        <v>43625</v>
      </c>
      <c r="B1246" s="26">
        <v>2.2800000000000001E-2</v>
      </c>
      <c r="C1246">
        <f t="shared" si="56"/>
        <v>6</v>
      </c>
      <c r="D1246">
        <f t="shared" si="55"/>
        <v>2019</v>
      </c>
    </row>
    <row r="1247" spans="1:4" x14ac:dyDescent="0.35">
      <c r="A1247" s="28">
        <v>43624</v>
      </c>
      <c r="B1247" s="26">
        <v>2.2800000000000001E-2</v>
      </c>
      <c r="C1247">
        <f t="shared" si="56"/>
        <v>6</v>
      </c>
      <c r="D1247">
        <f t="shared" si="55"/>
        <v>2019</v>
      </c>
    </row>
    <row r="1248" spans="1:4" x14ac:dyDescent="0.35">
      <c r="A1248" s="28">
        <v>43623</v>
      </c>
      <c r="B1248" s="26">
        <v>2.2800000000000001E-2</v>
      </c>
      <c r="C1248">
        <f t="shared" si="56"/>
        <v>6</v>
      </c>
      <c r="D1248">
        <f t="shared" si="55"/>
        <v>2019</v>
      </c>
    </row>
    <row r="1249" spans="1:4" x14ac:dyDescent="0.35">
      <c r="A1249" s="28">
        <v>43622</v>
      </c>
      <c r="B1249" s="26">
        <v>2.2800000000000001E-2</v>
      </c>
      <c r="C1249">
        <f t="shared" si="56"/>
        <v>6</v>
      </c>
      <c r="D1249">
        <f t="shared" si="55"/>
        <v>2019</v>
      </c>
    </row>
    <row r="1250" spans="1:4" x14ac:dyDescent="0.35">
      <c r="A1250" s="28">
        <v>43621</v>
      </c>
      <c r="B1250" s="26">
        <v>2.2800000000000001E-2</v>
      </c>
      <c r="C1250">
        <f t="shared" si="56"/>
        <v>6</v>
      </c>
      <c r="D1250">
        <f t="shared" si="55"/>
        <v>2019</v>
      </c>
    </row>
    <row r="1251" spans="1:4" x14ac:dyDescent="0.35">
      <c r="A1251" s="28">
        <v>43620</v>
      </c>
      <c r="B1251" s="26">
        <v>2.2800000000000001E-2</v>
      </c>
      <c r="C1251">
        <f t="shared" si="56"/>
        <v>6</v>
      </c>
      <c r="D1251">
        <f t="shared" si="55"/>
        <v>2019</v>
      </c>
    </row>
    <row r="1252" spans="1:4" x14ac:dyDescent="0.35">
      <c r="A1252" s="28">
        <v>43619</v>
      </c>
      <c r="B1252" s="26">
        <v>2.2700000000000001E-2</v>
      </c>
      <c r="C1252">
        <f t="shared" si="56"/>
        <v>6</v>
      </c>
      <c r="D1252">
        <f t="shared" si="55"/>
        <v>2019</v>
      </c>
    </row>
    <row r="1253" spans="1:4" x14ac:dyDescent="0.35">
      <c r="A1253" s="28">
        <v>43618</v>
      </c>
      <c r="B1253" s="26">
        <v>2.2700000000000001E-2</v>
      </c>
      <c r="C1253">
        <f t="shared" si="56"/>
        <v>6</v>
      </c>
      <c r="D1253">
        <f t="shared" si="55"/>
        <v>2019</v>
      </c>
    </row>
    <row r="1254" spans="1:4" x14ac:dyDescent="0.35">
      <c r="A1254" s="28">
        <v>43617</v>
      </c>
      <c r="B1254" s="26">
        <v>2.2700000000000001E-2</v>
      </c>
      <c r="C1254">
        <f t="shared" si="56"/>
        <v>6</v>
      </c>
      <c r="D1254">
        <f t="shared" si="55"/>
        <v>2019</v>
      </c>
    </row>
    <row r="1255" spans="1:4" x14ac:dyDescent="0.35">
      <c r="A1255" s="28">
        <v>43616</v>
      </c>
      <c r="B1255" s="26">
        <v>2.2700000000000001E-2</v>
      </c>
      <c r="C1255">
        <f t="shared" ref="C1255:C1286" si="57">MONTH(A1255)</f>
        <v>5</v>
      </c>
      <c r="D1255">
        <f t="shared" si="55"/>
        <v>2019</v>
      </c>
    </row>
    <row r="1256" spans="1:4" x14ac:dyDescent="0.35">
      <c r="A1256" s="28">
        <v>43615</v>
      </c>
      <c r="B1256" s="26">
        <v>2.2700000000000001E-2</v>
      </c>
      <c r="C1256">
        <f t="shared" si="57"/>
        <v>5</v>
      </c>
      <c r="D1256">
        <f t="shared" si="55"/>
        <v>2019</v>
      </c>
    </row>
    <row r="1257" spans="1:4" x14ac:dyDescent="0.35">
      <c r="A1257" s="28">
        <v>43614</v>
      </c>
      <c r="B1257" s="26">
        <v>2.2599999999999999E-2</v>
      </c>
      <c r="C1257">
        <f t="shared" si="57"/>
        <v>5</v>
      </c>
      <c r="D1257">
        <f t="shared" si="55"/>
        <v>2019</v>
      </c>
    </row>
    <row r="1258" spans="1:4" x14ac:dyDescent="0.35">
      <c r="A1258" s="28">
        <v>43613</v>
      </c>
      <c r="B1258" s="26">
        <v>2.2499999999999999E-2</v>
      </c>
      <c r="C1258">
        <f t="shared" si="57"/>
        <v>5</v>
      </c>
      <c r="D1258">
        <f t="shared" si="55"/>
        <v>2019</v>
      </c>
    </row>
    <row r="1259" spans="1:4" x14ac:dyDescent="0.35">
      <c r="A1259" s="28">
        <v>43612</v>
      </c>
      <c r="B1259" s="26">
        <v>2.2499999999999999E-2</v>
      </c>
      <c r="C1259">
        <f t="shared" si="57"/>
        <v>5</v>
      </c>
      <c r="D1259">
        <f t="shared" si="55"/>
        <v>2019</v>
      </c>
    </row>
    <row r="1260" spans="1:4" x14ac:dyDescent="0.35">
      <c r="A1260" s="28">
        <v>43611</v>
      </c>
      <c r="B1260" s="26">
        <v>2.2499999999999999E-2</v>
      </c>
      <c r="C1260">
        <f t="shared" si="57"/>
        <v>5</v>
      </c>
      <c r="D1260">
        <f t="shared" si="55"/>
        <v>2019</v>
      </c>
    </row>
    <row r="1261" spans="1:4" x14ac:dyDescent="0.35">
      <c r="A1261" s="28">
        <v>43610</v>
      </c>
      <c r="B1261" s="26">
        <v>2.2499999999999999E-2</v>
      </c>
      <c r="C1261">
        <f t="shared" si="57"/>
        <v>5</v>
      </c>
      <c r="D1261">
        <f t="shared" si="55"/>
        <v>2019</v>
      </c>
    </row>
    <row r="1262" spans="1:4" x14ac:dyDescent="0.35">
      <c r="A1262" s="28">
        <v>43609</v>
      </c>
      <c r="B1262" s="26">
        <v>2.2499999999999999E-2</v>
      </c>
      <c r="C1262">
        <f t="shared" si="57"/>
        <v>5</v>
      </c>
      <c r="D1262">
        <f t="shared" si="55"/>
        <v>2019</v>
      </c>
    </row>
    <row r="1263" spans="1:4" x14ac:dyDescent="0.35">
      <c r="A1263" s="28">
        <v>43608</v>
      </c>
      <c r="B1263" s="26">
        <v>2.2599999999999999E-2</v>
      </c>
      <c r="C1263">
        <f t="shared" si="57"/>
        <v>5</v>
      </c>
      <c r="D1263">
        <f t="shared" si="55"/>
        <v>2019</v>
      </c>
    </row>
    <row r="1264" spans="1:4" x14ac:dyDescent="0.35">
      <c r="A1264" s="28">
        <v>43607</v>
      </c>
      <c r="B1264" s="26">
        <v>2.2499999999999999E-2</v>
      </c>
      <c r="C1264">
        <f t="shared" si="57"/>
        <v>5</v>
      </c>
      <c r="D1264">
        <f t="shared" si="55"/>
        <v>2019</v>
      </c>
    </row>
    <row r="1265" spans="1:4" x14ac:dyDescent="0.35">
      <c r="A1265" s="28">
        <v>43606</v>
      </c>
      <c r="B1265" s="26">
        <v>2.2499999999999999E-2</v>
      </c>
      <c r="C1265">
        <f t="shared" si="57"/>
        <v>5</v>
      </c>
      <c r="D1265">
        <f t="shared" si="55"/>
        <v>2019</v>
      </c>
    </row>
    <row r="1266" spans="1:4" x14ac:dyDescent="0.35">
      <c r="A1266" s="28">
        <v>43605</v>
      </c>
      <c r="B1266" s="26">
        <v>2.2599999999999999E-2</v>
      </c>
      <c r="C1266">
        <f t="shared" si="57"/>
        <v>5</v>
      </c>
      <c r="D1266">
        <f t="shared" si="55"/>
        <v>2019</v>
      </c>
    </row>
    <row r="1267" spans="1:4" x14ac:dyDescent="0.35">
      <c r="A1267" s="28">
        <v>43604</v>
      </c>
      <c r="B1267" s="26">
        <v>2.2499999999999999E-2</v>
      </c>
      <c r="C1267">
        <f t="shared" si="57"/>
        <v>5</v>
      </c>
      <c r="D1267">
        <f t="shared" si="55"/>
        <v>2019</v>
      </c>
    </row>
    <row r="1268" spans="1:4" x14ac:dyDescent="0.35">
      <c r="A1268" s="28">
        <v>43603</v>
      </c>
      <c r="B1268" s="26">
        <v>2.2499999999999999E-2</v>
      </c>
      <c r="C1268">
        <f t="shared" si="57"/>
        <v>5</v>
      </c>
      <c r="D1268">
        <f t="shared" si="55"/>
        <v>2019</v>
      </c>
    </row>
    <row r="1269" spans="1:4" x14ac:dyDescent="0.35">
      <c r="A1269" s="28">
        <v>43602</v>
      </c>
      <c r="B1269" s="26">
        <v>2.2499999999999999E-2</v>
      </c>
      <c r="C1269">
        <f t="shared" si="57"/>
        <v>5</v>
      </c>
      <c r="D1269">
        <f t="shared" si="55"/>
        <v>2019</v>
      </c>
    </row>
    <row r="1270" spans="1:4" x14ac:dyDescent="0.35">
      <c r="A1270" s="28">
        <v>43601</v>
      </c>
      <c r="B1270" s="26">
        <v>2.2599999999999999E-2</v>
      </c>
      <c r="C1270">
        <f t="shared" si="57"/>
        <v>5</v>
      </c>
      <c r="D1270">
        <f t="shared" si="55"/>
        <v>2019</v>
      </c>
    </row>
    <row r="1271" spans="1:4" x14ac:dyDescent="0.35">
      <c r="A1271" s="28">
        <v>43600</v>
      </c>
      <c r="B1271" s="26">
        <v>2.2499999999999999E-2</v>
      </c>
      <c r="C1271">
        <f t="shared" si="57"/>
        <v>5</v>
      </c>
      <c r="D1271">
        <f t="shared" si="55"/>
        <v>2019</v>
      </c>
    </row>
    <row r="1272" spans="1:4" x14ac:dyDescent="0.35">
      <c r="A1272" s="28">
        <v>43599</v>
      </c>
      <c r="B1272" s="26">
        <v>2.2499999999999999E-2</v>
      </c>
      <c r="C1272">
        <f t="shared" si="57"/>
        <v>5</v>
      </c>
      <c r="D1272">
        <f t="shared" si="55"/>
        <v>2019</v>
      </c>
    </row>
    <row r="1273" spans="1:4" x14ac:dyDescent="0.35">
      <c r="A1273" s="28">
        <v>43598</v>
      </c>
      <c r="B1273" s="26">
        <v>2.2499999999999999E-2</v>
      </c>
      <c r="C1273">
        <f t="shared" si="57"/>
        <v>5</v>
      </c>
      <c r="D1273">
        <f t="shared" si="55"/>
        <v>2019</v>
      </c>
    </row>
    <row r="1274" spans="1:4" x14ac:dyDescent="0.35">
      <c r="A1274" s="28">
        <v>43597</v>
      </c>
      <c r="B1274" s="26">
        <v>2.2499999999999999E-2</v>
      </c>
      <c r="C1274">
        <f t="shared" si="57"/>
        <v>5</v>
      </c>
      <c r="D1274">
        <f t="shared" si="55"/>
        <v>2019</v>
      </c>
    </row>
    <row r="1275" spans="1:4" x14ac:dyDescent="0.35">
      <c r="A1275" s="28">
        <v>43596</v>
      </c>
      <c r="B1275" s="26">
        <v>2.2499999999999999E-2</v>
      </c>
      <c r="C1275">
        <f t="shared" si="57"/>
        <v>5</v>
      </c>
      <c r="D1275">
        <f t="shared" si="55"/>
        <v>2019</v>
      </c>
    </row>
    <row r="1276" spans="1:4" x14ac:dyDescent="0.35">
      <c r="A1276" s="28">
        <v>43595</v>
      </c>
      <c r="B1276" s="26">
        <v>2.2499999999999999E-2</v>
      </c>
      <c r="C1276">
        <f t="shared" si="57"/>
        <v>5</v>
      </c>
      <c r="D1276">
        <f t="shared" si="55"/>
        <v>2019</v>
      </c>
    </row>
    <row r="1277" spans="1:4" x14ac:dyDescent="0.35">
      <c r="A1277" s="28">
        <v>43594</v>
      </c>
      <c r="B1277" s="26">
        <v>2.2499999999999999E-2</v>
      </c>
      <c r="C1277">
        <f t="shared" si="57"/>
        <v>5</v>
      </c>
      <c r="D1277">
        <f t="shared" si="55"/>
        <v>2019</v>
      </c>
    </row>
    <row r="1278" spans="1:4" x14ac:dyDescent="0.35">
      <c r="A1278" s="28">
        <v>43593</v>
      </c>
      <c r="B1278" s="26">
        <v>2.2599999999999999E-2</v>
      </c>
      <c r="C1278">
        <f t="shared" si="57"/>
        <v>5</v>
      </c>
      <c r="D1278">
        <f t="shared" si="55"/>
        <v>2019</v>
      </c>
    </row>
    <row r="1279" spans="1:4" x14ac:dyDescent="0.35">
      <c r="A1279" s="28">
        <v>43592</v>
      </c>
      <c r="B1279" s="26">
        <v>2.2499999999999999E-2</v>
      </c>
      <c r="C1279">
        <f t="shared" si="57"/>
        <v>5</v>
      </c>
      <c r="D1279">
        <f t="shared" si="55"/>
        <v>2019</v>
      </c>
    </row>
    <row r="1280" spans="1:4" x14ac:dyDescent="0.35">
      <c r="A1280" s="28">
        <v>43591</v>
      </c>
      <c r="B1280" s="26">
        <v>2.2599999999999999E-2</v>
      </c>
      <c r="C1280">
        <f t="shared" si="57"/>
        <v>5</v>
      </c>
      <c r="D1280">
        <f t="shared" si="55"/>
        <v>2019</v>
      </c>
    </row>
    <row r="1281" spans="1:4" x14ac:dyDescent="0.35">
      <c r="A1281" s="28">
        <v>43590</v>
      </c>
      <c r="B1281" s="26">
        <v>2.2700000000000001E-2</v>
      </c>
      <c r="C1281">
        <f t="shared" si="57"/>
        <v>5</v>
      </c>
      <c r="D1281">
        <v>2019</v>
      </c>
    </row>
    <row r="1282" spans="1:4" x14ac:dyDescent="0.35">
      <c r="A1282" s="28">
        <v>43589</v>
      </c>
      <c r="B1282" s="26">
        <v>2.2700000000000001E-2</v>
      </c>
      <c r="C1282">
        <f t="shared" si="57"/>
        <v>5</v>
      </c>
      <c r="D1282">
        <v>2019</v>
      </c>
    </row>
    <row r="1283" spans="1:4" x14ac:dyDescent="0.35">
      <c r="A1283" s="28">
        <v>43588</v>
      </c>
      <c r="B1283" s="26">
        <v>2.2700000000000001E-2</v>
      </c>
      <c r="C1283">
        <f t="shared" si="57"/>
        <v>5</v>
      </c>
      <c r="D1283">
        <v>2019</v>
      </c>
    </row>
    <row r="1284" spans="1:4" x14ac:dyDescent="0.35">
      <c r="A1284" s="28">
        <v>43587</v>
      </c>
      <c r="B1284" s="26">
        <v>2.2499999999999999E-2</v>
      </c>
      <c r="C1284">
        <f t="shared" si="57"/>
        <v>5</v>
      </c>
      <c r="D1284">
        <v>2019</v>
      </c>
    </row>
    <row r="1285" spans="1:4" x14ac:dyDescent="0.35">
      <c r="A1285" s="28">
        <v>43586</v>
      </c>
      <c r="B1285" s="26">
        <v>2.2800000000000001E-2</v>
      </c>
      <c r="C1285">
        <f t="shared" si="57"/>
        <v>5</v>
      </c>
      <c r="D1285">
        <v>2019</v>
      </c>
    </row>
    <row r="1286" spans="1:4" x14ac:dyDescent="0.35">
      <c r="A1286" s="28">
        <v>43585</v>
      </c>
      <c r="B1286" s="26">
        <v>2.2800000000000001E-2</v>
      </c>
      <c r="C1286">
        <f t="shared" si="57"/>
        <v>4</v>
      </c>
      <c r="D1286">
        <v>2019</v>
      </c>
    </row>
    <row r="1287" spans="1:4" x14ac:dyDescent="0.35">
      <c r="A1287" s="28">
        <v>43584</v>
      </c>
      <c r="B1287" s="26">
        <v>2.2499999999999999E-2</v>
      </c>
      <c r="C1287">
        <f t="shared" ref="C1287:C1318" si="58">MONTH(A1287)</f>
        <v>4</v>
      </c>
      <c r="D1287">
        <v>2019</v>
      </c>
    </row>
    <row r="1288" spans="1:4" x14ac:dyDescent="0.35">
      <c r="A1288" s="28">
        <v>43583</v>
      </c>
      <c r="B1288" s="26">
        <v>2.2599999999999999E-2</v>
      </c>
      <c r="C1288">
        <f t="shared" si="58"/>
        <v>4</v>
      </c>
      <c r="D1288">
        <v>2019</v>
      </c>
    </row>
    <row r="1289" spans="1:4" x14ac:dyDescent="0.35">
      <c r="A1289" s="28">
        <v>43582</v>
      </c>
      <c r="B1289" s="26">
        <v>2.2599999999999999E-2</v>
      </c>
      <c r="C1289">
        <f t="shared" si="58"/>
        <v>4</v>
      </c>
      <c r="D1289">
        <v>2019</v>
      </c>
    </row>
    <row r="1290" spans="1:4" x14ac:dyDescent="0.35">
      <c r="A1290" s="28">
        <v>43581</v>
      </c>
      <c r="B1290" s="26">
        <v>2.2599999999999999E-2</v>
      </c>
      <c r="C1290">
        <f t="shared" si="58"/>
        <v>4</v>
      </c>
      <c r="D1290">
        <v>2019</v>
      </c>
    </row>
    <row r="1291" spans="1:4" x14ac:dyDescent="0.35">
      <c r="A1291" s="28">
        <v>43580</v>
      </c>
      <c r="B1291" s="26">
        <v>2.2599999999999999E-2</v>
      </c>
      <c r="C1291">
        <f t="shared" si="58"/>
        <v>4</v>
      </c>
      <c r="D1291">
        <v>2019</v>
      </c>
    </row>
    <row r="1292" spans="1:4" x14ac:dyDescent="0.35">
      <c r="A1292" s="28">
        <v>43579</v>
      </c>
      <c r="B1292" s="26">
        <v>2.2700000000000001E-2</v>
      </c>
      <c r="C1292">
        <f t="shared" si="58"/>
        <v>4</v>
      </c>
      <c r="D1292">
        <v>2019</v>
      </c>
    </row>
    <row r="1293" spans="1:4" x14ac:dyDescent="0.35">
      <c r="A1293" s="28">
        <v>43578</v>
      </c>
      <c r="B1293" s="26">
        <v>2.2800000000000001E-2</v>
      </c>
      <c r="C1293">
        <f t="shared" si="58"/>
        <v>4</v>
      </c>
      <c r="D1293">
        <v>2019</v>
      </c>
    </row>
    <row r="1294" spans="1:4" x14ac:dyDescent="0.35">
      <c r="A1294" s="28">
        <v>43577</v>
      </c>
      <c r="B1294" s="26">
        <v>2.2599999999999999E-2</v>
      </c>
      <c r="C1294">
        <f t="shared" si="58"/>
        <v>4</v>
      </c>
      <c r="D1294">
        <v>2019</v>
      </c>
    </row>
    <row r="1295" spans="1:4" x14ac:dyDescent="0.35">
      <c r="A1295" s="28">
        <v>43576</v>
      </c>
      <c r="B1295" s="26">
        <v>2.29E-2</v>
      </c>
      <c r="C1295">
        <f t="shared" si="58"/>
        <v>4</v>
      </c>
      <c r="D1295">
        <v>2019</v>
      </c>
    </row>
    <row r="1296" spans="1:4" x14ac:dyDescent="0.35">
      <c r="A1296" s="28">
        <v>43575</v>
      </c>
      <c r="B1296" s="26">
        <v>2.29E-2</v>
      </c>
      <c r="C1296">
        <f t="shared" si="58"/>
        <v>4</v>
      </c>
      <c r="D1296">
        <v>2019</v>
      </c>
    </row>
    <row r="1297" spans="1:4" x14ac:dyDescent="0.35">
      <c r="A1297" s="28">
        <v>43574</v>
      </c>
      <c r="B1297" s="26">
        <v>2.29E-2</v>
      </c>
      <c r="C1297">
        <f t="shared" si="58"/>
        <v>4</v>
      </c>
      <c r="D1297">
        <v>2019</v>
      </c>
    </row>
    <row r="1298" spans="1:4" x14ac:dyDescent="0.35">
      <c r="A1298" s="28">
        <v>43573</v>
      </c>
      <c r="B1298" s="26">
        <v>2.2599999999999999E-2</v>
      </c>
      <c r="C1298">
        <f t="shared" si="58"/>
        <v>4</v>
      </c>
      <c r="D1298">
        <v>2019</v>
      </c>
    </row>
    <row r="1299" spans="1:4" x14ac:dyDescent="0.35">
      <c r="A1299" s="28">
        <v>43572</v>
      </c>
      <c r="B1299" s="26">
        <v>2.2800000000000001E-2</v>
      </c>
      <c r="C1299">
        <f t="shared" si="58"/>
        <v>4</v>
      </c>
      <c r="D1299">
        <v>2019</v>
      </c>
    </row>
    <row r="1300" spans="1:4" x14ac:dyDescent="0.35">
      <c r="A1300" s="28">
        <v>43571</v>
      </c>
      <c r="B1300" s="26">
        <v>2.2700000000000001E-2</v>
      </c>
      <c r="C1300">
        <f t="shared" si="58"/>
        <v>4</v>
      </c>
      <c r="D1300">
        <v>2019</v>
      </c>
    </row>
    <row r="1301" spans="1:4" x14ac:dyDescent="0.35">
      <c r="A1301" s="28">
        <v>43570</v>
      </c>
      <c r="B1301" s="26">
        <v>2.2700000000000001E-2</v>
      </c>
      <c r="C1301">
        <f t="shared" si="58"/>
        <v>4</v>
      </c>
      <c r="D1301">
        <v>2019</v>
      </c>
    </row>
    <row r="1302" spans="1:4" x14ac:dyDescent="0.35">
      <c r="A1302" s="28">
        <v>43569</v>
      </c>
      <c r="B1302" s="26">
        <v>2.2599999999999999E-2</v>
      </c>
      <c r="C1302">
        <f t="shared" si="58"/>
        <v>4</v>
      </c>
      <c r="D1302">
        <v>2019</v>
      </c>
    </row>
    <row r="1303" spans="1:4" x14ac:dyDescent="0.35">
      <c r="A1303" s="28">
        <v>43568</v>
      </c>
      <c r="B1303" s="26">
        <v>2.2599999999999999E-2</v>
      </c>
      <c r="C1303">
        <f t="shared" si="58"/>
        <v>4</v>
      </c>
      <c r="D1303">
        <v>2019</v>
      </c>
    </row>
    <row r="1304" spans="1:4" x14ac:dyDescent="0.35">
      <c r="A1304" s="28">
        <v>43567</v>
      </c>
      <c r="B1304" s="26">
        <v>2.2599999999999999E-2</v>
      </c>
      <c r="C1304">
        <f t="shared" si="58"/>
        <v>4</v>
      </c>
      <c r="D1304">
        <v>2019</v>
      </c>
    </row>
    <row r="1305" spans="1:4" x14ac:dyDescent="0.35">
      <c r="A1305" s="28">
        <v>43566</v>
      </c>
      <c r="B1305" s="26">
        <v>2.2700000000000001E-2</v>
      </c>
      <c r="C1305">
        <f t="shared" si="58"/>
        <v>4</v>
      </c>
      <c r="D1305">
        <v>2019</v>
      </c>
    </row>
    <row r="1306" spans="1:4" x14ac:dyDescent="0.35">
      <c r="A1306" s="28">
        <v>43565</v>
      </c>
      <c r="B1306" s="26">
        <v>2.2599999999999999E-2</v>
      </c>
      <c r="C1306">
        <f t="shared" si="58"/>
        <v>4</v>
      </c>
      <c r="D1306">
        <v>2019</v>
      </c>
    </row>
    <row r="1307" spans="1:4" x14ac:dyDescent="0.35">
      <c r="A1307" s="28">
        <v>43564</v>
      </c>
      <c r="B1307" s="26">
        <v>2.2599999999999999E-2</v>
      </c>
      <c r="C1307">
        <f t="shared" si="58"/>
        <v>4</v>
      </c>
      <c r="D1307">
        <v>2019</v>
      </c>
    </row>
    <row r="1308" spans="1:4" x14ac:dyDescent="0.35">
      <c r="A1308" s="28">
        <v>43563</v>
      </c>
      <c r="B1308" s="26">
        <v>2.2700000000000001E-2</v>
      </c>
      <c r="C1308">
        <f t="shared" si="58"/>
        <v>4</v>
      </c>
      <c r="D1308">
        <v>2019</v>
      </c>
    </row>
    <row r="1309" spans="1:4" x14ac:dyDescent="0.35">
      <c r="A1309" s="28">
        <v>43562</v>
      </c>
      <c r="B1309" s="26">
        <v>2.2700000000000001E-2</v>
      </c>
      <c r="C1309">
        <f t="shared" si="58"/>
        <v>4</v>
      </c>
      <c r="D1309">
        <v>2019</v>
      </c>
    </row>
    <row r="1310" spans="1:4" x14ac:dyDescent="0.35">
      <c r="A1310" s="28">
        <v>43561</v>
      </c>
      <c r="B1310" s="26">
        <v>2.2700000000000001E-2</v>
      </c>
      <c r="C1310">
        <f t="shared" si="58"/>
        <v>4</v>
      </c>
      <c r="D1310">
        <v>2019</v>
      </c>
    </row>
    <row r="1311" spans="1:4" x14ac:dyDescent="0.35">
      <c r="A1311" s="28">
        <v>43560</v>
      </c>
      <c r="B1311" s="26">
        <v>2.2700000000000001E-2</v>
      </c>
      <c r="C1311">
        <f t="shared" si="58"/>
        <v>4</v>
      </c>
      <c r="D1311">
        <v>2019</v>
      </c>
    </row>
    <row r="1312" spans="1:4" x14ac:dyDescent="0.35">
      <c r="A1312" s="28">
        <v>43559</v>
      </c>
      <c r="B1312" s="26">
        <v>2.2599999999999999E-2</v>
      </c>
      <c r="C1312">
        <f t="shared" si="58"/>
        <v>4</v>
      </c>
      <c r="D1312">
        <v>2019</v>
      </c>
    </row>
    <row r="1313" spans="1:4" x14ac:dyDescent="0.35">
      <c r="A1313" s="28">
        <v>43558</v>
      </c>
      <c r="B1313" s="26">
        <v>2.2700000000000001E-2</v>
      </c>
      <c r="C1313">
        <f t="shared" si="58"/>
        <v>4</v>
      </c>
      <c r="D1313">
        <v>2019</v>
      </c>
    </row>
    <row r="1314" spans="1:4" x14ac:dyDescent="0.35">
      <c r="A1314" s="28">
        <v>43557</v>
      </c>
      <c r="B1314" s="26">
        <v>2.2599999999999999E-2</v>
      </c>
      <c r="C1314">
        <f t="shared" si="58"/>
        <v>4</v>
      </c>
      <c r="D1314">
        <v>2019</v>
      </c>
    </row>
    <row r="1315" spans="1:4" x14ac:dyDescent="0.35">
      <c r="A1315" s="28">
        <v>43556</v>
      </c>
      <c r="B1315" s="26">
        <v>2.2599999999999999E-2</v>
      </c>
      <c r="C1315">
        <f t="shared" si="58"/>
        <v>4</v>
      </c>
      <c r="D1315">
        <v>2019</v>
      </c>
    </row>
    <row r="1316" spans="1:4" x14ac:dyDescent="0.35">
      <c r="A1316" s="28">
        <v>43555</v>
      </c>
      <c r="B1316" s="26">
        <v>2.2800000000000001E-2</v>
      </c>
      <c r="C1316">
        <f t="shared" si="58"/>
        <v>3</v>
      </c>
      <c r="D1316">
        <v>2019</v>
      </c>
    </row>
    <row r="1317" spans="1:4" x14ac:dyDescent="0.35">
      <c r="A1317" s="28">
        <v>43554</v>
      </c>
      <c r="B1317" s="26">
        <v>2.2800000000000001E-2</v>
      </c>
      <c r="C1317">
        <f t="shared" si="58"/>
        <v>3</v>
      </c>
      <c r="D1317">
        <v>2019</v>
      </c>
    </row>
    <row r="1318" spans="1:4" x14ac:dyDescent="0.35">
      <c r="A1318" s="28">
        <v>43553</v>
      </c>
      <c r="B1318" s="26">
        <v>2.2800000000000001E-2</v>
      </c>
      <c r="C1318">
        <f t="shared" si="58"/>
        <v>3</v>
      </c>
      <c r="D1318">
        <v>2019</v>
      </c>
    </row>
    <row r="1319" spans="1:4" x14ac:dyDescent="0.35">
      <c r="A1319" s="28">
        <v>43552</v>
      </c>
      <c r="B1319" s="26">
        <v>2.2599999999999999E-2</v>
      </c>
      <c r="C1319">
        <f t="shared" ref="C1319:C1327" si="59">MONTH(A1319)</f>
        <v>3</v>
      </c>
      <c r="D1319">
        <v>2019</v>
      </c>
    </row>
    <row r="1320" spans="1:4" x14ac:dyDescent="0.35">
      <c r="A1320" s="28">
        <v>43551</v>
      </c>
      <c r="B1320" s="26">
        <v>2.2599999999999999E-2</v>
      </c>
      <c r="C1320">
        <f t="shared" si="59"/>
        <v>3</v>
      </c>
      <c r="D1320">
        <v>2019</v>
      </c>
    </row>
    <row r="1321" spans="1:4" x14ac:dyDescent="0.35">
      <c r="A1321" s="28">
        <v>43550</v>
      </c>
      <c r="B1321" s="26">
        <v>2.2700000000000001E-2</v>
      </c>
      <c r="C1321">
        <f t="shared" si="59"/>
        <v>3</v>
      </c>
      <c r="D1321">
        <v>2019</v>
      </c>
    </row>
    <row r="1322" spans="1:4" x14ac:dyDescent="0.35">
      <c r="A1322" s="28">
        <v>43549</v>
      </c>
      <c r="B1322" s="26">
        <v>2.2599999999999999E-2</v>
      </c>
      <c r="C1322">
        <f t="shared" si="59"/>
        <v>3</v>
      </c>
      <c r="D1322">
        <v>2019</v>
      </c>
    </row>
    <row r="1323" spans="1:4" x14ac:dyDescent="0.35">
      <c r="A1323" s="28">
        <v>43548</v>
      </c>
      <c r="B1323" s="26">
        <v>2.2700000000000001E-2</v>
      </c>
      <c r="C1323">
        <f t="shared" si="59"/>
        <v>3</v>
      </c>
      <c r="D1323">
        <v>2019</v>
      </c>
    </row>
    <row r="1324" spans="1:4" x14ac:dyDescent="0.35">
      <c r="A1324" s="28">
        <v>43547</v>
      </c>
      <c r="B1324" s="26">
        <v>2.2700000000000001E-2</v>
      </c>
      <c r="C1324">
        <f t="shared" si="59"/>
        <v>3</v>
      </c>
      <c r="D1324">
        <v>2019</v>
      </c>
    </row>
    <row r="1325" spans="1:4" x14ac:dyDescent="0.35">
      <c r="A1325" s="28">
        <v>43546</v>
      </c>
      <c r="B1325" s="26">
        <v>2.2700000000000001E-2</v>
      </c>
      <c r="C1325">
        <f t="shared" si="59"/>
        <v>3</v>
      </c>
      <c r="D1325">
        <v>2019</v>
      </c>
    </row>
    <row r="1326" spans="1:4" x14ac:dyDescent="0.35">
      <c r="A1326" s="28">
        <v>43545</v>
      </c>
      <c r="B1326" s="26">
        <v>2.2499999999999999E-2</v>
      </c>
      <c r="C1326">
        <f t="shared" si="59"/>
        <v>3</v>
      </c>
      <c r="D1326">
        <v>2019</v>
      </c>
    </row>
    <row r="1327" spans="1:4" x14ac:dyDescent="0.35">
      <c r="A1327" s="28">
        <v>43544</v>
      </c>
      <c r="B1327" s="26">
        <v>2.2499999999999999E-2</v>
      </c>
      <c r="C1327">
        <f t="shared" si="59"/>
        <v>3</v>
      </c>
      <c r="D1327">
        <v>2019</v>
      </c>
    </row>
    <row r="1328" spans="1:4" x14ac:dyDescent="0.35">
      <c r="A1328" s="28">
        <v>43543</v>
      </c>
      <c r="B1328" s="17">
        <v>2.2499999999999999E-2</v>
      </c>
      <c r="C1328">
        <v>3</v>
      </c>
      <c r="D1328">
        <v>2019</v>
      </c>
    </row>
    <row r="1329" spans="1:4" x14ac:dyDescent="0.35">
      <c r="A1329" s="28">
        <v>43542</v>
      </c>
      <c r="B1329" s="17">
        <v>2.2499999999999999E-2</v>
      </c>
      <c r="C1329">
        <v>3</v>
      </c>
      <c r="D1329">
        <v>2019</v>
      </c>
    </row>
    <row r="1330" spans="1:4" x14ac:dyDescent="0.35">
      <c r="A1330" s="28">
        <v>43541</v>
      </c>
      <c r="B1330" s="17">
        <v>2.2540000000000001E-2</v>
      </c>
      <c r="C1330">
        <v>3</v>
      </c>
      <c r="D1330">
        <v>2019</v>
      </c>
    </row>
    <row r="1331" spans="1:4" x14ac:dyDescent="0.35">
      <c r="A1331" s="28">
        <v>43540</v>
      </c>
      <c r="B1331" s="17">
        <v>2.2540000000000001E-2</v>
      </c>
      <c r="C1331">
        <v>3</v>
      </c>
      <c r="D1331">
        <v>2019</v>
      </c>
    </row>
    <row r="1332" spans="1:4" x14ac:dyDescent="0.35">
      <c r="A1332" s="28">
        <v>43539</v>
      </c>
      <c r="B1332" s="17">
        <v>2.2540000000000001E-2</v>
      </c>
      <c r="C1332">
        <v>3</v>
      </c>
      <c r="D1332">
        <v>2019</v>
      </c>
    </row>
    <row r="1333" spans="1:4" x14ac:dyDescent="0.35">
      <c r="A1333" s="28">
        <v>43538</v>
      </c>
      <c r="B1333" s="17">
        <v>2.2530000000000001E-2</v>
      </c>
      <c r="C1333">
        <v>3</v>
      </c>
      <c r="D1333">
        <v>2019</v>
      </c>
    </row>
    <row r="1334" spans="1:4" x14ac:dyDescent="0.35">
      <c r="A1334" s="28">
        <v>43537</v>
      </c>
      <c r="B1334" s="17">
        <v>2.2550000000000001E-2</v>
      </c>
      <c r="C1334">
        <v>3</v>
      </c>
      <c r="D1334">
        <v>2019</v>
      </c>
    </row>
    <row r="1335" spans="1:4" x14ac:dyDescent="0.35">
      <c r="A1335" s="28">
        <v>43536</v>
      </c>
      <c r="B1335" s="17">
        <v>2.2509999999999999E-2</v>
      </c>
      <c r="C1335">
        <v>3</v>
      </c>
      <c r="D1335">
        <v>2019</v>
      </c>
    </row>
    <row r="1336" spans="1:4" x14ac:dyDescent="0.35">
      <c r="A1336" s="28">
        <v>43535</v>
      </c>
      <c r="B1336" s="17">
        <v>2.2540000000000001E-2</v>
      </c>
      <c r="C1336">
        <v>3</v>
      </c>
      <c r="D1336">
        <v>2019</v>
      </c>
    </row>
    <row r="1337" spans="1:4" x14ac:dyDescent="0.35">
      <c r="A1337" s="28">
        <v>43534</v>
      </c>
      <c r="B1337" s="17">
        <v>2.2579999999999999E-2</v>
      </c>
      <c r="C1337">
        <v>3</v>
      </c>
      <c r="D1337">
        <v>2019</v>
      </c>
    </row>
    <row r="1338" spans="1:4" x14ac:dyDescent="0.35">
      <c r="A1338" s="28">
        <v>43533</v>
      </c>
      <c r="B1338" s="17">
        <v>2.2579999999999999E-2</v>
      </c>
      <c r="C1338">
        <v>3</v>
      </c>
      <c r="D1338">
        <v>2019</v>
      </c>
    </row>
    <row r="1339" spans="1:4" x14ac:dyDescent="0.35">
      <c r="A1339" s="28">
        <v>43532</v>
      </c>
      <c r="B1339" s="17">
        <v>2.2579999999999999E-2</v>
      </c>
      <c r="C1339">
        <v>3</v>
      </c>
      <c r="D1339">
        <v>2019</v>
      </c>
    </row>
    <row r="1340" spans="1:4" x14ac:dyDescent="0.35">
      <c r="A1340" s="28">
        <v>43531</v>
      </c>
      <c r="B1340" s="17">
        <v>2.2589999999999999E-2</v>
      </c>
      <c r="C1340">
        <v>3</v>
      </c>
      <c r="D1340">
        <v>2019</v>
      </c>
    </row>
    <row r="1341" spans="1:4" x14ac:dyDescent="0.35">
      <c r="A1341" s="28">
        <v>43530</v>
      </c>
      <c r="B1341" s="17">
        <v>2.2519999999999998E-2</v>
      </c>
      <c r="C1341">
        <v>3</v>
      </c>
      <c r="D1341">
        <v>2019</v>
      </c>
    </row>
    <row r="1342" spans="1:4" x14ac:dyDescent="0.35">
      <c r="A1342" s="28">
        <v>43529</v>
      </c>
      <c r="B1342" s="17">
        <v>2.2620000000000001E-2</v>
      </c>
      <c r="C1342">
        <v>3</v>
      </c>
      <c r="D1342">
        <v>2019</v>
      </c>
    </row>
    <row r="1343" spans="1:4" x14ac:dyDescent="0.35">
      <c r="A1343" s="28">
        <v>43528</v>
      </c>
      <c r="B1343" s="17">
        <v>2.2620000000000001E-2</v>
      </c>
      <c r="C1343">
        <v>3</v>
      </c>
      <c r="D1343">
        <v>2019</v>
      </c>
    </row>
    <row r="1344" spans="1:4" x14ac:dyDescent="0.35">
      <c r="A1344" s="28">
        <v>43527</v>
      </c>
      <c r="B1344" s="17">
        <v>2.2599999999999999E-2</v>
      </c>
      <c r="C1344">
        <v>3</v>
      </c>
      <c r="D1344">
        <v>2019</v>
      </c>
    </row>
    <row r="1345" spans="1:4" x14ac:dyDescent="0.35">
      <c r="A1345" s="28">
        <v>43526</v>
      </c>
      <c r="B1345" s="17">
        <v>2.2599999999999999E-2</v>
      </c>
      <c r="C1345">
        <v>3</v>
      </c>
      <c r="D1345">
        <v>2019</v>
      </c>
    </row>
    <row r="1346" spans="1:4" x14ac:dyDescent="0.35">
      <c r="A1346" s="28">
        <v>43525</v>
      </c>
      <c r="B1346" s="17">
        <v>2.2599999999999999E-2</v>
      </c>
      <c r="C1346">
        <v>3</v>
      </c>
      <c r="D1346">
        <v>2019</v>
      </c>
    </row>
    <row r="1347" spans="1:4" x14ac:dyDescent="0.35">
      <c r="A1347" s="28">
        <v>43524</v>
      </c>
      <c r="B1347" s="17">
        <v>2.2610000000000002E-2</v>
      </c>
      <c r="C1347">
        <v>2</v>
      </c>
      <c r="D1347">
        <v>2019</v>
      </c>
    </row>
    <row r="1348" spans="1:4" x14ac:dyDescent="0.35">
      <c r="A1348" s="28">
        <v>43523</v>
      </c>
      <c r="B1348" s="17">
        <v>2.2599999999999999E-2</v>
      </c>
      <c r="C1348">
        <v>2</v>
      </c>
      <c r="D1348">
        <v>2019</v>
      </c>
    </row>
    <row r="1349" spans="1:4" x14ac:dyDescent="0.35">
      <c r="A1349" s="28">
        <v>43522</v>
      </c>
      <c r="B1349" s="17">
        <v>2.2509999999999999E-2</v>
      </c>
      <c r="C1349">
        <v>2</v>
      </c>
      <c r="D1349">
        <v>2019</v>
      </c>
    </row>
    <row r="1350" spans="1:4" x14ac:dyDescent="0.35">
      <c r="A1350" s="28">
        <v>43521</v>
      </c>
      <c r="B1350" s="17">
        <v>2.2519999999999998E-2</v>
      </c>
      <c r="C1350">
        <v>2</v>
      </c>
      <c r="D1350">
        <v>2019</v>
      </c>
    </row>
    <row r="1351" spans="1:4" x14ac:dyDescent="0.35">
      <c r="A1351" s="28">
        <v>43520</v>
      </c>
      <c r="B1351" s="17">
        <v>2.2589999999999999E-2</v>
      </c>
      <c r="C1351">
        <v>2</v>
      </c>
      <c r="D1351">
        <v>2019</v>
      </c>
    </row>
    <row r="1352" spans="1:4" x14ac:dyDescent="0.35">
      <c r="A1352" s="28">
        <v>43519</v>
      </c>
      <c r="B1352" s="17">
        <v>2.2589999999999999E-2</v>
      </c>
      <c r="C1352">
        <v>2</v>
      </c>
      <c r="D1352">
        <v>2019</v>
      </c>
    </row>
    <row r="1353" spans="1:4" x14ac:dyDescent="0.35">
      <c r="A1353" s="28">
        <v>43518</v>
      </c>
      <c r="B1353" s="17">
        <v>2.2589999999999999E-2</v>
      </c>
      <c r="C1353">
        <v>2</v>
      </c>
      <c r="D1353">
        <v>2019</v>
      </c>
    </row>
    <row r="1354" spans="1:4" x14ac:dyDescent="0.35">
      <c r="A1354" s="28">
        <v>43517</v>
      </c>
      <c r="B1354" s="17">
        <v>2.264E-2</v>
      </c>
      <c r="C1354">
        <v>2</v>
      </c>
      <c r="D1354">
        <v>2019</v>
      </c>
    </row>
    <row r="1355" spans="1:4" x14ac:dyDescent="0.35">
      <c r="A1355" s="28">
        <v>43516</v>
      </c>
      <c r="B1355" s="17">
        <v>2.257E-2</v>
      </c>
      <c r="C1355">
        <v>2</v>
      </c>
      <c r="D1355">
        <v>2019</v>
      </c>
    </row>
    <row r="1356" spans="1:4" x14ac:dyDescent="0.35">
      <c r="A1356" s="28">
        <v>43515</v>
      </c>
      <c r="B1356" s="17">
        <v>2.2679999999999999E-2</v>
      </c>
      <c r="C1356">
        <v>2</v>
      </c>
      <c r="D1356">
        <v>2019</v>
      </c>
    </row>
    <row r="1357" spans="1:4" x14ac:dyDescent="0.35">
      <c r="A1357" s="28">
        <v>43514</v>
      </c>
      <c r="B1357" s="17">
        <v>2.274E-2</v>
      </c>
      <c r="C1357">
        <v>2</v>
      </c>
      <c r="D1357">
        <v>2019</v>
      </c>
    </row>
    <row r="1358" spans="1:4" x14ac:dyDescent="0.35">
      <c r="A1358" s="28">
        <v>43513</v>
      </c>
      <c r="B1358" s="17">
        <v>2.257E-2</v>
      </c>
      <c r="C1358">
        <v>2</v>
      </c>
      <c r="D1358">
        <v>2019</v>
      </c>
    </row>
    <row r="1359" spans="1:4" x14ac:dyDescent="0.35">
      <c r="A1359" s="28">
        <v>43512</v>
      </c>
      <c r="B1359" s="17">
        <v>2.257E-2</v>
      </c>
      <c r="C1359">
        <v>2</v>
      </c>
      <c r="D1359">
        <v>2019</v>
      </c>
    </row>
    <row r="1360" spans="1:4" x14ac:dyDescent="0.35">
      <c r="A1360" s="28">
        <v>43511</v>
      </c>
      <c r="B1360" s="17">
        <v>2.257E-2</v>
      </c>
      <c r="C1360">
        <v>2</v>
      </c>
      <c r="D1360">
        <v>2019</v>
      </c>
    </row>
    <row r="1361" spans="1:4" x14ac:dyDescent="0.35">
      <c r="A1361" s="28">
        <v>43510</v>
      </c>
      <c r="B1361" s="17">
        <v>2.2550000000000001E-2</v>
      </c>
      <c r="C1361">
        <v>2</v>
      </c>
      <c r="D1361">
        <v>2019</v>
      </c>
    </row>
    <row r="1362" spans="1:4" x14ac:dyDescent="0.35">
      <c r="A1362" s="28">
        <v>43509</v>
      </c>
      <c r="B1362" s="17">
        <v>2.2519999999999998E-2</v>
      </c>
      <c r="C1362">
        <v>2</v>
      </c>
      <c r="D1362">
        <v>2019</v>
      </c>
    </row>
    <row r="1363" spans="1:4" x14ac:dyDescent="0.35">
      <c r="A1363" s="28">
        <v>43508</v>
      </c>
      <c r="B1363" s="17">
        <v>2.2519999999999998E-2</v>
      </c>
      <c r="C1363">
        <v>2</v>
      </c>
      <c r="D1363">
        <v>2019</v>
      </c>
    </row>
    <row r="1364" spans="1:4" x14ac:dyDescent="0.35">
      <c r="A1364" s="28">
        <v>43507</v>
      </c>
      <c r="B1364" s="17">
        <v>2.2530000000000001E-2</v>
      </c>
      <c r="C1364">
        <v>2</v>
      </c>
      <c r="D1364">
        <v>2019</v>
      </c>
    </row>
    <row r="1365" spans="1:4" x14ac:dyDescent="0.35">
      <c r="A1365" s="28">
        <v>43506</v>
      </c>
      <c r="B1365" s="17">
        <v>2.256E-2</v>
      </c>
      <c r="C1365">
        <v>2</v>
      </c>
      <c r="D1365">
        <v>2019</v>
      </c>
    </row>
    <row r="1366" spans="1:4" x14ac:dyDescent="0.35">
      <c r="A1366" s="28">
        <v>43505</v>
      </c>
      <c r="B1366" s="17">
        <v>2.256E-2</v>
      </c>
      <c r="C1366">
        <v>2</v>
      </c>
      <c r="D1366">
        <v>2019</v>
      </c>
    </row>
    <row r="1367" spans="1:4" x14ac:dyDescent="0.35">
      <c r="A1367" s="28">
        <v>43504</v>
      </c>
      <c r="B1367" s="17">
        <v>2.256E-2</v>
      </c>
      <c r="C1367">
        <v>2</v>
      </c>
      <c r="D1367">
        <v>2019</v>
      </c>
    </row>
    <row r="1368" spans="1:4" x14ac:dyDescent="0.35">
      <c r="A1368" s="28">
        <v>43503</v>
      </c>
      <c r="B1368" s="17">
        <v>2.2630000000000001E-2</v>
      </c>
      <c r="C1368">
        <v>2</v>
      </c>
      <c r="D1368">
        <v>2019</v>
      </c>
    </row>
    <row r="1369" spans="1:4" x14ac:dyDescent="0.35">
      <c r="A1369" s="28">
        <v>43502</v>
      </c>
      <c r="B1369" s="17">
        <v>2.2599999999999999E-2</v>
      </c>
      <c r="C1369">
        <v>2</v>
      </c>
      <c r="D1369">
        <v>2019</v>
      </c>
    </row>
    <row r="1370" spans="1:4" x14ac:dyDescent="0.35">
      <c r="A1370" s="28">
        <v>43501</v>
      </c>
      <c r="B1370" s="17">
        <v>2.2630000000000001E-2</v>
      </c>
      <c r="C1370">
        <v>2</v>
      </c>
      <c r="D1370">
        <v>2019</v>
      </c>
    </row>
    <row r="1371" spans="1:4" x14ac:dyDescent="0.35">
      <c r="A1371" s="28">
        <v>43500</v>
      </c>
      <c r="B1371" s="17">
        <v>2.265E-2</v>
      </c>
      <c r="C1371">
        <v>2</v>
      </c>
      <c r="D1371">
        <v>2019</v>
      </c>
    </row>
    <row r="1372" spans="1:4" x14ac:dyDescent="0.35">
      <c r="A1372" s="28">
        <v>43499</v>
      </c>
      <c r="B1372" s="17">
        <v>2.2939999999999999E-2</v>
      </c>
      <c r="C1372">
        <v>2</v>
      </c>
      <c r="D1372">
        <v>2019</v>
      </c>
    </row>
    <row r="1373" spans="1:4" x14ac:dyDescent="0.35">
      <c r="A1373" s="28">
        <v>43498</v>
      </c>
      <c r="B1373" s="17">
        <v>2.2939999999999999E-2</v>
      </c>
      <c r="C1373">
        <v>2</v>
      </c>
      <c r="D1373">
        <v>2019</v>
      </c>
    </row>
    <row r="1374" spans="1:4" x14ac:dyDescent="0.35">
      <c r="A1374" s="28">
        <v>43497</v>
      </c>
      <c r="B1374" s="17">
        <v>2.2939999999999999E-2</v>
      </c>
      <c r="C1374">
        <v>2</v>
      </c>
      <c r="D1374">
        <v>2019</v>
      </c>
    </row>
    <row r="1375" spans="1:4" x14ac:dyDescent="0.35">
      <c r="A1375" s="28">
        <v>43496</v>
      </c>
      <c r="B1375" s="17">
        <v>2.3040000000000001E-2</v>
      </c>
      <c r="C1375">
        <v>1</v>
      </c>
      <c r="D1375">
        <v>2019</v>
      </c>
    </row>
    <row r="1376" spans="1:4" x14ac:dyDescent="0.35">
      <c r="A1376" s="28">
        <v>43495</v>
      </c>
      <c r="B1376" s="17">
        <v>2.2960000000000001E-2</v>
      </c>
      <c r="C1376">
        <v>1</v>
      </c>
      <c r="D1376">
        <v>2019</v>
      </c>
    </row>
    <row r="1377" spans="1:4" x14ac:dyDescent="0.35">
      <c r="A1377" s="28">
        <v>43494</v>
      </c>
      <c r="B1377" s="17">
        <v>2.2970000000000001E-2</v>
      </c>
      <c r="C1377">
        <v>1</v>
      </c>
      <c r="D1377">
        <v>2019</v>
      </c>
    </row>
    <row r="1378" spans="1:4" x14ac:dyDescent="0.35">
      <c r="A1378" s="28">
        <v>43493</v>
      </c>
      <c r="B1378" s="17">
        <v>2.282E-2</v>
      </c>
      <c r="C1378">
        <v>1</v>
      </c>
      <c r="D1378">
        <v>2019</v>
      </c>
    </row>
    <row r="1379" spans="1:4" x14ac:dyDescent="0.35">
      <c r="A1379" s="28">
        <v>43492</v>
      </c>
      <c r="B1379" s="17">
        <v>2.273E-2</v>
      </c>
      <c r="C1379">
        <v>1</v>
      </c>
      <c r="D1379">
        <v>2019</v>
      </c>
    </row>
    <row r="1380" spans="1:4" x14ac:dyDescent="0.35">
      <c r="A1380" s="28">
        <v>43491</v>
      </c>
      <c r="B1380" s="17">
        <v>2.273E-2</v>
      </c>
      <c r="C1380">
        <v>1</v>
      </c>
      <c r="D1380">
        <v>2019</v>
      </c>
    </row>
    <row r="1381" spans="1:4" x14ac:dyDescent="0.35">
      <c r="A1381" s="28">
        <v>43490</v>
      </c>
      <c r="B1381" s="17">
        <v>2.273E-2</v>
      </c>
      <c r="C1381">
        <v>1</v>
      </c>
      <c r="D1381">
        <v>2019</v>
      </c>
    </row>
    <row r="1382" spans="1:4" x14ac:dyDescent="0.35">
      <c r="A1382" s="28">
        <v>43489</v>
      </c>
      <c r="B1382" s="17">
        <v>2.265E-2</v>
      </c>
      <c r="C1382">
        <v>1</v>
      </c>
      <c r="D1382">
        <v>2019</v>
      </c>
    </row>
    <row r="1383" spans="1:4" x14ac:dyDescent="0.35">
      <c r="A1383" s="28">
        <v>43488</v>
      </c>
      <c r="B1383" s="17">
        <v>2.2630000000000001E-2</v>
      </c>
      <c r="C1383">
        <v>1</v>
      </c>
      <c r="D1383">
        <v>2019</v>
      </c>
    </row>
    <row r="1384" spans="1:4" x14ac:dyDescent="0.35">
      <c r="A1384" s="28">
        <v>43487</v>
      </c>
      <c r="B1384" s="17">
        <v>2.2610000000000002E-2</v>
      </c>
      <c r="C1384">
        <v>1</v>
      </c>
      <c r="D1384">
        <v>2019</v>
      </c>
    </row>
    <row r="1385" spans="1:4" x14ac:dyDescent="0.35">
      <c r="A1385" s="28">
        <v>43486</v>
      </c>
      <c r="B1385" s="17">
        <v>2.265E-2</v>
      </c>
      <c r="C1385">
        <v>1</v>
      </c>
      <c r="D1385">
        <v>2019</v>
      </c>
    </row>
    <row r="1386" spans="1:4" x14ac:dyDescent="0.35">
      <c r="A1386" s="28">
        <v>43485</v>
      </c>
      <c r="B1386" s="17">
        <v>2.2679999999999999E-2</v>
      </c>
      <c r="C1386">
        <v>1</v>
      </c>
      <c r="D1386">
        <v>2019</v>
      </c>
    </row>
    <row r="1387" spans="1:4" x14ac:dyDescent="0.35">
      <c r="A1387" s="28">
        <v>43484</v>
      </c>
      <c r="B1387" s="17">
        <v>2.2679999999999999E-2</v>
      </c>
      <c r="C1387">
        <v>1</v>
      </c>
      <c r="D1387">
        <v>2019</v>
      </c>
    </row>
    <row r="1388" spans="1:4" x14ac:dyDescent="0.35">
      <c r="A1388" s="28">
        <v>43483</v>
      </c>
      <c r="B1388" s="17">
        <v>2.2679999999999999E-2</v>
      </c>
      <c r="C1388">
        <v>1</v>
      </c>
      <c r="D1388">
        <v>2019</v>
      </c>
    </row>
    <row r="1389" spans="1:4" x14ac:dyDescent="0.35">
      <c r="A1389" s="28">
        <v>43482</v>
      </c>
      <c r="B1389" s="17">
        <v>2.2929999999999999E-2</v>
      </c>
      <c r="C1389">
        <v>1</v>
      </c>
      <c r="D1389">
        <v>2019</v>
      </c>
    </row>
    <row r="1390" spans="1:4" x14ac:dyDescent="0.35">
      <c r="A1390" s="28">
        <v>43481</v>
      </c>
      <c r="B1390" s="17">
        <v>2.2749999999999999E-2</v>
      </c>
      <c r="C1390">
        <v>1</v>
      </c>
      <c r="D1390">
        <v>2019</v>
      </c>
    </row>
    <row r="1391" spans="1:4" x14ac:dyDescent="0.35">
      <c r="A1391" s="28">
        <v>43480</v>
      </c>
      <c r="B1391" s="17">
        <v>2.3E-2</v>
      </c>
      <c r="C1391">
        <v>1</v>
      </c>
      <c r="D1391">
        <v>2019</v>
      </c>
    </row>
    <row r="1392" spans="1:4" x14ac:dyDescent="0.35">
      <c r="A1392" s="28">
        <v>43479</v>
      </c>
      <c r="B1392" s="17">
        <v>2.3089999999999999E-2</v>
      </c>
      <c r="C1392">
        <v>1</v>
      </c>
      <c r="D1392">
        <v>2019</v>
      </c>
    </row>
    <row r="1393" spans="1:4" x14ac:dyDescent="0.35">
      <c r="A1393" s="28">
        <v>43478</v>
      </c>
      <c r="B1393" s="17">
        <v>2.2880000000000001E-2</v>
      </c>
      <c r="C1393">
        <v>1</v>
      </c>
      <c r="D1393">
        <v>2019</v>
      </c>
    </row>
    <row r="1394" spans="1:4" x14ac:dyDescent="0.35">
      <c r="A1394" s="28">
        <v>43477</v>
      </c>
      <c r="B1394" s="17">
        <v>2.2880000000000001E-2</v>
      </c>
      <c r="C1394">
        <v>1</v>
      </c>
      <c r="D1394">
        <v>2019</v>
      </c>
    </row>
    <row r="1395" spans="1:4" x14ac:dyDescent="0.35">
      <c r="A1395" s="28">
        <v>43476</v>
      </c>
      <c r="B1395" s="17">
        <v>2.2880000000000001E-2</v>
      </c>
      <c r="C1395">
        <v>1</v>
      </c>
      <c r="D1395">
        <v>2019</v>
      </c>
    </row>
    <row r="1396" spans="1:4" x14ac:dyDescent="0.35">
      <c r="A1396" s="28">
        <v>43475</v>
      </c>
      <c r="B1396" s="17">
        <v>2.2880000000000001E-2</v>
      </c>
      <c r="C1396">
        <v>1</v>
      </c>
      <c r="D1396">
        <v>2019</v>
      </c>
    </row>
    <row r="1397" spans="1:4" x14ac:dyDescent="0.35">
      <c r="A1397" s="28">
        <v>43474</v>
      </c>
      <c r="B1397" s="17">
        <v>2.3029999999999998E-2</v>
      </c>
      <c r="C1397">
        <v>1</v>
      </c>
      <c r="D1397">
        <v>2019</v>
      </c>
    </row>
    <row r="1398" spans="1:4" x14ac:dyDescent="0.35">
      <c r="A1398" s="28">
        <v>43473</v>
      </c>
      <c r="B1398" s="17">
        <v>2.3019999999999999E-2</v>
      </c>
      <c r="C1398">
        <v>1</v>
      </c>
      <c r="D1398">
        <v>2019</v>
      </c>
    </row>
    <row r="1399" spans="1:4" x14ac:dyDescent="0.35">
      <c r="A1399" s="28">
        <v>43472</v>
      </c>
      <c r="B1399" s="17">
        <v>2.308E-2</v>
      </c>
      <c r="C1399">
        <v>1</v>
      </c>
      <c r="D1399">
        <v>2019</v>
      </c>
    </row>
    <row r="1400" spans="1:4" x14ac:dyDescent="0.35">
      <c r="A1400" s="28">
        <v>43471</v>
      </c>
      <c r="B1400" s="17">
        <v>2.299E-2</v>
      </c>
      <c r="C1400">
        <v>1</v>
      </c>
      <c r="D1400">
        <v>2019</v>
      </c>
    </row>
    <row r="1401" spans="1:4" x14ac:dyDescent="0.35">
      <c r="A1401" s="28">
        <v>43470</v>
      </c>
      <c r="B1401" s="17">
        <v>2.299E-2</v>
      </c>
      <c r="C1401">
        <v>1</v>
      </c>
      <c r="D1401">
        <v>2019</v>
      </c>
    </row>
    <row r="1402" spans="1:4" x14ac:dyDescent="0.35">
      <c r="A1402" s="28">
        <v>43469</v>
      </c>
      <c r="B1402" s="17">
        <v>2.299E-2</v>
      </c>
      <c r="C1402">
        <v>1</v>
      </c>
      <c r="D1402">
        <v>2019</v>
      </c>
    </row>
    <row r="1403" spans="1:4" x14ac:dyDescent="0.35">
      <c r="A1403" s="28">
        <v>43468</v>
      </c>
      <c r="B1403" s="17">
        <v>2.2530000000000001E-2</v>
      </c>
      <c r="C1403">
        <v>1</v>
      </c>
      <c r="D1403">
        <v>2019</v>
      </c>
    </row>
    <row r="1404" spans="1:4" x14ac:dyDescent="0.35">
      <c r="A1404" s="28">
        <v>43467</v>
      </c>
      <c r="B1404" s="17">
        <v>2.282E-2</v>
      </c>
      <c r="C1404">
        <v>1</v>
      </c>
      <c r="D1404">
        <v>2019</v>
      </c>
    </row>
    <row r="1405" spans="1:4" x14ac:dyDescent="0.35">
      <c r="A1405" s="28">
        <v>43466</v>
      </c>
      <c r="B1405" s="17">
        <v>2.316E-2</v>
      </c>
      <c r="C1405">
        <v>1</v>
      </c>
      <c r="D1405">
        <v>2019</v>
      </c>
    </row>
    <row r="1406" spans="1:4" x14ac:dyDescent="0.35">
      <c r="A1406" s="28">
        <v>43465</v>
      </c>
      <c r="B1406" s="17">
        <v>2.316E-2</v>
      </c>
      <c r="C1406">
        <v>12</v>
      </c>
      <c r="D1406">
        <v>2018</v>
      </c>
    </row>
    <row r="1407" spans="1:4" x14ac:dyDescent="0.35">
      <c r="A1407" s="28">
        <v>43464</v>
      </c>
      <c r="B1407" s="17">
        <v>2.3369999999999998E-2</v>
      </c>
      <c r="C1407">
        <v>12</v>
      </c>
      <c r="D1407">
        <v>2018</v>
      </c>
    </row>
    <row r="1408" spans="1:4" x14ac:dyDescent="0.35">
      <c r="A1408" s="28">
        <v>43463</v>
      </c>
      <c r="B1408" s="17">
        <v>2.3369999999999998E-2</v>
      </c>
      <c r="C1408">
        <v>12</v>
      </c>
      <c r="D1408">
        <v>2018</v>
      </c>
    </row>
    <row r="1409" spans="1:4" x14ac:dyDescent="0.35">
      <c r="A1409" s="28">
        <v>43462</v>
      </c>
      <c r="B1409" s="17">
        <v>2.3369999999999998E-2</v>
      </c>
      <c r="C1409">
        <v>12</v>
      </c>
      <c r="D1409">
        <v>2018</v>
      </c>
    </row>
    <row r="1410" spans="1:4" x14ac:dyDescent="0.35">
      <c r="A1410" s="28">
        <v>43461</v>
      </c>
      <c r="B1410" s="17">
        <v>2.264E-2</v>
      </c>
      <c r="C1410">
        <v>12</v>
      </c>
      <c r="D1410">
        <v>2018</v>
      </c>
    </row>
    <row r="1411" spans="1:4" x14ac:dyDescent="0.35">
      <c r="A1411" s="28">
        <v>43460</v>
      </c>
      <c r="B1411" s="17">
        <v>2.281E-2</v>
      </c>
      <c r="C1411">
        <v>12</v>
      </c>
      <c r="D1411">
        <v>2018</v>
      </c>
    </row>
    <row r="1412" spans="1:4" x14ac:dyDescent="0.35">
      <c r="A1412" s="28">
        <v>43459</v>
      </c>
      <c r="B1412" s="17">
        <v>2.2550000000000001E-2</v>
      </c>
      <c r="C1412">
        <v>12</v>
      </c>
      <c r="D1412">
        <v>2018</v>
      </c>
    </row>
    <row r="1413" spans="1:4" x14ac:dyDescent="0.35">
      <c r="A1413" s="28">
        <v>43458</v>
      </c>
      <c r="B1413" s="17">
        <v>2.274E-2</v>
      </c>
      <c r="C1413">
        <v>12</v>
      </c>
      <c r="D1413">
        <v>2018</v>
      </c>
    </row>
    <row r="1414" spans="1:4" x14ac:dyDescent="0.35">
      <c r="A1414" s="28">
        <v>43457</v>
      </c>
      <c r="B1414" s="17">
        <v>2.274E-2</v>
      </c>
      <c r="C1414">
        <v>12</v>
      </c>
      <c r="D1414">
        <v>2018</v>
      </c>
    </row>
    <row r="1415" spans="1:4" x14ac:dyDescent="0.35">
      <c r="A1415" s="28">
        <v>43456</v>
      </c>
      <c r="B1415" s="17">
        <v>2.274E-2</v>
      </c>
      <c r="C1415">
        <v>12</v>
      </c>
      <c r="D1415">
        <v>2018</v>
      </c>
    </row>
    <row r="1416" spans="1:4" x14ac:dyDescent="0.35">
      <c r="A1416" s="28">
        <v>43455</v>
      </c>
      <c r="B1416" s="17">
        <v>2.274E-2</v>
      </c>
      <c r="C1416">
        <v>12</v>
      </c>
      <c r="D1416">
        <v>2018</v>
      </c>
    </row>
    <row r="1417" spans="1:4" x14ac:dyDescent="0.35">
      <c r="A1417" s="28">
        <v>43454</v>
      </c>
      <c r="B1417" s="17">
        <v>2.2620000000000001E-2</v>
      </c>
      <c r="C1417">
        <v>12</v>
      </c>
      <c r="D1417">
        <v>2018</v>
      </c>
    </row>
    <row r="1418" spans="1:4" x14ac:dyDescent="0.35">
      <c r="A1418" s="28">
        <v>43453</v>
      </c>
      <c r="B1418" s="17">
        <v>2.2630000000000001E-2</v>
      </c>
      <c r="C1418">
        <v>12</v>
      </c>
      <c r="D1418">
        <v>2018</v>
      </c>
    </row>
    <row r="1419" spans="1:4" x14ac:dyDescent="0.35">
      <c r="A1419" s="28">
        <v>43452</v>
      </c>
      <c r="B1419" s="17">
        <v>2.2610000000000002E-2</v>
      </c>
      <c r="C1419">
        <v>12</v>
      </c>
      <c r="D1419">
        <v>2018</v>
      </c>
    </row>
    <row r="1420" spans="1:4" x14ac:dyDescent="0.35">
      <c r="A1420" s="28">
        <v>43451</v>
      </c>
      <c r="B1420" s="17">
        <v>2.2550000000000001E-2</v>
      </c>
      <c r="C1420">
        <v>12</v>
      </c>
      <c r="D1420">
        <v>2018</v>
      </c>
    </row>
    <row r="1421" spans="1:4" x14ac:dyDescent="0.35">
      <c r="A1421" s="28">
        <v>43450</v>
      </c>
      <c r="B1421" s="17">
        <v>2.2800000000000001E-2</v>
      </c>
      <c r="C1421">
        <v>12</v>
      </c>
      <c r="D1421">
        <v>2018</v>
      </c>
    </row>
    <row r="1422" spans="1:4" x14ac:dyDescent="0.35">
      <c r="A1422" s="28">
        <v>43449</v>
      </c>
      <c r="B1422" s="17">
        <v>2.2800000000000001E-2</v>
      </c>
      <c r="C1422">
        <v>12</v>
      </c>
      <c r="D1422">
        <v>2018</v>
      </c>
    </row>
    <row r="1423" spans="1:4" x14ac:dyDescent="0.35">
      <c r="A1423" s="28">
        <v>43448</v>
      </c>
      <c r="B1423" s="17">
        <v>2.2800000000000001E-2</v>
      </c>
      <c r="C1423">
        <v>12</v>
      </c>
      <c r="D1423">
        <v>2018</v>
      </c>
    </row>
    <row r="1424" spans="1:4" x14ac:dyDescent="0.35">
      <c r="A1424" s="28">
        <v>43447</v>
      </c>
      <c r="B1424" s="17">
        <v>2.2890000000000001E-2</v>
      </c>
      <c r="C1424">
        <v>12</v>
      </c>
      <c r="D1424">
        <v>2018</v>
      </c>
    </row>
    <row r="1425" spans="1:4" x14ac:dyDescent="0.35">
      <c r="A1425" s="28">
        <v>43446</v>
      </c>
      <c r="B1425" s="17">
        <v>2.3099999999999999E-2</v>
      </c>
      <c r="C1425">
        <v>12</v>
      </c>
      <c r="D1425">
        <v>2018</v>
      </c>
    </row>
    <row r="1426" spans="1:4" x14ac:dyDescent="0.35">
      <c r="A1426" s="28">
        <v>43445</v>
      </c>
      <c r="B1426" s="17">
        <v>2.2929999999999999E-2</v>
      </c>
      <c r="C1426">
        <v>12</v>
      </c>
      <c r="D1426">
        <v>2018</v>
      </c>
    </row>
    <row r="1427" spans="1:4" x14ac:dyDescent="0.35">
      <c r="A1427" s="28">
        <v>43444</v>
      </c>
      <c r="B1427" s="17">
        <v>2.2550000000000001E-2</v>
      </c>
      <c r="C1427">
        <v>12</v>
      </c>
      <c r="D1427">
        <v>2018</v>
      </c>
    </row>
    <row r="1428" spans="1:4" x14ac:dyDescent="0.35">
      <c r="A1428" s="28">
        <v>43443</v>
      </c>
      <c r="B1428" s="17">
        <v>2.3290000000000002E-2</v>
      </c>
      <c r="C1428">
        <v>12</v>
      </c>
      <c r="D1428">
        <v>2018</v>
      </c>
    </row>
    <row r="1429" spans="1:4" x14ac:dyDescent="0.35">
      <c r="A1429" s="28">
        <v>43442</v>
      </c>
      <c r="B1429" s="17">
        <v>2.3290000000000002E-2</v>
      </c>
      <c r="C1429">
        <v>12</v>
      </c>
      <c r="D1429">
        <v>2018</v>
      </c>
    </row>
    <row r="1430" spans="1:4" x14ac:dyDescent="0.35">
      <c r="A1430" s="28">
        <v>43441</v>
      </c>
      <c r="B1430" s="17">
        <v>2.3290000000000002E-2</v>
      </c>
      <c r="C1430">
        <v>12</v>
      </c>
      <c r="D1430">
        <v>2018</v>
      </c>
    </row>
    <row r="1431" spans="1:4" x14ac:dyDescent="0.35">
      <c r="A1431" s="28">
        <v>43440</v>
      </c>
      <c r="B1431" s="17">
        <v>2.2669999999999999E-2</v>
      </c>
      <c r="C1431">
        <v>12</v>
      </c>
      <c r="D1431">
        <v>2018</v>
      </c>
    </row>
    <row r="1432" spans="1:4" x14ac:dyDescent="0.35">
      <c r="A1432" s="28">
        <v>43439</v>
      </c>
      <c r="B1432" s="17">
        <v>2.3040000000000001E-2</v>
      </c>
      <c r="C1432">
        <v>12</v>
      </c>
      <c r="D1432">
        <v>2018</v>
      </c>
    </row>
    <row r="1433" spans="1:4" x14ac:dyDescent="0.35">
      <c r="A1433" s="28">
        <v>43438</v>
      </c>
      <c r="B1433" s="17">
        <v>2.298E-2</v>
      </c>
      <c r="C1433">
        <v>12</v>
      </c>
      <c r="D1433">
        <v>2018</v>
      </c>
    </row>
    <row r="1434" spans="1:4" x14ac:dyDescent="0.35">
      <c r="A1434" s="28">
        <v>43437</v>
      </c>
      <c r="B1434" s="17">
        <v>2.3109999999999999E-2</v>
      </c>
      <c r="C1434">
        <v>12</v>
      </c>
      <c r="D1434">
        <v>2018</v>
      </c>
    </row>
    <row r="1435" spans="1:4" x14ac:dyDescent="0.35">
      <c r="A1435" s="28">
        <v>43436</v>
      </c>
      <c r="B1435" s="17">
        <v>2.3109999999999999E-2</v>
      </c>
      <c r="C1435">
        <v>12</v>
      </c>
      <c r="D1435">
        <v>2018</v>
      </c>
    </row>
    <row r="1436" spans="1:4" x14ac:dyDescent="0.35">
      <c r="A1436" s="28">
        <v>43435</v>
      </c>
      <c r="B1436" s="17">
        <v>2.3109999999999999E-2</v>
      </c>
      <c r="C1436">
        <v>12</v>
      </c>
      <c r="D1436">
        <v>2018</v>
      </c>
    </row>
    <row r="1437" spans="1:4" x14ac:dyDescent="0.35">
      <c r="A1437" s="28">
        <v>43434</v>
      </c>
      <c r="B1437" s="17">
        <v>2.3109999999999999E-2</v>
      </c>
      <c r="C1437">
        <v>11</v>
      </c>
      <c r="D1437">
        <v>2018</v>
      </c>
    </row>
    <row r="1438" spans="1:4" x14ac:dyDescent="0.35">
      <c r="A1438" s="28">
        <v>43433</v>
      </c>
      <c r="B1438" s="17">
        <v>2.2499999999999999E-2</v>
      </c>
      <c r="C1438">
        <v>11</v>
      </c>
      <c r="D1438">
        <v>2018</v>
      </c>
    </row>
    <row r="1439" spans="1:4" x14ac:dyDescent="0.35">
      <c r="A1439" s="28">
        <v>43432</v>
      </c>
      <c r="B1439" s="17">
        <v>2.2499999999999999E-2</v>
      </c>
      <c r="C1439">
        <v>11</v>
      </c>
      <c r="D1439">
        <v>2018</v>
      </c>
    </row>
    <row r="1440" spans="1:4" x14ac:dyDescent="0.35">
      <c r="A1440" s="28">
        <v>43431</v>
      </c>
      <c r="B1440" s="17">
        <v>2.256E-2</v>
      </c>
      <c r="C1440">
        <v>11</v>
      </c>
      <c r="D1440">
        <v>2018</v>
      </c>
    </row>
    <row r="1441" spans="1:4" x14ac:dyDescent="0.35">
      <c r="A1441" s="28">
        <v>43430</v>
      </c>
      <c r="B1441" s="17">
        <v>2.2800000000000001E-2</v>
      </c>
      <c r="C1441">
        <v>11</v>
      </c>
      <c r="D1441">
        <v>2018</v>
      </c>
    </row>
    <row r="1442" spans="1:4" x14ac:dyDescent="0.35">
      <c r="A1442" s="28">
        <v>43429</v>
      </c>
      <c r="B1442" s="17">
        <v>2.3009999999999999E-2</v>
      </c>
      <c r="C1442">
        <v>11</v>
      </c>
      <c r="D1442">
        <v>2018</v>
      </c>
    </row>
    <row r="1443" spans="1:4" x14ac:dyDescent="0.35">
      <c r="A1443" s="28">
        <v>43428</v>
      </c>
      <c r="B1443" s="17">
        <v>2.3009999999999999E-2</v>
      </c>
      <c r="C1443">
        <v>11</v>
      </c>
      <c r="D1443">
        <v>2018</v>
      </c>
    </row>
    <row r="1444" spans="1:4" x14ac:dyDescent="0.35">
      <c r="A1444" s="28">
        <v>43427</v>
      </c>
      <c r="B1444" s="17">
        <v>2.3009999999999999E-2</v>
      </c>
      <c r="C1444">
        <v>11</v>
      </c>
      <c r="D1444">
        <v>2018</v>
      </c>
    </row>
    <row r="1445" spans="1:4" x14ac:dyDescent="0.35">
      <c r="A1445" s="28">
        <v>43426</v>
      </c>
      <c r="B1445" s="17">
        <v>2.2679999999999999E-2</v>
      </c>
      <c r="C1445">
        <v>11</v>
      </c>
      <c r="D1445">
        <v>2018</v>
      </c>
    </row>
    <row r="1446" spans="1:4" x14ac:dyDescent="0.35">
      <c r="A1446" s="28">
        <v>43425</v>
      </c>
      <c r="B1446" s="17">
        <v>2.3060000000000001E-2</v>
      </c>
      <c r="C1446">
        <v>11</v>
      </c>
      <c r="D1446">
        <v>2018</v>
      </c>
    </row>
    <row r="1447" spans="1:4" x14ac:dyDescent="0.35">
      <c r="A1447" s="28">
        <v>43424</v>
      </c>
      <c r="B1447" s="17">
        <v>2.3060000000000001E-2</v>
      </c>
      <c r="C1447">
        <v>11</v>
      </c>
      <c r="D1447">
        <v>2018</v>
      </c>
    </row>
    <row r="1448" spans="1:4" x14ac:dyDescent="0.35">
      <c r="A1448" s="28">
        <v>43423</v>
      </c>
      <c r="B1448" s="17">
        <v>2.3060000000000001E-2</v>
      </c>
      <c r="C1448">
        <v>11</v>
      </c>
      <c r="D1448">
        <v>2018</v>
      </c>
    </row>
    <row r="1449" spans="1:4" x14ac:dyDescent="0.35">
      <c r="A1449" s="28">
        <v>43422</v>
      </c>
      <c r="B1449" s="17">
        <v>2.2689999999999998E-2</v>
      </c>
      <c r="C1449">
        <v>11</v>
      </c>
      <c r="D1449">
        <v>2018</v>
      </c>
    </row>
    <row r="1450" spans="1:4" x14ac:dyDescent="0.35">
      <c r="A1450" s="28">
        <v>43421</v>
      </c>
      <c r="B1450" s="17">
        <v>2.2689999999999998E-2</v>
      </c>
      <c r="C1450">
        <v>11</v>
      </c>
      <c r="D1450">
        <v>2018</v>
      </c>
    </row>
    <row r="1451" spans="1:4" x14ac:dyDescent="0.35">
      <c r="A1451" s="28">
        <v>43420</v>
      </c>
      <c r="B1451" s="17">
        <v>2.2689999999999998E-2</v>
      </c>
      <c r="C1451">
        <v>11</v>
      </c>
      <c r="D1451">
        <v>2018</v>
      </c>
    </row>
    <row r="1452" spans="1:4" x14ac:dyDescent="0.35">
      <c r="A1452" s="28">
        <v>43419</v>
      </c>
      <c r="B1452" s="17">
        <v>2.2589999999999999E-2</v>
      </c>
      <c r="C1452">
        <v>11</v>
      </c>
      <c r="D1452">
        <v>2018</v>
      </c>
    </row>
    <row r="1453" spans="1:4" x14ac:dyDescent="0.35">
      <c r="A1453" s="28">
        <v>43418</v>
      </c>
      <c r="B1453" s="17">
        <v>2.266E-2</v>
      </c>
      <c r="C1453">
        <v>11</v>
      </c>
      <c r="D1453">
        <v>2018</v>
      </c>
    </row>
    <row r="1454" spans="1:4" x14ac:dyDescent="0.35">
      <c r="A1454" s="28">
        <v>43417</v>
      </c>
      <c r="B1454" s="17">
        <v>2.2800000000000001E-2</v>
      </c>
      <c r="C1454">
        <v>11</v>
      </c>
      <c r="D1454">
        <v>2018</v>
      </c>
    </row>
    <row r="1455" spans="1:4" x14ac:dyDescent="0.35">
      <c r="A1455" s="28">
        <v>43416</v>
      </c>
      <c r="B1455" s="17">
        <v>2.274E-2</v>
      </c>
      <c r="C1455">
        <v>11</v>
      </c>
      <c r="D1455">
        <v>2018</v>
      </c>
    </row>
    <row r="1456" spans="1:4" x14ac:dyDescent="0.35">
      <c r="A1456" s="28">
        <v>43415</v>
      </c>
      <c r="B1456" s="17">
        <v>2.29E-2</v>
      </c>
      <c r="C1456">
        <v>11</v>
      </c>
      <c r="D1456">
        <v>2018</v>
      </c>
    </row>
    <row r="1457" spans="1:4" x14ac:dyDescent="0.35">
      <c r="A1457" s="28">
        <v>43414</v>
      </c>
      <c r="B1457" s="17">
        <v>2.29E-2</v>
      </c>
      <c r="C1457">
        <v>11</v>
      </c>
      <c r="D1457">
        <v>2018</v>
      </c>
    </row>
    <row r="1458" spans="1:4" x14ac:dyDescent="0.35">
      <c r="A1458" s="28">
        <v>43413</v>
      </c>
      <c r="B1458" s="17">
        <v>2.29E-2</v>
      </c>
      <c r="C1458">
        <v>11</v>
      </c>
      <c r="D1458">
        <v>2018</v>
      </c>
    </row>
    <row r="1459" spans="1:4" x14ac:dyDescent="0.35">
      <c r="A1459" s="28">
        <v>43412</v>
      </c>
      <c r="B1459" s="17">
        <v>2.2769999999999999E-2</v>
      </c>
      <c r="C1459">
        <v>11</v>
      </c>
      <c r="D1459">
        <v>2018</v>
      </c>
    </row>
    <row r="1460" spans="1:4" x14ac:dyDescent="0.35">
      <c r="A1460" s="28">
        <v>43411</v>
      </c>
      <c r="B1460" s="17">
        <v>2.2859999999999998E-2</v>
      </c>
      <c r="C1460">
        <v>11</v>
      </c>
      <c r="D1460">
        <v>2018</v>
      </c>
    </row>
    <row r="1461" spans="1:4" x14ac:dyDescent="0.35">
      <c r="A1461" s="28">
        <v>43410</v>
      </c>
      <c r="B1461" s="17">
        <v>2.2800000000000001E-2</v>
      </c>
      <c r="C1461">
        <v>11</v>
      </c>
      <c r="D1461">
        <v>2018</v>
      </c>
    </row>
    <row r="1462" spans="1:4" x14ac:dyDescent="0.35">
      <c r="A1462" s="28">
        <v>43409</v>
      </c>
      <c r="B1462" s="17">
        <v>2.2800000000000001E-2</v>
      </c>
      <c r="C1462">
        <v>11</v>
      </c>
      <c r="D1462">
        <v>2018</v>
      </c>
    </row>
    <row r="1463" spans="1:4" x14ac:dyDescent="0.35">
      <c r="A1463" s="28">
        <v>43408</v>
      </c>
      <c r="B1463" s="17">
        <v>2.2880000000000001E-2</v>
      </c>
      <c r="C1463">
        <v>11</v>
      </c>
      <c r="D1463">
        <v>2018</v>
      </c>
    </row>
    <row r="1464" spans="1:4" x14ac:dyDescent="0.35">
      <c r="A1464" s="28">
        <v>43407</v>
      </c>
      <c r="B1464" s="17">
        <v>2.2880000000000001E-2</v>
      </c>
      <c r="C1464">
        <v>11</v>
      </c>
      <c r="D1464">
        <v>2018</v>
      </c>
    </row>
    <row r="1465" spans="1:4" x14ac:dyDescent="0.35">
      <c r="A1465" s="28">
        <v>43406</v>
      </c>
      <c r="B1465" s="17">
        <v>2.2880000000000001E-2</v>
      </c>
      <c r="C1465">
        <v>11</v>
      </c>
      <c r="D1465">
        <v>2018</v>
      </c>
    </row>
    <row r="1466" spans="1:4" x14ac:dyDescent="0.35">
      <c r="A1466" s="28">
        <v>43405</v>
      </c>
      <c r="B1466" s="17">
        <v>2.2849999999999999E-2</v>
      </c>
      <c r="C1466">
        <v>11</v>
      </c>
      <c r="D1466">
        <v>2018</v>
      </c>
    </row>
    <row r="1467" spans="1:4" x14ac:dyDescent="0.35">
      <c r="A1467" s="28">
        <v>43404</v>
      </c>
      <c r="B1467" s="17">
        <v>2.324E-2</v>
      </c>
      <c r="C1467">
        <v>10</v>
      </c>
      <c r="D1467">
        <v>2018</v>
      </c>
    </row>
    <row r="1468" spans="1:4" x14ac:dyDescent="0.35">
      <c r="A1468" s="28">
        <v>43403</v>
      </c>
      <c r="B1468" s="17">
        <v>2.3009999999999999E-2</v>
      </c>
      <c r="C1468">
        <v>10</v>
      </c>
      <c r="D1468">
        <v>2018</v>
      </c>
    </row>
    <row r="1469" spans="1:4" x14ac:dyDescent="0.35">
      <c r="A1469" s="28">
        <v>43402</v>
      </c>
      <c r="B1469" s="17">
        <v>2.2579999999999999E-2</v>
      </c>
      <c r="C1469">
        <v>10</v>
      </c>
      <c r="D1469">
        <v>2018</v>
      </c>
    </row>
    <row r="1470" spans="1:4" x14ac:dyDescent="0.35">
      <c r="A1470" s="28">
        <v>43401</v>
      </c>
      <c r="B1470" s="17">
        <v>2.2509999999999999E-2</v>
      </c>
      <c r="C1470">
        <v>10</v>
      </c>
      <c r="D1470">
        <v>2018</v>
      </c>
    </row>
    <row r="1471" spans="1:4" x14ac:dyDescent="0.35">
      <c r="A1471" s="28">
        <v>43400</v>
      </c>
      <c r="B1471" s="17">
        <v>2.2509999999999999E-2</v>
      </c>
      <c r="C1471">
        <v>10</v>
      </c>
      <c r="D1471">
        <v>2018</v>
      </c>
    </row>
    <row r="1472" spans="1:4" x14ac:dyDescent="0.35">
      <c r="A1472" s="28">
        <v>43399</v>
      </c>
      <c r="B1472" s="17">
        <v>2.2509999999999999E-2</v>
      </c>
      <c r="C1472">
        <v>10</v>
      </c>
      <c r="D1472">
        <v>2018</v>
      </c>
    </row>
    <row r="1473" spans="1:4" x14ac:dyDescent="0.35">
      <c r="A1473" s="28">
        <v>43398</v>
      </c>
      <c r="B1473" s="17">
        <v>2.2610000000000002E-2</v>
      </c>
      <c r="C1473">
        <v>10</v>
      </c>
      <c r="D1473">
        <v>2018</v>
      </c>
    </row>
    <row r="1474" spans="1:4" x14ac:dyDescent="0.35">
      <c r="A1474" s="28">
        <v>43397</v>
      </c>
      <c r="B1474" s="17">
        <v>2.2499999999999999E-2</v>
      </c>
      <c r="C1474">
        <v>10</v>
      </c>
      <c r="D1474">
        <v>2018</v>
      </c>
    </row>
    <row r="1475" spans="1:4" x14ac:dyDescent="0.35">
      <c r="A1475" s="28">
        <v>43396</v>
      </c>
      <c r="B1475" s="17">
        <v>2.2519999999999998E-2</v>
      </c>
      <c r="C1475">
        <v>10</v>
      </c>
      <c r="D1475">
        <v>2018</v>
      </c>
    </row>
    <row r="1476" spans="1:4" x14ac:dyDescent="0.35">
      <c r="A1476" s="28">
        <v>43395</v>
      </c>
      <c r="B1476" s="17">
        <v>2.2540000000000001E-2</v>
      </c>
      <c r="C1476">
        <v>10</v>
      </c>
      <c r="D1476">
        <v>2018</v>
      </c>
    </row>
    <row r="1477" spans="1:4" x14ac:dyDescent="0.35">
      <c r="A1477" s="28">
        <v>43394</v>
      </c>
      <c r="B1477" s="17">
        <v>2.2749999999999999E-2</v>
      </c>
      <c r="C1477">
        <v>10</v>
      </c>
      <c r="D1477">
        <v>2018</v>
      </c>
    </row>
    <row r="1478" spans="1:4" x14ac:dyDescent="0.35">
      <c r="A1478" s="28">
        <v>43393</v>
      </c>
      <c r="B1478" s="17">
        <v>2.2749999999999999E-2</v>
      </c>
      <c r="C1478">
        <v>10</v>
      </c>
      <c r="D1478">
        <v>2018</v>
      </c>
    </row>
    <row r="1479" spans="1:4" x14ac:dyDescent="0.35">
      <c r="A1479" s="28">
        <v>43392</v>
      </c>
      <c r="B1479" s="17">
        <v>2.2749999999999999E-2</v>
      </c>
      <c r="C1479">
        <v>10</v>
      </c>
      <c r="D1479">
        <v>2018</v>
      </c>
    </row>
    <row r="1480" spans="1:4" x14ac:dyDescent="0.35">
      <c r="A1480" s="28">
        <v>43391</v>
      </c>
      <c r="B1480" s="17">
        <v>2.2870000000000001E-2</v>
      </c>
      <c r="C1480">
        <v>10</v>
      </c>
      <c r="D1480">
        <v>2018</v>
      </c>
    </row>
    <row r="1481" spans="1:4" x14ac:dyDescent="0.35">
      <c r="A1481" s="28">
        <v>43390</v>
      </c>
      <c r="B1481" s="17">
        <v>2.2950000000000002E-2</v>
      </c>
      <c r="C1481">
        <v>10</v>
      </c>
      <c r="D1481">
        <v>2018</v>
      </c>
    </row>
    <row r="1482" spans="1:4" x14ac:dyDescent="0.35">
      <c r="A1482" s="28">
        <v>43389</v>
      </c>
      <c r="B1482" s="17">
        <v>2.3019999999999999E-2</v>
      </c>
      <c r="C1482">
        <v>10</v>
      </c>
      <c r="D1482">
        <v>2018</v>
      </c>
    </row>
    <row r="1483" spans="1:4" x14ac:dyDescent="0.35">
      <c r="A1483" s="28">
        <v>43388</v>
      </c>
      <c r="B1483" s="17">
        <v>2.3050000000000001E-2</v>
      </c>
      <c r="C1483">
        <v>10</v>
      </c>
      <c r="D1483">
        <v>2018</v>
      </c>
    </row>
    <row r="1484" spans="1:4" x14ac:dyDescent="0.35">
      <c r="A1484" s="28">
        <v>43387</v>
      </c>
      <c r="B1484" s="17">
        <v>2.3040000000000001E-2</v>
      </c>
      <c r="C1484">
        <v>10</v>
      </c>
      <c r="D1484">
        <v>2018</v>
      </c>
    </row>
    <row r="1485" spans="1:4" x14ac:dyDescent="0.35">
      <c r="A1485" s="28">
        <v>43386</v>
      </c>
      <c r="B1485" s="17">
        <v>2.3040000000000001E-2</v>
      </c>
      <c r="C1485">
        <v>10</v>
      </c>
      <c r="D1485">
        <v>2018</v>
      </c>
    </row>
    <row r="1486" spans="1:4" x14ac:dyDescent="0.35">
      <c r="A1486" s="28">
        <v>43385</v>
      </c>
      <c r="B1486" s="17">
        <v>2.3040000000000001E-2</v>
      </c>
      <c r="C1486">
        <v>10</v>
      </c>
      <c r="D1486">
        <v>2018</v>
      </c>
    </row>
    <row r="1487" spans="1:4" x14ac:dyDescent="0.35">
      <c r="A1487" s="28">
        <v>43384</v>
      </c>
      <c r="B1487" s="17">
        <v>2.2970000000000001E-2</v>
      </c>
      <c r="C1487">
        <v>10</v>
      </c>
      <c r="D1487">
        <v>2018</v>
      </c>
    </row>
    <row r="1488" spans="1:4" x14ac:dyDescent="0.35">
      <c r="A1488" s="28">
        <v>43383</v>
      </c>
      <c r="B1488" s="17">
        <v>2.2589999999999999E-2</v>
      </c>
      <c r="C1488">
        <v>10</v>
      </c>
      <c r="D1488">
        <v>2018</v>
      </c>
    </row>
    <row r="1489" spans="1:4" x14ac:dyDescent="0.35">
      <c r="A1489" s="28">
        <v>43382</v>
      </c>
      <c r="B1489" s="17">
        <v>2.2540000000000001E-2</v>
      </c>
      <c r="C1489">
        <v>10</v>
      </c>
      <c r="D1489">
        <v>2018</v>
      </c>
    </row>
    <row r="1490" spans="1:4" x14ac:dyDescent="0.35">
      <c r="A1490" s="28">
        <v>43381</v>
      </c>
      <c r="B1490" s="17">
        <v>2.2550000000000001E-2</v>
      </c>
      <c r="C1490">
        <v>10</v>
      </c>
      <c r="D1490">
        <v>2018</v>
      </c>
    </row>
    <row r="1491" spans="1:4" x14ac:dyDescent="0.35">
      <c r="A1491" s="28">
        <v>43380</v>
      </c>
      <c r="B1491" s="17">
        <v>2.2589999999999999E-2</v>
      </c>
      <c r="C1491">
        <v>10</v>
      </c>
      <c r="D1491">
        <v>2018</v>
      </c>
    </row>
    <row r="1492" spans="1:4" x14ac:dyDescent="0.35">
      <c r="A1492" s="28">
        <v>43379</v>
      </c>
      <c r="B1492" s="17">
        <v>2.2589999999999999E-2</v>
      </c>
      <c r="C1492">
        <v>10</v>
      </c>
      <c r="D1492">
        <v>2018</v>
      </c>
    </row>
    <row r="1493" spans="1:4" x14ac:dyDescent="0.35">
      <c r="A1493" s="28">
        <v>43378</v>
      </c>
      <c r="B1493" s="17">
        <v>2.2589999999999999E-2</v>
      </c>
      <c r="C1493">
        <v>10</v>
      </c>
      <c r="D1493">
        <v>2018</v>
      </c>
    </row>
    <row r="1494" spans="1:4" x14ac:dyDescent="0.35">
      <c r="A1494" s="28">
        <v>43377</v>
      </c>
      <c r="B1494" s="17">
        <v>2.2589999999999999E-2</v>
      </c>
      <c r="C1494">
        <v>10</v>
      </c>
      <c r="D1494">
        <v>2018</v>
      </c>
    </row>
    <row r="1495" spans="1:4" x14ac:dyDescent="0.35">
      <c r="A1495" s="28">
        <v>43376</v>
      </c>
      <c r="B1495" s="17">
        <v>2.2610000000000002E-2</v>
      </c>
      <c r="C1495">
        <v>10</v>
      </c>
      <c r="D1495">
        <v>2018</v>
      </c>
    </row>
    <row r="1496" spans="1:4" x14ac:dyDescent="0.35">
      <c r="A1496" s="28">
        <v>43375</v>
      </c>
      <c r="B1496" s="17">
        <v>2.2630000000000001E-2</v>
      </c>
      <c r="C1496">
        <v>10</v>
      </c>
      <c r="D1496">
        <v>2018</v>
      </c>
    </row>
    <row r="1497" spans="1:4" x14ac:dyDescent="0.35">
      <c r="A1497" s="28">
        <v>43374</v>
      </c>
      <c r="B1497" s="17">
        <v>2.2620000000000001E-2</v>
      </c>
      <c r="C1497">
        <v>10</v>
      </c>
      <c r="D1497">
        <v>2018</v>
      </c>
    </row>
    <row r="1498" spans="1:4" x14ac:dyDescent="0.35">
      <c r="A1498" s="28">
        <v>43373</v>
      </c>
      <c r="B1498" s="17">
        <v>2.2970000000000001E-2</v>
      </c>
      <c r="C1498">
        <v>9</v>
      </c>
      <c r="D1498">
        <v>2018</v>
      </c>
    </row>
    <row r="1499" spans="1:4" x14ac:dyDescent="0.35">
      <c r="A1499" s="28">
        <v>43372</v>
      </c>
      <c r="B1499" s="17">
        <v>2.2970000000000001E-2</v>
      </c>
      <c r="C1499">
        <v>9</v>
      </c>
      <c r="D1499">
        <v>2018</v>
      </c>
    </row>
    <row r="1500" spans="1:4" x14ac:dyDescent="0.35">
      <c r="A1500" s="28">
        <v>43371</v>
      </c>
      <c r="B1500" s="17">
        <v>2.2970000000000001E-2</v>
      </c>
      <c r="C1500">
        <v>9</v>
      </c>
      <c r="D1500">
        <v>2018</v>
      </c>
    </row>
    <row r="1501" spans="1:4" x14ac:dyDescent="0.35">
      <c r="A1501" s="28">
        <v>43370</v>
      </c>
      <c r="B1501" s="17">
        <v>2.2689999999999998E-2</v>
      </c>
      <c r="C1501">
        <v>9</v>
      </c>
      <c r="D1501">
        <v>2018</v>
      </c>
    </row>
    <row r="1502" spans="1:4" x14ac:dyDescent="0.35">
      <c r="A1502" s="28">
        <v>43369</v>
      </c>
      <c r="B1502" s="17">
        <v>2.2769999999999999E-2</v>
      </c>
      <c r="C1502">
        <v>9</v>
      </c>
      <c r="D1502">
        <v>2018</v>
      </c>
    </row>
    <row r="1503" spans="1:4" x14ac:dyDescent="0.35">
      <c r="A1503" s="28">
        <v>43368</v>
      </c>
      <c r="B1503" s="17">
        <v>2.2620000000000001E-2</v>
      </c>
      <c r="C1503">
        <v>9</v>
      </c>
      <c r="D1503">
        <v>2018</v>
      </c>
    </row>
    <row r="1504" spans="1:4" x14ac:dyDescent="0.35">
      <c r="A1504" s="28">
        <v>43367</v>
      </c>
      <c r="B1504" s="17">
        <v>2.2689999999999998E-2</v>
      </c>
      <c r="C1504">
        <v>9</v>
      </c>
      <c r="D1504">
        <v>2018</v>
      </c>
    </row>
    <row r="1505" spans="1:4" x14ac:dyDescent="0.35">
      <c r="A1505" s="28">
        <v>43366</v>
      </c>
      <c r="B1505" s="17">
        <v>2.2620000000000001E-2</v>
      </c>
      <c r="C1505">
        <v>9</v>
      </c>
      <c r="D1505">
        <v>2018</v>
      </c>
    </row>
    <row r="1506" spans="1:4" x14ac:dyDescent="0.35">
      <c r="A1506" s="28">
        <v>43365</v>
      </c>
      <c r="B1506" s="17">
        <v>2.2620000000000001E-2</v>
      </c>
      <c r="C1506">
        <v>9</v>
      </c>
      <c r="D1506">
        <v>2018</v>
      </c>
    </row>
    <row r="1507" spans="1:4" x14ac:dyDescent="0.35">
      <c r="A1507" s="28">
        <v>43364</v>
      </c>
      <c r="B1507" s="17">
        <v>2.2620000000000001E-2</v>
      </c>
      <c r="C1507">
        <v>9</v>
      </c>
      <c r="D1507">
        <v>2018</v>
      </c>
    </row>
    <row r="1508" spans="1:4" x14ac:dyDescent="0.35">
      <c r="A1508" s="28">
        <v>43363</v>
      </c>
      <c r="B1508" s="17">
        <v>2.2519999999999998E-2</v>
      </c>
      <c r="C1508">
        <v>9</v>
      </c>
      <c r="D1508">
        <v>2018</v>
      </c>
    </row>
    <row r="1509" spans="1:4" x14ac:dyDescent="0.35">
      <c r="A1509" s="28">
        <v>43362</v>
      </c>
      <c r="B1509" s="17">
        <v>2.2509999999999999E-2</v>
      </c>
      <c r="C1509">
        <v>9</v>
      </c>
      <c r="D1509">
        <v>2018</v>
      </c>
    </row>
    <row r="1510" spans="1:4" x14ac:dyDescent="0.35">
      <c r="A1510" s="28">
        <v>43361</v>
      </c>
      <c r="B1510" s="17">
        <v>2.266E-2</v>
      </c>
      <c r="C1510">
        <v>9</v>
      </c>
      <c r="D1510">
        <v>2018</v>
      </c>
    </row>
    <row r="1511" spans="1:4" x14ac:dyDescent="0.35">
      <c r="A1511" s="28">
        <v>43360</v>
      </c>
      <c r="B1511" s="17">
        <v>2.2579999999999999E-2</v>
      </c>
      <c r="C1511">
        <v>9</v>
      </c>
      <c r="D1511">
        <v>2018</v>
      </c>
    </row>
    <row r="1512" spans="1:4" x14ac:dyDescent="0.35">
      <c r="A1512" s="28">
        <v>43359</v>
      </c>
      <c r="B1512" s="17">
        <v>2.257E-2</v>
      </c>
      <c r="C1512">
        <v>9</v>
      </c>
      <c r="D1512">
        <v>2018</v>
      </c>
    </row>
    <row r="1513" spans="1:4" x14ac:dyDescent="0.35">
      <c r="A1513" s="28">
        <v>43358</v>
      </c>
      <c r="B1513" s="17">
        <v>2.257E-2</v>
      </c>
      <c r="C1513">
        <v>9</v>
      </c>
      <c r="D1513">
        <v>2018</v>
      </c>
    </row>
    <row r="1514" spans="1:4" x14ac:dyDescent="0.35">
      <c r="A1514" s="28">
        <v>43357</v>
      </c>
      <c r="B1514" s="17">
        <v>2.257E-2</v>
      </c>
      <c r="C1514">
        <v>9</v>
      </c>
      <c r="D1514">
        <v>2018</v>
      </c>
    </row>
    <row r="1515" spans="1:4" x14ac:dyDescent="0.35">
      <c r="A1515" s="28">
        <v>43356</v>
      </c>
      <c r="B1515" s="17">
        <v>2.2519999999999998E-2</v>
      </c>
      <c r="C1515">
        <v>9</v>
      </c>
      <c r="D1515">
        <v>2018</v>
      </c>
    </row>
    <row r="1516" spans="1:4" x14ac:dyDescent="0.35">
      <c r="A1516" s="28">
        <v>43355</v>
      </c>
      <c r="B1516" s="17">
        <v>2.2579999999999999E-2</v>
      </c>
      <c r="C1516">
        <v>9</v>
      </c>
      <c r="D1516">
        <v>2018</v>
      </c>
    </row>
    <row r="1517" spans="1:4" x14ac:dyDescent="0.35">
      <c r="A1517" s="28">
        <v>43354</v>
      </c>
      <c r="B1517" s="17">
        <v>2.257E-2</v>
      </c>
      <c r="C1517">
        <v>9</v>
      </c>
      <c r="D1517">
        <v>2018</v>
      </c>
    </row>
    <row r="1518" spans="1:4" x14ac:dyDescent="0.35">
      <c r="A1518" s="28">
        <v>43353</v>
      </c>
      <c r="B1518" s="17">
        <v>2.257E-2</v>
      </c>
      <c r="C1518">
        <v>9</v>
      </c>
      <c r="D1518">
        <v>2018</v>
      </c>
    </row>
    <row r="1519" spans="1:4" x14ac:dyDescent="0.35">
      <c r="A1519" s="28">
        <v>43352</v>
      </c>
      <c r="B1519" s="17">
        <v>2.256E-2</v>
      </c>
      <c r="C1519">
        <v>9</v>
      </c>
      <c r="D1519">
        <v>2018</v>
      </c>
    </row>
    <row r="1520" spans="1:4" x14ac:dyDescent="0.35">
      <c r="A1520" s="28">
        <v>43351</v>
      </c>
      <c r="B1520" s="17">
        <v>2.256E-2</v>
      </c>
      <c r="C1520">
        <v>9</v>
      </c>
      <c r="D1520">
        <v>2018</v>
      </c>
    </row>
    <row r="1521" spans="1:4" x14ac:dyDescent="0.35">
      <c r="A1521" s="28">
        <v>43350</v>
      </c>
      <c r="B1521" s="17">
        <v>2.256E-2</v>
      </c>
      <c r="C1521">
        <v>9</v>
      </c>
      <c r="D1521">
        <v>2018</v>
      </c>
    </row>
    <row r="1522" spans="1:4" x14ac:dyDescent="0.35">
      <c r="A1522" s="28">
        <v>43349</v>
      </c>
      <c r="B1522" s="17">
        <v>2.2499999999999999E-2</v>
      </c>
      <c r="C1522">
        <v>9</v>
      </c>
      <c r="D1522">
        <v>2018</v>
      </c>
    </row>
    <row r="1523" spans="1:4" x14ac:dyDescent="0.35">
      <c r="A1523" s="28">
        <v>43348</v>
      </c>
      <c r="B1523" s="17">
        <v>2.256E-2</v>
      </c>
      <c r="C1523">
        <v>9</v>
      </c>
      <c r="D1523">
        <v>2018</v>
      </c>
    </row>
    <row r="1524" spans="1:4" x14ac:dyDescent="0.35">
      <c r="A1524" s="28">
        <v>43347</v>
      </c>
      <c r="B1524" s="17">
        <v>2.2689999999999998E-2</v>
      </c>
      <c r="C1524">
        <v>9</v>
      </c>
      <c r="D1524">
        <v>2018</v>
      </c>
    </row>
    <row r="1525" spans="1:4" x14ac:dyDescent="0.35">
      <c r="A1525" s="28">
        <v>43346</v>
      </c>
      <c r="B1525" s="17">
        <v>2.2689999999999998E-2</v>
      </c>
      <c r="C1525">
        <v>9</v>
      </c>
      <c r="D1525">
        <v>2018</v>
      </c>
    </row>
    <row r="1526" spans="1:4" x14ac:dyDescent="0.35">
      <c r="A1526" s="28">
        <v>43345</v>
      </c>
      <c r="B1526" s="17">
        <v>2.2939999999999999E-2</v>
      </c>
      <c r="C1526">
        <v>9</v>
      </c>
      <c r="D1526">
        <v>2018</v>
      </c>
    </row>
    <row r="1527" spans="1:4" x14ac:dyDescent="0.35">
      <c r="A1527" s="28">
        <v>43344</v>
      </c>
      <c r="B1527" s="17">
        <v>2.2939999999999999E-2</v>
      </c>
      <c r="C1527">
        <v>9</v>
      </c>
      <c r="D1527">
        <v>2018</v>
      </c>
    </row>
    <row r="1528" spans="1:4" x14ac:dyDescent="0.35">
      <c r="A1528" s="28">
        <v>43343</v>
      </c>
      <c r="B1528" s="17">
        <v>2.2939999999999999E-2</v>
      </c>
      <c r="C1528">
        <v>8</v>
      </c>
      <c r="D1528">
        <v>2018</v>
      </c>
    </row>
    <row r="1529" spans="1:4" x14ac:dyDescent="0.35">
      <c r="A1529" s="28">
        <v>43342</v>
      </c>
      <c r="B1529" s="17">
        <v>2.2839999999999999E-2</v>
      </c>
      <c r="C1529">
        <v>8</v>
      </c>
      <c r="D1529">
        <v>2018</v>
      </c>
    </row>
    <row r="1530" spans="1:4" x14ac:dyDescent="0.35">
      <c r="A1530" s="28">
        <v>43341</v>
      </c>
      <c r="B1530" s="17">
        <v>2.2880000000000001E-2</v>
      </c>
      <c r="C1530">
        <v>8</v>
      </c>
      <c r="D1530">
        <v>2018</v>
      </c>
    </row>
    <row r="1531" spans="1:4" x14ac:dyDescent="0.35">
      <c r="A1531" s="28">
        <v>43340</v>
      </c>
      <c r="B1531" s="17">
        <v>2.299E-2</v>
      </c>
      <c r="C1531">
        <v>8</v>
      </c>
      <c r="D1531">
        <v>2018</v>
      </c>
    </row>
    <row r="1532" spans="1:4" x14ac:dyDescent="0.35">
      <c r="A1532" s="28">
        <v>43339</v>
      </c>
      <c r="B1532" s="17">
        <v>2.316E-2</v>
      </c>
      <c r="C1532">
        <v>8</v>
      </c>
      <c r="D1532">
        <v>2018</v>
      </c>
    </row>
    <row r="1533" spans="1:4" x14ac:dyDescent="0.35">
      <c r="A1533" s="28">
        <v>43338</v>
      </c>
      <c r="B1533" s="17">
        <v>2.3109999999999999E-2</v>
      </c>
      <c r="C1533">
        <v>8</v>
      </c>
      <c r="D1533">
        <v>2018</v>
      </c>
    </row>
    <row r="1534" spans="1:4" x14ac:dyDescent="0.35">
      <c r="A1534" s="28">
        <v>43337</v>
      </c>
      <c r="B1534" s="17">
        <v>2.3109999999999999E-2</v>
      </c>
      <c r="C1534">
        <v>8</v>
      </c>
      <c r="D1534">
        <v>2018</v>
      </c>
    </row>
    <row r="1535" spans="1:4" x14ac:dyDescent="0.35">
      <c r="A1535" s="28">
        <v>43336</v>
      </c>
      <c r="B1535" s="17">
        <v>2.3109999999999999E-2</v>
      </c>
      <c r="C1535">
        <v>8</v>
      </c>
      <c r="D1535">
        <v>2018</v>
      </c>
    </row>
    <row r="1536" spans="1:4" x14ac:dyDescent="0.35">
      <c r="A1536" s="28">
        <v>43335</v>
      </c>
      <c r="B1536" s="17">
        <v>2.358E-2</v>
      </c>
      <c r="C1536">
        <v>8</v>
      </c>
      <c r="D1536">
        <v>2018</v>
      </c>
    </row>
    <row r="1537" spans="1:4" x14ac:dyDescent="0.35">
      <c r="A1537" s="28">
        <v>43334</v>
      </c>
      <c r="B1537" s="17">
        <v>2.358E-2</v>
      </c>
      <c r="C1537">
        <v>8</v>
      </c>
      <c r="D1537">
        <v>2018</v>
      </c>
    </row>
    <row r="1538" spans="1:4" x14ac:dyDescent="0.35">
      <c r="A1538" s="28">
        <v>43333</v>
      </c>
      <c r="B1538" s="17">
        <v>2.358E-2</v>
      </c>
      <c r="C1538">
        <v>8</v>
      </c>
      <c r="D1538">
        <v>2018</v>
      </c>
    </row>
    <row r="1539" spans="1:4" x14ac:dyDescent="0.35">
      <c r="A1539" s="28">
        <v>43332</v>
      </c>
      <c r="B1539" s="17">
        <v>2.358E-2</v>
      </c>
      <c r="C1539">
        <v>8</v>
      </c>
      <c r="D1539">
        <v>2018</v>
      </c>
    </row>
    <row r="1540" spans="1:4" x14ac:dyDescent="0.35">
      <c r="A1540" s="28">
        <v>43331</v>
      </c>
      <c r="B1540" s="17">
        <v>2.358E-2</v>
      </c>
      <c r="C1540">
        <v>8</v>
      </c>
      <c r="D1540">
        <v>2018</v>
      </c>
    </row>
    <row r="1541" spans="1:4" x14ac:dyDescent="0.35">
      <c r="A1541" s="28">
        <v>43330</v>
      </c>
      <c r="B1541" s="17">
        <v>2.358E-2</v>
      </c>
      <c r="C1541">
        <v>8</v>
      </c>
      <c r="D1541">
        <v>2018</v>
      </c>
    </row>
    <row r="1542" spans="1:4" x14ac:dyDescent="0.35">
      <c r="A1542" s="28">
        <v>43329</v>
      </c>
      <c r="B1542" s="17">
        <v>2.358E-2</v>
      </c>
      <c r="C1542">
        <v>8</v>
      </c>
      <c r="D1542">
        <v>2018</v>
      </c>
    </row>
    <row r="1543" spans="1:4" x14ac:dyDescent="0.35">
      <c r="A1543" s="28">
        <v>43328</v>
      </c>
      <c r="B1543" s="17">
        <v>2.2970000000000001E-2</v>
      </c>
      <c r="C1543">
        <v>8</v>
      </c>
      <c r="D1543">
        <v>2018</v>
      </c>
    </row>
    <row r="1544" spans="1:4" x14ac:dyDescent="0.35">
      <c r="A1544" s="28">
        <v>43327</v>
      </c>
      <c r="B1544" s="17">
        <v>2.3189999999999999E-2</v>
      </c>
      <c r="C1544">
        <v>8</v>
      </c>
      <c r="D1544">
        <v>2018</v>
      </c>
    </row>
    <row r="1545" spans="1:4" x14ac:dyDescent="0.35">
      <c r="A1545" s="28">
        <v>43326</v>
      </c>
      <c r="B1545" s="17">
        <v>2.2790000000000001E-2</v>
      </c>
      <c r="C1545">
        <v>8</v>
      </c>
      <c r="D1545">
        <v>2018</v>
      </c>
    </row>
    <row r="1546" spans="1:4" x14ac:dyDescent="0.35">
      <c r="A1546" s="28">
        <v>43325</v>
      </c>
      <c r="B1546" s="17">
        <v>2.2790000000000001E-2</v>
      </c>
      <c r="C1546">
        <v>8</v>
      </c>
      <c r="D1546">
        <v>2018</v>
      </c>
    </row>
    <row r="1547" spans="1:4" x14ac:dyDescent="0.35">
      <c r="A1547" s="28">
        <v>43324</v>
      </c>
      <c r="B1547" s="17">
        <v>2.265E-2</v>
      </c>
      <c r="C1547">
        <v>8</v>
      </c>
      <c r="D1547">
        <v>2018</v>
      </c>
    </row>
    <row r="1548" spans="1:4" x14ac:dyDescent="0.35">
      <c r="A1548" s="28">
        <v>43323</v>
      </c>
      <c r="B1548" s="17">
        <v>2.265E-2</v>
      </c>
      <c r="C1548">
        <v>8</v>
      </c>
      <c r="D1548">
        <v>2018</v>
      </c>
    </row>
    <row r="1549" spans="1:4" x14ac:dyDescent="0.35">
      <c r="A1549" s="28">
        <v>43322</v>
      </c>
      <c r="B1549" s="17">
        <v>2.265E-2</v>
      </c>
      <c r="C1549">
        <v>8</v>
      </c>
      <c r="D1549">
        <v>2018</v>
      </c>
    </row>
    <row r="1550" spans="1:4" x14ac:dyDescent="0.35">
      <c r="A1550" s="28">
        <v>43321</v>
      </c>
      <c r="B1550" s="17">
        <v>2.2710000000000001E-2</v>
      </c>
      <c r="C1550">
        <v>8</v>
      </c>
      <c r="D1550">
        <v>2018</v>
      </c>
    </row>
    <row r="1551" spans="1:4" x14ac:dyDescent="0.35">
      <c r="A1551" s="28">
        <v>43320</v>
      </c>
      <c r="B1551" s="17">
        <v>2.2700000000000001E-2</v>
      </c>
      <c r="C1551">
        <v>8</v>
      </c>
      <c r="D1551">
        <v>2018</v>
      </c>
    </row>
    <row r="1552" spans="1:4" x14ac:dyDescent="0.35">
      <c r="A1552" s="28">
        <v>43319</v>
      </c>
      <c r="B1552" s="17">
        <v>2.265E-2</v>
      </c>
      <c r="C1552">
        <v>8</v>
      </c>
      <c r="D1552">
        <v>2018</v>
      </c>
    </row>
    <row r="1553" spans="1:4" x14ac:dyDescent="0.35">
      <c r="A1553" s="28">
        <v>43318</v>
      </c>
      <c r="B1553" s="17">
        <v>2.266E-2</v>
      </c>
      <c r="C1553">
        <v>8</v>
      </c>
      <c r="D1553">
        <v>2018</v>
      </c>
    </row>
    <row r="1554" spans="1:4" x14ac:dyDescent="0.35">
      <c r="A1554" s="28">
        <v>43317</v>
      </c>
      <c r="B1554" s="17">
        <v>2.2749999999999999E-2</v>
      </c>
      <c r="C1554">
        <v>8</v>
      </c>
      <c r="D1554">
        <v>2018</v>
      </c>
    </row>
    <row r="1555" spans="1:4" x14ac:dyDescent="0.35">
      <c r="A1555" s="28">
        <v>43316</v>
      </c>
      <c r="B1555" s="17">
        <v>2.2749999999999999E-2</v>
      </c>
      <c r="C1555">
        <v>8</v>
      </c>
      <c r="D1555">
        <v>2018</v>
      </c>
    </row>
    <row r="1556" spans="1:4" x14ac:dyDescent="0.35">
      <c r="A1556" s="28">
        <v>43315</v>
      </c>
      <c r="B1556" s="17">
        <v>2.2749999999999999E-2</v>
      </c>
      <c r="C1556">
        <v>8</v>
      </c>
      <c r="D1556">
        <v>2018</v>
      </c>
    </row>
    <row r="1557" spans="1:4" x14ac:dyDescent="0.35">
      <c r="A1557" s="28">
        <v>43314</v>
      </c>
      <c r="B1557" s="17">
        <v>2.2759999999999999E-2</v>
      </c>
      <c r="C1557">
        <v>8</v>
      </c>
      <c r="D1557">
        <v>2018</v>
      </c>
    </row>
    <row r="1558" spans="1:4" x14ac:dyDescent="0.35">
      <c r="A1558" s="28">
        <v>43313</v>
      </c>
      <c r="B1558" s="17">
        <v>2.3089999999999999E-2</v>
      </c>
      <c r="C1558">
        <v>8</v>
      </c>
      <c r="D1558">
        <v>2018</v>
      </c>
    </row>
    <row r="1559" spans="1:4" x14ac:dyDescent="0.35">
      <c r="A1559" s="28">
        <v>43312</v>
      </c>
      <c r="B1559" s="17">
        <v>2.3230000000000001E-2</v>
      </c>
      <c r="C1559">
        <v>7</v>
      </c>
      <c r="D1559">
        <v>2018</v>
      </c>
    </row>
    <row r="1560" spans="1:4" x14ac:dyDescent="0.35">
      <c r="A1560" s="28">
        <v>43311</v>
      </c>
      <c r="B1560" s="17">
        <v>2.3300000000000001E-2</v>
      </c>
      <c r="C1560">
        <v>7</v>
      </c>
      <c r="D1560">
        <v>2018</v>
      </c>
    </row>
    <row r="1561" spans="1:4" x14ac:dyDescent="0.35">
      <c r="A1561" s="28">
        <v>43310</v>
      </c>
      <c r="B1561" s="17">
        <v>2.3300000000000001E-2</v>
      </c>
      <c r="C1561">
        <v>7</v>
      </c>
      <c r="D1561">
        <v>2018</v>
      </c>
    </row>
    <row r="1562" spans="1:4" x14ac:dyDescent="0.35">
      <c r="A1562" s="28">
        <v>43309</v>
      </c>
      <c r="B1562" s="17">
        <v>2.3300000000000001E-2</v>
      </c>
      <c r="C1562">
        <v>7</v>
      </c>
      <c r="D1562">
        <v>2018</v>
      </c>
    </row>
    <row r="1563" spans="1:4" x14ac:dyDescent="0.35">
      <c r="A1563" s="28">
        <v>43308</v>
      </c>
      <c r="B1563" s="17">
        <v>2.3300000000000001E-2</v>
      </c>
      <c r="C1563">
        <v>7</v>
      </c>
      <c r="D1563">
        <v>2018</v>
      </c>
    </row>
    <row r="1564" spans="1:4" x14ac:dyDescent="0.35">
      <c r="A1564" s="28">
        <v>43307</v>
      </c>
      <c r="B1564" s="17">
        <v>2.2870000000000001E-2</v>
      </c>
      <c r="C1564">
        <v>7</v>
      </c>
      <c r="D1564">
        <v>2018</v>
      </c>
    </row>
    <row r="1565" spans="1:4" x14ac:dyDescent="0.35">
      <c r="A1565" s="28">
        <v>43306</v>
      </c>
      <c r="B1565" s="17">
        <v>2.2669999999999999E-2</v>
      </c>
      <c r="C1565">
        <v>7</v>
      </c>
      <c r="D1565">
        <v>2018</v>
      </c>
    </row>
    <row r="1566" spans="1:4" x14ac:dyDescent="0.35">
      <c r="A1566" s="28">
        <v>43305</v>
      </c>
      <c r="B1566" s="17">
        <v>2.273E-2</v>
      </c>
      <c r="C1566">
        <v>7</v>
      </c>
      <c r="D1566">
        <v>2018</v>
      </c>
    </row>
    <row r="1567" spans="1:4" x14ac:dyDescent="0.35">
      <c r="A1567" s="28">
        <v>43304</v>
      </c>
      <c r="B1567" s="17">
        <v>2.283E-2</v>
      </c>
      <c r="C1567">
        <v>7</v>
      </c>
      <c r="D1567">
        <v>2018</v>
      </c>
    </row>
    <row r="1568" spans="1:4" x14ac:dyDescent="0.35">
      <c r="A1568" s="28">
        <v>43303</v>
      </c>
      <c r="B1568" s="17">
        <v>2.298E-2</v>
      </c>
      <c r="C1568">
        <v>7</v>
      </c>
      <c r="D1568">
        <v>2018</v>
      </c>
    </row>
    <row r="1569" spans="1:4" x14ac:dyDescent="0.35">
      <c r="A1569" s="28">
        <v>43302</v>
      </c>
      <c r="B1569" s="17">
        <v>2.298E-2</v>
      </c>
      <c r="C1569">
        <v>7</v>
      </c>
      <c r="D1569">
        <v>2018</v>
      </c>
    </row>
    <row r="1570" spans="1:4" x14ac:dyDescent="0.35">
      <c r="A1570" s="28">
        <v>43301</v>
      </c>
      <c r="B1570" s="17">
        <v>2.298E-2</v>
      </c>
      <c r="C1570">
        <v>7</v>
      </c>
      <c r="D1570">
        <v>2018</v>
      </c>
    </row>
    <row r="1571" spans="1:4" x14ac:dyDescent="0.35">
      <c r="A1571" s="28">
        <v>43300</v>
      </c>
      <c r="B1571" s="17">
        <v>2.2769999999999999E-2</v>
      </c>
      <c r="C1571">
        <v>7</v>
      </c>
      <c r="D1571">
        <v>2018</v>
      </c>
    </row>
    <row r="1572" spans="1:4" x14ac:dyDescent="0.35">
      <c r="A1572" s="28">
        <v>43299</v>
      </c>
      <c r="B1572" s="17">
        <v>2.2700000000000001E-2</v>
      </c>
      <c r="C1572">
        <v>7</v>
      </c>
      <c r="D1572">
        <v>2018</v>
      </c>
    </row>
    <row r="1573" spans="1:4" x14ac:dyDescent="0.35">
      <c r="A1573" s="28">
        <v>43298</v>
      </c>
      <c r="B1573" s="17">
        <v>2.2929999999999999E-2</v>
      </c>
      <c r="C1573">
        <v>7</v>
      </c>
      <c r="D1573">
        <v>2018</v>
      </c>
    </row>
    <row r="1574" spans="1:4" x14ac:dyDescent="0.35">
      <c r="A1574" s="28">
        <v>43297</v>
      </c>
      <c r="B1574" s="17">
        <v>2.274E-2</v>
      </c>
      <c r="C1574">
        <v>7</v>
      </c>
      <c r="D1574">
        <v>2018</v>
      </c>
    </row>
    <row r="1575" spans="1:4" x14ac:dyDescent="0.35">
      <c r="A1575" s="28">
        <v>43296</v>
      </c>
      <c r="B1575" s="17">
        <v>2.2960000000000001E-2</v>
      </c>
      <c r="C1575">
        <v>7</v>
      </c>
      <c r="D1575">
        <v>2018</v>
      </c>
    </row>
    <row r="1576" spans="1:4" x14ac:dyDescent="0.35">
      <c r="A1576" s="28">
        <v>43295</v>
      </c>
      <c r="B1576" s="17">
        <v>2.2960000000000001E-2</v>
      </c>
      <c r="C1576">
        <v>7</v>
      </c>
      <c r="D1576">
        <v>2018</v>
      </c>
    </row>
    <row r="1577" spans="1:4" x14ac:dyDescent="0.35">
      <c r="A1577" s="28">
        <v>43294</v>
      </c>
      <c r="B1577" s="17">
        <v>2.2960000000000001E-2</v>
      </c>
      <c r="C1577">
        <v>7</v>
      </c>
      <c r="D1577">
        <v>2018</v>
      </c>
    </row>
    <row r="1578" spans="1:4" x14ac:dyDescent="0.35">
      <c r="A1578" s="28">
        <v>43293</v>
      </c>
      <c r="B1578" s="17">
        <v>2.2689999999999998E-2</v>
      </c>
      <c r="C1578">
        <v>7</v>
      </c>
      <c r="D1578">
        <v>2018</v>
      </c>
    </row>
    <row r="1579" spans="1:4" x14ac:dyDescent="0.35">
      <c r="A1579" s="28">
        <v>43292</v>
      </c>
      <c r="B1579" s="17">
        <v>2.3570000000000001E-2</v>
      </c>
      <c r="C1579">
        <v>7</v>
      </c>
      <c r="D1579">
        <v>2018</v>
      </c>
    </row>
    <row r="1580" spans="1:4" x14ac:dyDescent="0.35">
      <c r="A1580" s="28">
        <v>43291</v>
      </c>
      <c r="B1580" s="17">
        <v>2.35E-2</v>
      </c>
      <c r="C1580">
        <v>7</v>
      </c>
      <c r="D1580">
        <v>2018</v>
      </c>
    </row>
    <row r="1581" spans="1:4" x14ac:dyDescent="0.35">
      <c r="A1581" s="28">
        <v>43290</v>
      </c>
      <c r="B1581" s="17">
        <v>2.3460000000000002E-2</v>
      </c>
      <c r="C1581">
        <v>7</v>
      </c>
      <c r="D1581">
        <v>2018</v>
      </c>
    </row>
    <row r="1582" spans="1:4" x14ac:dyDescent="0.35">
      <c r="A1582" s="28">
        <v>43289</v>
      </c>
      <c r="B1582" s="17">
        <v>2.3050000000000001E-2</v>
      </c>
      <c r="C1582">
        <v>7</v>
      </c>
      <c r="D1582">
        <v>2018</v>
      </c>
    </row>
    <row r="1583" spans="1:4" x14ac:dyDescent="0.35">
      <c r="A1583" s="28">
        <v>43288</v>
      </c>
      <c r="B1583" s="17">
        <v>2.3050000000000001E-2</v>
      </c>
      <c r="C1583">
        <v>7</v>
      </c>
      <c r="D1583">
        <v>2018</v>
      </c>
    </row>
    <row r="1584" spans="1:4" x14ac:dyDescent="0.35">
      <c r="A1584" s="28">
        <v>43287</v>
      </c>
      <c r="B1584" s="17">
        <v>2.3050000000000001E-2</v>
      </c>
      <c r="C1584">
        <v>7</v>
      </c>
      <c r="D1584">
        <v>2018</v>
      </c>
    </row>
    <row r="1585" spans="1:4" x14ac:dyDescent="0.35">
      <c r="A1585" s="28">
        <v>43286</v>
      </c>
      <c r="B1585" s="17">
        <v>2.2960000000000001E-2</v>
      </c>
      <c r="C1585">
        <v>7</v>
      </c>
      <c r="D1585">
        <v>2018</v>
      </c>
    </row>
    <row r="1586" spans="1:4" x14ac:dyDescent="0.35">
      <c r="A1586" s="28">
        <v>43285</v>
      </c>
      <c r="B1586" s="17">
        <v>2.299E-2</v>
      </c>
      <c r="C1586">
        <v>7</v>
      </c>
      <c r="D1586">
        <v>2018</v>
      </c>
    </row>
    <row r="1587" spans="1:4" x14ac:dyDescent="0.35">
      <c r="A1587" s="28">
        <v>43284</v>
      </c>
      <c r="B1587" s="17">
        <v>2.2950000000000002E-2</v>
      </c>
      <c r="C1587">
        <v>7</v>
      </c>
      <c r="D1587">
        <v>2018</v>
      </c>
    </row>
    <row r="1588" spans="1:4" x14ac:dyDescent="0.35">
      <c r="A1588" s="28">
        <v>43283</v>
      </c>
      <c r="B1588" s="17">
        <v>2.3099999999999999E-2</v>
      </c>
      <c r="C1588">
        <v>7</v>
      </c>
      <c r="D1588">
        <v>2018</v>
      </c>
    </row>
    <row r="1589" spans="1:4" x14ac:dyDescent="0.35">
      <c r="A1589" s="28">
        <v>43282</v>
      </c>
      <c r="B1589" s="17">
        <v>2.298E-2</v>
      </c>
      <c r="C1589">
        <v>7</v>
      </c>
      <c r="D1589">
        <v>2018</v>
      </c>
    </row>
    <row r="1590" spans="1:4" x14ac:dyDescent="0.35">
      <c r="A1590" s="28">
        <v>43281</v>
      </c>
      <c r="B1590" s="17">
        <v>2.298E-2</v>
      </c>
      <c r="C1590">
        <v>6</v>
      </c>
      <c r="D1590">
        <v>2018</v>
      </c>
    </row>
    <row r="1591" spans="1:4" x14ac:dyDescent="0.35">
      <c r="A1591" s="84">
        <v>43280</v>
      </c>
      <c r="B1591" s="83">
        <v>2.298E-2</v>
      </c>
      <c r="C1591">
        <v>6</v>
      </c>
      <c r="D1591">
        <v>2018</v>
      </c>
    </row>
    <row r="1592" spans="1:4" x14ac:dyDescent="0.35">
      <c r="A1592" s="84">
        <v>43279</v>
      </c>
      <c r="B1592" s="83">
        <v>2.2849999999999999E-2</v>
      </c>
      <c r="C1592">
        <v>6</v>
      </c>
      <c r="D1592">
        <v>2018</v>
      </c>
    </row>
    <row r="1593" spans="1:4" x14ac:dyDescent="0.35">
      <c r="A1593" s="84">
        <v>43278</v>
      </c>
      <c r="B1593" s="83">
        <v>2.2519999999999998E-2</v>
      </c>
      <c r="C1593">
        <v>6</v>
      </c>
      <c r="D1593">
        <v>2018</v>
      </c>
    </row>
    <row r="1594" spans="1:4" x14ac:dyDescent="0.35">
      <c r="A1594" s="84">
        <v>43277</v>
      </c>
      <c r="B1594" s="83">
        <v>2.2519999999999998E-2</v>
      </c>
      <c r="C1594">
        <v>6</v>
      </c>
      <c r="D1594">
        <v>2018</v>
      </c>
    </row>
    <row r="1595" spans="1:4" x14ac:dyDescent="0.35">
      <c r="A1595" s="84">
        <v>43276</v>
      </c>
      <c r="B1595" s="83">
        <v>2.2509999999999999E-2</v>
      </c>
      <c r="C1595">
        <v>6</v>
      </c>
      <c r="D1595">
        <v>2018</v>
      </c>
    </row>
    <row r="1596" spans="1:4" x14ac:dyDescent="0.35">
      <c r="A1596" s="84">
        <v>43275</v>
      </c>
      <c r="B1596" s="83">
        <v>2.2519999999999998E-2</v>
      </c>
      <c r="C1596">
        <v>6</v>
      </c>
      <c r="D1596">
        <v>2018</v>
      </c>
    </row>
    <row r="1597" spans="1:4" x14ac:dyDescent="0.35">
      <c r="A1597" s="84">
        <v>43274</v>
      </c>
      <c r="B1597" s="83">
        <v>2.2519999999999998E-2</v>
      </c>
      <c r="C1597">
        <v>6</v>
      </c>
      <c r="D1597">
        <v>2018</v>
      </c>
    </row>
    <row r="1598" spans="1:4" x14ac:dyDescent="0.35">
      <c r="A1598" s="84">
        <v>43273</v>
      </c>
      <c r="B1598" s="83">
        <v>2.2519999999999998E-2</v>
      </c>
      <c r="C1598">
        <v>6</v>
      </c>
      <c r="D1598">
        <v>2018</v>
      </c>
    </row>
    <row r="1599" spans="1:4" x14ac:dyDescent="0.35">
      <c r="A1599" s="84">
        <v>43272</v>
      </c>
      <c r="B1599" s="83">
        <v>2.2519999999999998E-2</v>
      </c>
      <c r="C1599">
        <v>6</v>
      </c>
      <c r="D1599">
        <v>2018</v>
      </c>
    </row>
    <row r="1600" spans="1:4" x14ac:dyDescent="0.35">
      <c r="A1600" s="84">
        <v>43271</v>
      </c>
      <c r="B1600" s="83">
        <v>2.2550000000000001E-2</v>
      </c>
      <c r="C1600">
        <v>6</v>
      </c>
      <c r="D1600">
        <v>2018</v>
      </c>
    </row>
    <row r="1601" spans="1:4" x14ac:dyDescent="0.35">
      <c r="A1601" s="84">
        <v>43270</v>
      </c>
      <c r="B1601" s="83">
        <v>2.2610000000000002E-2</v>
      </c>
      <c r="C1601">
        <v>6</v>
      </c>
      <c r="D1601">
        <v>2018</v>
      </c>
    </row>
    <row r="1602" spans="1:4" x14ac:dyDescent="0.35">
      <c r="A1602" s="84">
        <v>43269</v>
      </c>
      <c r="B1602" s="83">
        <v>2.316E-2</v>
      </c>
      <c r="C1602">
        <v>6</v>
      </c>
      <c r="D1602">
        <v>2018</v>
      </c>
    </row>
    <row r="1603" spans="1:4" x14ac:dyDescent="0.35">
      <c r="A1603" s="84">
        <v>43268</v>
      </c>
      <c r="B1603" s="83">
        <v>2.3300000000000001E-2</v>
      </c>
      <c r="C1603">
        <v>6</v>
      </c>
      <c r="D1603">
        <v>2018</v>
      </c>
    </row>
    <row r="1604" spans="1:4" x14ac:dyDescent="0.35">
      <c r="A1604" s="84">
        <v>43267</v>
      </c>
      <c r="B1604" s="83">
        <v>2.3300000000000001E-2</v>
      </c>
      <c r="C1604">
        <v>6</v>
      </c>
      <c r="D1604">
        <v>2018</v>
      </c>
    </row>
    <row r="1605" spans="1:4" x14ac:dyDescent="0.35">
      <c r="A1605" s="84">
        <v>43266</v>
      </c>
      <c r="B1605" s="83">
        <v>2.3300000000000001E-2</v>
      </c>
      <c r="C1605">
        <v>6</v>
      </c>
      <c r="D1605">
        <v>2018</v>
      </c>
    </row>
    <row r="1606" spans="1:4" x14ac:dyDescent="0.35">
      <c r="A1606" s="84">
        <v>43265</v>
      </c>
      <c r="B1606" s="83">
        <v>2.3300000000000001E-2</v>
      </c>
      <c r="C1606">
        <v>6</v>
      </c>
      <c r="D1606">
        <v>2018</v>
      </c>
    </row>
    <row r="1607" spans="1:4" x14ac:dyDescent="0.35">
      <c r="A1607" s="84">
        <v>43264</v>
      </c>
      <c r="B1607" s="83">
        <v>2.2759999999999999E-2</v>
      </c>
      <c r="C1607">
        <v>6</v>
      </c>
      <c r="D1607">
        <v>2018</v>
      </c>
    </row>
    <row r="1608" spans="1:4" x14ac:dyDescent="0.35">
      <c r="A1608" s="84">
        <v>43263</v>
      </c>
      <c r="B1608" s="83">
        <v>2.2700000000000001E-2</v>
      </c>
      <c r="C1608">
        <v>6</v>
      </c>
      <c r="D1608">
        <v>2018</v>
      </c>
    </row>
    <row r="1609" spans="1:4" x14ac:dyDescent="0.35">
      <c r="A1609" s="84">
        <v>43262</v>
      </c>
      <c r="B1609" s="83">
        <v>2.265E-2</v>
      </c>
      <c r="C1609">
        <v>6</v>
      </c>
      <c r="D1609">
        <v>2018</v>
      </c>
    </row>
    <row r="1610" spans="1:4" x14ac:dyDescent="0.35">
      <c r="A1610" s="84">
        <v>43261</v>
      </c>
      <c r="B1610" s="83">
        <v>2.273E-2</v>
      </c>
      <c r="C1610">
        <v>6</v>
      </c>
      <c r="D1610">
        <v>2018</v>
      </c>
    </row>
    <row r="1611" spans="1:4" x14ac:dyDescent="0.35">
      <c r="A1611" s="84">
        <v>43260</v>
      </c>
      <c r="B1611" s="83">
        <v>2.273E-2</v>
      </c>
      <c r="C1611">
        <v>6</v>
      </c>
      <c r="D1611">
        <v>2018</v>
      </c>
    </row>
    <row r="1612" spans="1:4" x14ac:dyDescent="0.35">
      <c r="A1612" s="84">
        <v>43259</v>
      </c>
      <c r="B1612" s="83">
        <v>2.273E-2</v>
      </c>
      <c r="C1612">
        <v>6</v>
      </c>
      <c r="D1612">
        <v>2018</v>
      </c>
    </row>
    <row r="1613" spans="1:4" x14ac:dyDescent="0.35">
      <c r="A1613" s="84">
        <v>43258</v>
      </c>
      <c r="B1613" s="83">
        <v>2.2579999999999999E-2</v>
      </c>
      <c r="C1613">
        <v>6</v>
      </c>
      <c r="D1613">
        <v>2018</v>
      </c>
    </row>
    <row r="1614" spans="1:4" x14ac:dyDescent="0.35">
      <c r="A1614" s="84">
        <v>43257</v>
      </c>
      <c r="B1614" s="83">
        <v>2.273E-2</v>
      </c>
      <c r="C1614">
        <v>6</v>
      </c>
      <c r="D1614">
        <v>2018</v>
      </c>
    </row>
    <row r="1615" spans="1:4" x14ac:dyDescent="0.35">
      <c r="A1615" s="84">
        <v>43256</v>
      </c>
      <c r="B1615" s="83">
        <v>2.2780000000000002E-2</v>
      </c>
      <c r="C1615">
        <v>6</v>
      </c>
      <c r="D1615">
        <v>2018</v>
      </c>
    </row>
    <row r="1616" spans="1:4" x14ac:dyDescent="0.35">
      <c r="A1616" s="84">
        <v>43255</v>
      </c>
      <c r="B1616" s="83">
        <v>2.2689999999999998E-2</v>
      </c>
      <c r="C1616">
        <v>6</v>
      </c>
      <c r="D1616">
        <v>2018</v>
      </c>
    </row>
    <row r="1617" spans="1:4" x14ac:dyDescent="0.35">
      <c r="A1617" s="84">
        <v>43254</v>
      </c>
      <c r="B1617" s="83">
        <v>2.266E-2</v>
      </c>
      <c r="C1617">
        <v>6</v>
      </c>
      <c r="D1617">
        <v>2018</v>
      </c>
    </row>
    <row r="1618" spans="1:4" x14ac:dyDescent="0.35">
      <c r="A1618" s="84">
        <v>43253</v>
      </c>
      <c r="B1618" s="83">
        <v>2.266E-2</v>
      </c>
      <c r="C1618">
        <v>6</v>
      </c>
      <c r="D1618">
        <v>2018</v>
      </c>
    </row>
    <row r="1619" spans="1:4" x14ac:dyDescent="0.35">
      <c r="A1619" s="84">
        <v>43252</v>
      </c>
      <c r="B1619" s="83">
        <v>2.266E-2</v>
      </c>
      <c r="C1619">
        <v>6</v>
      </c>
      <c r="D1619">
        <v>2018</v>
      </c>
    </row>
    <row r="1620" spans="1:4" x14ac:dyDescent="0.35">
      <c r="A1620" s="84">
        <v>43251</v>
      </c>
      <c r="B1620" s="83">
        <v>2.2540000000000001E-2</v>
      </c>
      <c r="C1620">
        <v>5</v>
      </c>
      <c r="D1620">
        <v>2018</v>
      </c>
    </row>
    <row r="1621" spans="1:4" x14ac:dyDescent="0.35">
      <c r="A1621" s="84">
        <v>43250</v>
      </c>
      <c r="B1621" s="83">
        <v>2.265E-2</v>
      </c>
      <c r="C1621">
        <v>5</v>
      </c>
      <c r="D1621">
        <v>2018</v>
      </c>
    </row>
    <row r="1622" spans="1:4" x14ac:dyDescent="0.35">
      <c r="A1622" s="84">
        <v>43249</v>
      </c>
      <c r="B1622" s="83">
        <v>2.2589999999999999E-2</v>
      </c>
      <c r="C1622">
        <v>5</v>
      </c>
      <c r="D1622">
        <v>2018</v>
      </c>
    </row>
    <row r="1623" spans="1:4" x14ac:dyDescent="0.35">
      <c r="A1623" s="84">
        <v>43248</v>
      </c>
      <c r="B1623" s="83">
        <v>2.265E-2</v>
      </c>
      <c r="C1623">
        <v>5</v>
      </c>
      <c r="D1623">
        <v>2018</v>
      </c>
    </row>
    <row r="1624" spans="1:4" x14ac:dyDescent="0.35">
      <c r="A1624" s="84">
        <v>43247</v>
      </c>
      <c r="B1624" s="83">
        <v>2.2579999999999999E-2</v>
      </c>
      <c r="C1624">
        <v>5</v>
      </c>
      <c r="D1624">
        <v>2018</v>
      </c>
    </row>
    <row r="1625" spans="1:4" x14ac:dyDescent="0.35">
      <c r="A1625" s="84">
        <v>43246</v>
      </c>
      <c r="B1625" s="83">
        <v>2.2579999999999999E-2</v>
      </c>
      <c r="C1625">
        <v>5</v>
      </c>
      <c r="D1625">
        <v>2018</v>
      </c>
    </row>
    <row r="1626" spans="1:4" x14ac:dyDescent="0.35">
      <c r="A1626" s="84">
        <v>43245</v>
      </c>
      <c r="B1626" s="83">
        <v>2.2579999999999999E-2</v>
      </c>
      <c r="C1626">
        <v>5</v>
      </c>
      <c r="D1626">
        <v>2018</v>
      </c>
    </row>
    <row r="1627" spans="1:4" x14ac:dyDescent="0.35">
      <c r="A1627" s="84">
        <v>43244</v>
      </c>
      <c r="B1627" s="83">
        <v>2.265E-2</v>
      </c>
      <c r="C1627">
        <v>5</v>
      </c>
      <c r="D1627">
        <v>2018</v>
      </c>
    </row>
    <row r="1628" spans="1:4" x14ac:dyDescent="0.35">
      <c r="A1628" s="84">
        <v>43243</v>
      </c>
      <c r="B1628" s="83">
        <v>2.2579999999999999E-2</v>
      </c>
      <c r="C1628">
        <v>5</v>
      </c>
      <c r="D1628">
        <v>2018</v>
      </c>
    </row>
    <row r="1629" spans="1:4" x14ac:dyDescent="0.35">
      <c r="A1629" s="84">
        <v>43242</v>
      </c>
      <c r="B1629" s="83">
        <v>2.2589999999999999E-2</v>
      </c>
      <c r="C1629">
        <v>5</v>
      </c>
      <c r="D1629">
        <v>2018</v>
      </c>
    </row>
    <row r="1630" spans="1:4" x14ac:dyDescent="0.35">
      <c r="A1630" s="84">
        <v>43241</v>
      </c>
      <c r="B1630" s="83">
        <v>2.257E-2</v>
      </c>
      <c r="C1630">
        <v>5</v>
      </c>
      <c r="D1630">
        <v>2018</v>
      </c>
    </row>
    <row r="1631" spans="1:4" x14ac:dyDescent="0.35">
      <c r="A1631" s="84">
        <v>43240</v>
      </c>
      <c r="B1631" s="83">
        <v>2.2700000000000001E-2</v>
      </c>
      <c r="C1631">
        <v>5</v>
      </c>
      <c r="D1631">
        <v>2018</v>
      </c>
    </row>
    <row r="1632" spans="1:4" x14ac:dyDescent="0.35">
      <c r="A1632" s="84">
        <v>43239</v>
      </c>
      <c r="B1632" s="83">
        <v>2.2700000000000001E-2</v>
      </c>
      <c r="C1632">
        <v>5</v>
      </c>
      <c r="D1632">
        <v>2018</v>
      </c>
    </row>
    <row r="1633" spans="1:4" x14ac:dyDescent="0.35">
      <c r="A1633" s="84">
        <v>43238</v>
      </c>
      <c r="B1633" s="83">
        <v>2.2700000000000001E-2</v>
      </c>
      <c r="C1633">
        <v>5</v>
      </c>
      <c r="D1633">
        <v>2018</v>
      </c>
    </row>
    <row r="1634" spans="1:4" x14ac:dyDescent="0.35">
      <c r="A1634" s="84">
        <v>43237</v>
      </c>
      <c r="B1634" s="83">
        <v>2.2800000000000001E-2</v>
      </c>
      <c r="C1634">
        <v>5</v>
      </c>
      <c r="D1634">
        <v>2018</v>
      </c>
    </row>
    <row r="1635" spans="1:4" x14ac:dyDescent="0.35">
      <c r="A1635" s="84">
        <v>43236</v>
      </c>
      <c r="B1635" s="83">
        <v>2.2790000000000001E-2</v>
      </c>
      <c r="C1635">
        <v>5</v>
      </c>
      <c r="D1635">
        <v>2018</v>
      </c>
    </row>
    <row r="1636" spans="1:4" x14ac:dyDescent="0.35">
      <c r="A1636" s="84">
        <v>43235</v>
      </c>
      <c r="B1636" s="83">
        <v>2.2880000000000001E-2</v>
      </c>
      <c r="C1636">
        <v>5</v>
      </c>
      <c r="D1636">
        <v>2018</v>
      </c>
    </row>
    <row r="1637" spans="1:4" x14ac:dyDescent="0.35">
      <c r="A1637" s="84">
        <v>43234</v>
      </c>
      <c r="B1637" s="83">
        <v>2.29E-2</v>
      </c>
      <c r="C1637">
        <v>5</v>
      </c>
      <c r="D1637">
        <v>2018</v>
      </c>
    </row>
    <row r="1638" spans="1:4" x14ac:dyDescent="0.35">
      <c r="A1638" s="84">
        <v>43233</v>
      </c>
      <c r="B1638" s="83">
        <v>2.3040000000000001E-2</v>
      </c>
      <c r="C1638">
        <v>5</v>
      </c>
      <c r="D1638">
        <v>2018</v>
      </c>
    </row>
    <row r="1639" spans="1:4" x14ac:dyDescent="0.35">
      <c r="A1639" s="84">
        <v>43232</v>
      </c>
      <c r="B1639" s="83">
        <v>2.3040000000000001E-2</v>
      </c>
      <c r="C1639">
        <v>5</v>
      </c>
      <c r="D1639">
        <v>2018</v>
      </c>
    </row>
    <row r="1640" spans="1:4" x14ac:dyDescent="0.35">
      <c r="A1640" s="84">
        <v>43231</v>
      </c>
      <c r="B1640" s="83">
        <v>2.3040000000000001E-2</v>
      </c>
      <c r="C1640">
        <v>5</v>
      </c>
      <c r="D1640">
        <v>2018</v>
      </c>
    </row>
    <row r="1641" spans="1:4" x14ac:dyDescent="0.35">
      <c r="A1641" s="84">
        <v>43230</v>
      </c>
      <c r="B1641" s="83">
        <v>2.3130000000000001E-2</v>
      </c>
      <c r="C1641">
        <v>5</v>
      </c>
      <c r="D1641">
        <v>2018</v>
      </c>
    </row>
    <row r="1642" spans="1:4" x14ac:dyDescent="0.35">
      <c r="A1642" s="84">
        <v>43229</v>
      </c>
      <c r="B1642" s="83">
        <v>2.3400000000000001E-2</v>
      </c>
      <c r="C1642">
        <v>5</v>
      </c>
      <c r="D1642">
        <v>2018</v>
      </c>
    </row>
    <row r="1643" spans="1:4" x14ac:dyDescent="0.35">
      <c r="A1643" s="84">
        <v>43228</v>
      </c>
      <c r="B1643" s="83">
        <v>2.333E-2</v>
      </c>
      <c r="C1643">
        <v>5</v>
      </c>
      <c r="D1643">
        <v>2018</v>
      </c>
    </row>
    <row r="1644" spans="1:4" x14ac:dyDescent="0.35">
      <c r="A1644" s="84">
        <v>43227</v>
      </c>
      <c r="B1644" s="83">
        <v>2.325E-2</v>
      </c>
      <c r="C1644">
        <v>5</v>
      </c>
      <c r="D1644">
        <v>2018</v>
      </c>
    </row>
    <row r="1645" spans="1:4" x14ac:dyDescent="0.35">
      <c r="A1645" s="84">
        <v>43226</v>
      </c>
      <c r="B1645" s="83">
        <v>2.2960000000000001E-2</v>
      </c>
      <c r="C1645">
        <v>5</v>
      </c>
      <c r="D1645">
        <v>2018</v>
      </c>
    </row>
    <row r="1646" spans="1:4" x14ac:dyDescent="0.35">
      <c r="A1646" s="84">
        <v>43225</v>
      </c>
      <c r="B1646" s="83">
        <v>2.2960000000000001E-2</v>
      </c>
      <c r="C1646">
        <v>5</v>
      </c>
      <c r="D1646">
        <v>2018</v>
      </c>
    </row>
    <row r="1647" spans="1:4" x14ac:dyDescent="0.35">
      <c r="A1647" s="84">
        <v>43224</v>
      </c>
      <c r="B1647" s="83">
        <v>2.2960000000000001E-2</v>
      </c>
      <c r="C1647">
        <v>5</v>
      </c>
      <c r="D1647">
        <v>2018</v>
      </c>
    </row>
    <row r="1648" spans="1:4" x14ac:dyDescent="0.35">
      <c r="A1648" s="84">
        <v>43223</v>
      </c>
      <c r="B1648" s="83">
        <v>2.274E-2</v>
      </c>
      <c r="C1648">
        <v>5</v>
      </c>
      <c r="D1648">
        <v>2018</v>
      </c>
    </row>
    <row r="1649" spans="1:4" x14ac:dyDescent="0.35">
      <c r="A1649" s="84">
        <v>43222</v>
      </c>
      <c r="B1649" s="83">
        <v>2.256E-2</v>
      </c>
      <c r="C1649">
        <v>5</v>
      </c>
      <c r="D1649">
        <v>2018</v>
      </c>
    </row>
    <row r="1650" spans="1:4" x14ac:dyDescent="0.35">
      <c r="A1650" s="84">
        <v>43221</v>
      </c>
      <c r="B1650" s="83">
        <v>2.2669999999999999E-2</v>
      </c>
      <c r="C1650">
        <v>5</v>
      </c>
      <c r="D1650">
        <v>2018</v>
      </c>
    </row>
    <row r="1651" spans="1:4" x14ac:dyDescent="0.35">
      <c r="A1651" s="84">
        <v>43220</v>
      </c>
      <c r="B1651" s="83">
        <v>2.2669999999999999E-2</v>
      </c>
      <c r="C1651">
        <v>4</v>
      </c>
      <c r="D1651">
        <v>2018</v>
      </c>
    </row>
    <row r="1652" spans="1:4" x14ac:dyDescent="0.35">
      <c r="A1652" s="84">
        <v>43219</v>
      </c>
      <c r="B1652" s="83">
        <v>2.264E-2</v>
      </c>
      <c r="C1652">
        <v>4</v>
      </c>
      <c r="D1652">
        <v>2018</v>
      </c>
    </row>
    <row r="1653" spans="1:4" x14ac:dyDescent="0.35">
      <c r="A1653" s="84">
        <v>43218</v>
      </c>
      <c r="B1653" s="83">
        <v>2.264E-2</v>
      </c>
      <c r="C1653">
        <v>4</v>
      </c>
      <c r="D1653">
        <v>2018</v>
      </c>
    </row>
    <row r="1654" spans="1:4" x14ac:dyDescent="0.35">
      <c r="A1654" s="84">
        <v>43217</v>
      </c>
      <c r="B1654" s="83">
        <v>2.264E-2</v>
      </c>
      <c r="C1654">
        <v>4</v>
      </c>
      <c r="D1654">
        <v>2018</v>
      </c>
    </row>
    <row r="1655" spans="1:4" x14ac:dyDescent="0.35">
      <c r="A1655" s="84">
        <v>43216</v>
      </c>
      <c r="B1655" s="83">
        <v>2.266E-2</v>
      </c>
      <c r="C1655">
        <v>4</v>
      </c>
      <c r="D1655">
        <v>2018</v>
      </c>
    </row>
    <row r="1656" spans="1:4" x14ac:dyDescent="0.35">
      <c r="A1656" s="84">
        <v>43215</v>
      </c>
      <c r="B1656" s="83">
        <v>2.2530000000000001E-2</v>
      </c>
      <c r="C1656">
        <v>4</v>
      </c>
      <c r="D1656">
        <v>2018</v>
      </c>
    </row>
    <row r="1657" spans="1:4" x14ac:dyDescent="0.35">
      <c r="A1657" s="84">
        <v>43214</v>
      </c>
      <c r="B1657" s="83">
        <v>2.2530000000000001E-2</v>
      </c>
      <c r="C1657">
        <v>4</v>
      </c>
      <c r="D1657">
        <v>2018</v>
      </c>
    </row>
    <row r="1658" spans="1:4" x14ac:dyDescent="0.35">
      <c r="A1658" s="84">
        <v>43213</v>
      </c>
      <c r="B1658" s="83">
        <v>2.2519999999999998E-2</v>
      </c>
      <c r="C1658">
        <v>4</v>
      </c>
      <c r="D1658">
        <v>2018</v>
      </c>
    </row>
    <row r="1659" spans="1:4" x14ac:dyDescent="0.35">
      <c r="A1659" s="84">
        <v>43212</v>
      </c>
      <c r="B1659" s="83">
        <v>2.257E-2</v>
      </c>
      <c r="C1659">
        <v>4</v>
      </c>
      <c r="D1659">
        <v>2018</v>
      </c>
    </row>
    <row r="1660" spans="1:4" x14ac:dyDescent="0.35">
      <c r="A1660" s="84">
        <v>43211</v>
      </c>
      <c r="B1660" s="83">
        <v>2.257E-2</v>
      </c>
      <c r="C1660">
        <v>4</v>
      </c>
      <c r="D1660">
        <v>2018</v>
      </c>
    </row>
    <row r="1661" spans="1:4" x14ac:dyDescent="0.35">
      <c r="A1661" s="84">
        <v>43210</v>
      </c>
      <c r="B1661" s="83">
        <v>2.257E-2</v>
      </c>
      <c r="C1661">
        <v>4</v>
      </c>
      <c r="D1661">
        <v>2018</v>
      </c>
    </row>
    <row r="1662" spans="1:4" x14ac:dyDescent="0.35">
      <c r="A1662" s="84">
        <v>43209</v>
      </c>
      <c r="B1662" s="83">
        <v>2.274E-2</v>
      </c>
      <c r="C1662">
        <v>4</v>
      </c>
      <c r="D1662">
        <v>2018</v>
      </c>
    </row>
    <row r="1663" spans="1:4" x14ac:dyDescent="0.35">
      <c r="A1663" s="84">
        <v>43208</v>
      </c>
      <c r="B1663" s="83">
        <v>2.2679999999999999E-2</v>
      </c>
      <c r="C1663">
        <v>4</v>
      </c>
      <c r="D1663">
        <v>2018</v>
      </c>
    </row>
    <row r="1664" spans="1:4" x14ac:dyDescent="0.35">
      <c r="A1664" s="84">
        <v>43207</v>
      </c>
      <c r="B1664" s="83">
        <v>2.2610000000000002E-2</v>
      </c>
      <c r="C1664">
        <v>4</v>
      </c>
      <c r="D1664">
        <v>2018</v>
      </c>
    </row>
    <row r="1665" spans="1:4" x14ac:dyDescent="0.35">
      <c r="A1665" s="84">
        <v>43206</v>
      </c>
      <c r="B1665" s="83">
        <v>2.2519999999999998E-2</v>
      </c>
      <c r="C1665">
        <v>4</v>
      </c>
      <c r="D1665">
        <v>2018</v>
      </c>
    </row>
    <row r="1666" spans="1:4" x14ac:dyDescent="0.35">
      <c r="A1666" s="84">
        <v>43205</v>
      </c>
      <c r="B1666" s="83">
        <v>2.2499999999999999E-2</v>
      </c>
      <c r="C1666">
        <v>4</v>
      </c>
      <c r="D1666">
        <v>2018</v>
      </c>
    </row>
    <row r="1667" spans="1:4" x14ac:dyDescent="0.35">
      <c r="A1667" s="84">
        <v>43204</v>
      </c>
      <c r="B1667" s="83">
        <v>2.2499999999999999E-2</v>
      </c>
      <c r="C1667">
        <v>4</v>
      </c>
      <c r="D1667">
        <v>2018</v>
      </c>
    </row>
    <row r="1668" spans="1:4" x14ac:dyDescent="0.35">
      <c r="A1668" s="84">
        <v>43203</v>
      </c>
      <c r="B1668" s="83">
        <v>2.2499999999999999E-2</v>
      </c>
      <c r="C1668">
        <v>4</v>
      </c>
      <c r="D1668">
        <v>2018</v>
      </c>
    </row>
    <row r="1669" spans="1:4" x14ac:dyDescent="0.35">
      <c r="A1669" s="84">
        <v>43202</v>
      </c>
      <c r="B1669" s="83">
        <v>2.2499999999999999E-2</v>
      </c>
      <c r="C1669">
        <v>4</v>
      </c>
      <c r="D1669">
        <v>2018</v>
      </c>
    </row>
    <row r="1670" spans="1:4" x14ac:dyDescent="0.35">
      <c r="A1670" s="84">
        <v>43201</v>
      </c>
      <c r="B1670" s="83">
        <v>2.2509999999999999E-2</v>
      </c>
      <c r="C1670">
        <v>4</v>
      </c>
      <c r="D1670">
        <v>2018</v>
      </c>
    </row>
    <row r="1671" spans="1:4" x14ac:dyDescent="0.35">
      <c r="A1671" s="84">
        <v>43200</v>
      </c>
      <c r="B1671" s="83">
        <v>2.2519999999999998E-2</v>
      </c>
      <c r="C1671">
        <v>4</v>
      </c>
      <c r="D1671">
        <v>2018</v>
      </c>
    </row>
    <row r="1672" spans="1:4" x14ac:dyDescent="0.35">
      <c r="A1672" s="84">
        <v>43199</v>
      </c>
      <c r="B1672" s="83">
        <v>2.2519999999999998E-2</v>
      </c>
      <c r="C1672">
        <v>4</v>
      </c>
      <c r="D1672">
        <v>2018</v>
      </c>
    </row>
    <row r="1673" spans="1:4" x14ac:dyDescent="0.35">
      <c r="A1673" s="84">
        <v>43198</v>
      </c>
      <c r="B1673" s="83">
        <v>2.2589999999999999E-2</v>
      </c>
      <c r="C1673">
        <v>4</v>
      </c>
      <c r="D1673">
        <v>2018</v>
      </c>
    </row>
    <row r="1674" spans="1:4" x14ac:dyDescent="0.35">
      <c r="A1674" s="84">
        <v>43197</v>
      </c>
      <c r="B1674" s="83">
        <v>2.2589999999999999E-2</v>
      </c>
      <c r="C1674">
        <v>4</v>
      </c>
      <c r="D1674">
        <v>2018</v>
      </c>
    </row>
    <row r="1675" spans="1:4" x14ac:dyDescent="0.35">
      <c r="A1675" s="84">
        <v>43196</v>
      </c>
      <c r="B1675" s="83">
        <v>2.2589999999999999E-2</v>
      </c>
      <c r="C1675">
        <v>4</v>
      </c>
      <c r="D1675">
        <v>2018</v>
      </c>
    </row>
    <row r="1676" spans="1:4" x14ac:dyDescent="0.35">
      <c r="A1676" s="84">
        <v>43195</v>
      </c>
      <c r="B1676" s="83">
        <v>2.3019999999999999E-2</v>
      </c>
      <c r="C1676">
        <v>4</v>
      </c>
      <c r="D1676">
        <v>2018</v>
      </c>
    </row>
    <row r="1677" spans="1:4" x14ac:dyDescent="0.35">
      <c r="A1677" s="84">
        <v>43194</v>
      </c>
      <c r="B1677" s="83">
        <v>2.29E-2</v>
      </c>
      <c r="C1677">
        <v>4</v>
      </c>
      <c r="D1677">
        <v>2018</v>
      </c>
    </row>
    <row r="1678" spans="1:4" x14ac:dyDescent="0.35">
      <c r="A1678" s="84">
        <v>43193</v>
      </c>
      <c r="B1678" s="83">
        <v>2.299E-2</v>
      </c>
      <c r="C1678">
        <v>4</v>
      </c>
      <c r="D1678">
        <v>2018</v>
      </c>
    </row>
    <row r="1679" spans="1:4" x14ac:dyDescent="0.35">
      <c r="A1679" s="84">
        <v>43192</v>
      </c>
      <c r="B1679" s="83">
        <v>2.291E-2</v>
      </c>
      <c r="C1679">
        <v>4</v>
      </c>
      <c r="D1679">
        <v>2018</v>
      </c>
    </row>
    <row r="1680" spans="1:4" x14ac:dyDescent="0.35">
      <c r="A1680" s="84">
        <v>43191</v>
      </c>
      <c r="B1680" s="83">
        <v>2.3230000000000001E-2</v>
      </c>
      <c r="C1680">
        <v>4</v>
      </c>
      <c r="D1680">
        <v>2018</v>
      </c>
    </row>
    <row r="1681" spans="1:4" x14ac:dyDescent="0.35">
      <c r="A1681" s="84">
        <v>43190</v>
      </c>
      <c r="B1681" s="83">
        <v>2.3230000000000001E-2</v>
      </c>
      <c r="C1681">
        <v>3</v>
      </c>
      <c r="D1681">
        <v>2018</v>
      </c>
    </row>
    <row r="1682" spans="1:4" x14ac:dyDescent="0.35">
      <c r="A1682" s="84">
        <v>43189</v>
      </c>
      <c r="B1682" s="83">
        <v>2.3230000000000001E-2</v>
      </c>
      <c r="C1682">
        <v>3</v>
      </c>
      <c r="D1682">
        <v>2018</v>
      </c>
    </row>
    <row r="1683" spans="1:4" x14ac:dyDescent="0.35">
      <c r="A1683" s="84">
        <v>43188</v>
      </c>
      <c r="B1683" s="83">
        <v>2.283E-2</v>
      </c>
      <c r="C1683">
        <v>3</v>
      </c>
      <c r="D1683">
        <v>2018</v>
      </c>
    </row>
    <row r="1684" spans="1:4" x14ac:dyDescent="0.35">
      <c r="A1684" s="84">
        <v>43187</v>
      </c>
      <c r="B1684" s="83">
        <v>2.273E-2</v>
      </c>
      <c r="C1684">
        <v>3</v>
      </c>
      <c r="D1684">
        <v>2018</v>
      </c>
    </row>
    <row r="1685" spans="1:4" x14ac:dyDescent="0.35">
      <c r="A1685" s="84">
        <v>43186</v>
      </c>
      <c r="B1685" s="83">
        <v>2.273E-2</v>
      </c>
      <c r="C1685">
        <v>3</v>
      </c>
      <c r="D1685">
        <v>2018</v>
      </c>
    </row>
    <row r="1686" spans="1:4" x14ac:dyDescent="0.35">
      <c r="A1686" s="84">
        <v>43185</v>
      </c>
      <c r="B1686" s="85">
        <v>2.2759999999999999E-2</v>
      </c>
      <c r="C1686">
        <v>3</v>
      </c>
      <c r="D1686">
        <v>2018</v>
      </c>
    </row>
    <row r="1687" spans="1:4" x14ac:dyDescent="0.35">
      <c r="A1687" s="84">
        <v>43184</v>
      </c>
      <c r="B1687" s="85">
        <v>2.257E-2</v>
      </c>
      <c r="C1687">
        <v>3</v>
      </c>
      <c r="D1687">
        <v>2018</v>
      </c>
    </row>
    <row r="1688" spans="1:4" x14ac:dyDescent="0.35">
      <c r="A1688" s="84">
        <v>43183</v>
      </c>
      <c r="B1688" s="85">
        <v>2.257E-2</v>
      </c>
      <c r="C1688">
        <v>3</v>
      </c>
      <c r="D1688">
        <v>2018</v>
      </c>
    </row>
    <row r="1689" spans="1:4" x14ac:dyDescent="0.35">
      <c r="A1689" s="84">
        <v>43182</v>
      </c>
      <c r="B1689" s="85">
        <v>2.257E-2</v>
      </c>
      <c r="C1689">
        <v>3</v>
      </c>
      <c r="D1689">
        <v>2018</v>
      </c>
    </row>
    <row r="1690" spans="1:4" x14ac:dyDescent="0.35">
      <c r="A1690" s="84">
        <v>43181</v>
      </c>
      <c r="B1690" s="85">
        <v>2.2499999999999999E-2</v>
      </c>
      <c r="C1690">
        <v>3</v>
      </c>
      <c r="D1690">
        <v>2018</v>
      </c>
    </row>
    <row r="1691" spans="1:4" x14ac:dyDescent="0.35">
      <c r="A1691" s="84">
        <v>43180</v>
      </c>
      <c r="B1691" s="85">
        <v>2.2499999999999999E-2</v>
      </c>
      <c r="C1691">
        <v>3</v>
      </c>
      <c r="D1691">
        <v>2018</v>
      </c>
    </row>
    <row r="1692" spans="1:4" x14ac:dyDescent="0.35">
      <c r="A1692" s="84">
        <v>43179</v>
      </c>
      <c r="B1692" s="85">
        <v>2.2519999999999998E-2</v>
      </c>
      <c r="C1692">
        <v>3</v>
      </c>
      <c r="D1692">
        <v>2018</v>
      </c>
    </row>
    <row r="1693" spans="1:4" x14ac:dyDescent="0.35">
      <c r="A1693" s="84">
        <v>43178</v>
      </c>
      <c r="B1693" s="85">
        <v>2.2550000000000001E-2</v>
      </c>
      <c r="C1693">
        <v>3</v>
      </c>
      <c r="D1693">
        <v>2018</v>
      </c>
    </row>
    <row r="1694" spans="1:4" x14ac:dyDescent="0.35">
      <c r="A1694" s="84">
        <v>43177</v>
      </c>
      <c r="B1694" s="85">
        <v>2.2710000000000001E-2</v>
      </c>
      <c r="C1694">
        <v>3</v>
      </c>
      <c r="D1694">
        <v>2018</v>
      </c>
    </row>
    <row r="1695" spans="1:4" x14ac:dyDescent="0.35">
      <c r="A1695" s="84">
        <v>43176</v>
      </c>
      <c r="B1695" s="85">
        <v>2.2710000000000001E-2</v>
      </c>
      <c r="C1695">
        <v>3</v>
      </c>
      <c r="D1695">
        <v>2018</v>
      </c>
    </row>
    <row r="1696" spans="1:4" x14ac:dyDescent="0.35">
      <c r="A1696" s="84">
        <v>43175</v>
      </c>
      <c r="B1696" s="85">
        <v>2.2710000000000001E-2</v>
      </c>
      <c r="C1696">
        <v>3</v>
      </c>
      <c r="D1696">
        <v>2018</v>
      </c>
    </row>
    <row r="1697" spans="1:4" x14ac:dyDescent="0.35">
      <c r="A1697" s="84">
        <v>43174</v>
      </c>
      <c r="B1697" s="85">
        <v>2.2790000000000001E-2</v>
      </c>
      <c r="C1697">
        <v>3</v>
      </c>
      <c r="D1697">
        <v>2018</v>
      </c>
    </row>
    <row r="1698" spans="1:4" x14ac:dyDescent="0.35">
      <c r="A1698" s="84">
        <v>43173</v>
      </c>
      <c r="B1698" s="85">
        <v>2.2710000000000001E-2</v>
      </c>
      <c r="C1698">
        <v>3</v>
      </c>
      <c r="D1698">
        <v>2018</v>
      </c>
    </row>
    <row r="1699" spans="1:4" x14ac:dyDescent="0.35">
      <c r="A1699" s="84">
        <v>43172</v>
      </c>
      <c r="B1699" s="85">
        <v>2.2710000000000001E-2</v>
      </c>
      <c r="C1699">
        <v>3</v>
      </c>
      <c r="D1699">
        <v>2018</v>
      </c>
    </row>
    <row r="1700" spans="1:4" x14ac:dyDescent="0.35">
      <c r="A1700" s="84">
        <v>43171</v>
      </c>
      <c r="B1700" s="85">
        <v>2.2700000000000001E-2</v>
      </c>
      <c r="C1700">
        <v>3</v>
      </c>
      <c r="D1700">
        <v>2018</v>
      </c>
    </row>
    <row r="1701" spans="1:4" x14ac:dyDescent="0.35">
      <c r="A1701" s="84">
        <v>43170</v>
      </c>
      <c r="B1701" s="85">
        <v>2.2749999999999999E-2</v>
      </c>
      <c r="C1701">
        <v>3</v>
      </c>
      <c r="D1701">
        <v>2018</v>
      </c>
    </row>
    <row r="1702" spans="1:4" x14ac:dyDescent="0.35">
      <c r="A1702" s="84">
        <v>43169</v>
      </c>
      <c r="B1702" s="85">
        <v>2.2749999999999999E-2</v>
      </c>
      <c r="C1702">
        <v>3</v>
      </c>
      <c r="D1702">
        <v>2018</v>
      </c>
    </row>
    <row r="1703" spans="1:4" x14ac:dyDescent="0.35">
      <c r="A1703" s="84">
        <v>43168</v>
      </c>
      <c r="B1703" s="85">
        <v>2.2749999999999999E-2</v>
      </c>
      <c r="C1703">
        <v>3</v>
      </c>
      <c r="D1703">
        <v>2018</v>
      </c>
    </row>
    <row r="1704" spans="1:4" x14ac:dyDescent="0.35">
      <c r="A1704" s="84">
        <v>43167</v>
      </c>
      <c r="B1704" s="85">
        <v>2.274E-2</v>
      </c>
      <c r="C1704">
        <v>3</v>
      </c>
      <c r="D1704">
        <v>2018</v>
      </c>
    </row>
    <row r="1705" spans="1:4" x14ac:dyDescent="0.35">
      <c r="A1705" s="84">
        <v>43166</v>
      </c>
      <c r="B1705" s="85">
        <v>2.2710000000000001E-2</v>
      </c>
      <c r="C1705">
        <v>3</v>
      </c>
      <c r="D1705">
        <v>2018</v>
      </c>
    </row>
    <row r="1706" spans="1:4" x14ac:dyDescent="0.35">
      <c r="A1706" s="84">
        <v>43165</v>
      </c>
      <c r="B1706" s="85">
        <v>2.2679999999999999E-2</v>
      </c>
      <c r="C1706">
        <v>3</v>
      </c>
      <c r="D1706">
        <v>2018</v>
      </c>
    </row>
    <row r="1707" spans="1:4" x14ac:dyDescent="0.35">
      <c r="A1707" s="84">
        <v>43164</v>
      </c>
      <c r="B1707" s="85">
        <v>2.2499999999999999E-2</v>
      </c>
      <c r="C1707">
        <v>3</v>
      </c>
      <c r="D1707">
        <v>2018</v>
      </c>
    </row>
    <row r="1708" spans="1:4" x14ac:dyDescent="0.35">
      <c r="A1708" s="84">
        <v>43163</v>
      </c>
      <c r="B1708" s="85">
        <v>2.2499999999999999E-2</v>
      </c>
      <c r="C1708">
        <v>3</v>
      </c>
      <c r="D1708">
        <v>2018</v>
      </c>
    </row>
    <row r="1709" spans="1:4" x14ac:dyDescent="0.35">
      <c r="A1709" s="84">
        <v>43162</v>
      </c>
      <c r="B1709" s="85">
        <v>2.2499999999999999E-2</v>
      </c>
      <c r="C1709">
        <v>3</v>
      </c>
      <c r="D1709">
        <v>2018</v>
      </c>
    </row>
    <row r="1710" spans="1:4" x14ac:dyDescent="0.35">
      <c r="A1710" s="84">
        <v>43161</v>
      </c>
      <c r="B1710" s="85">
        <v>2.2499999999999999E-2</v>
      </c>
      <c r="C1710">
        <v>3</v>
      </c>
      <c r="D1710">
        <v>2018</v>
      </c>
    </row>
    <row r="1711" spans="1:4" x14ac:dyDescent="0.35">
      <c r="A1711" s="84">
        <v>43160</v>
      </c>
      <c r="B1711" s="85">
        <v>2.2550000000000001E-2</v>
      </c>
      <c r="C1711">
        <v>3</v>
      </c>
      <c r="D1711">
        <v>2018</v>
      </c>
    </row>
    <row r="1712" spans="1:4" x14ac:dyDescent="0.35">
      <c r="A1712" s="84">
        <v>43159</v>
      </c>
      <c r="B1712" s="85">
        <v>2.2550000000000001E-2</v>
      </c>
      <c r="C1712">
        <v>2</v>
      </c>
      <c r="D1712">
        <v>2018</v>
      </c>
    </row>
    <row r="1713" spans="1:4" x14ac:dyDescent="0.35">
      <c r="A1713" s="84">
        <v>43158</v>
      </c>
      <c r="B1713" s="85">
        <v>2.2499999999999999E-2</v>
      </c>
      <c r="C1713">
        <v>2</v>
      </c>
      <c r="D1713">
        <v>2018</v>
      </c>
    </row>
    <row r="1714" spans="1:4" x14ac:dyDescent="0.35">
      <c r="A1714" s="84">
        <v>43157</v>
      </c>
      <c r="B1714" s="85">
        <v>2.2499999999999999E-2</v>
      </c>
      <c r="C1714">
        <v>2</v>
      </c>
      <c r="D1714">
        <v>2018</v>
      </c>
    </row>
    <row r="1715" spans="1:4" x14ac:dyDescent="0.35">
      <c r="A1715" s="84">
        <v>43156</v>
      </c>
      <c r="B1715" s="85">
        <v>2.2499999999999999E-2</v>
      </c>
      <c r="C1715">
        <v>2</v>
      </c>
      <c r="D1715">
        <v>2018</v>
      </c>
    </row>
    <row r="1716" spans="1:4" x14ac:dyDescent="0.35">
      <c r="A1716" s="84">
        <v>43155</v>
      </c>
      <c r="B1716" s="85">
        <v>2.2499999999999999E-2</v>
      </c>
      <c r="C1716">
        <v>2</v>
      </c>
      <c r="D1716">
        <v>2018</v>
      </c>
    </row>
    <row r="1717" spans="1:4" x14ac:dyDescent="0.35">
      <c r="A1717" s="84">
        <v>43154</v>
      </c>
      <c r="B1717" s="85">
        <v>2.2499999999999999E-2</v>
      </c>
      <c r="C1717">
        <v>2</v>
      </c>
      <c r="D1717">
        <v>2018</v>
      </c>
    </row>
    <row r="1718" spans="1:4" x14ac:dyDescent="0.35">
      <c r="A1718" s="84">
        <v>43153</v>
      </c>
      <c r="B1718" s="85">
        <v>2.2499999999999999E-2</v>
      </c>
      <c r="C1718">
        <v>2</v>
      </c>
      <c r="D1718">
        <v>2018</v>
      </c>
    </row>
    <row r="1719" spans="1:4" x14ac:dyDescent="0.35">
      <c r="A1719" s="84">
        <v>43152</v>
      </c>
      <c r="B1719" s="85">
        <v>2.2499999999999999E-2</v>
      </c>
      <c r="C1719">
        <v>2</v>
      </c>
      <c r="D1719">
        <v>2018</v>
      </c>
    </row>
    <row r="1720" spans="1:4" x14ac:dyDescent="0.35">
      <c r="A1720" s="84">
        <v>43151</v>
      </c>
      <c r="B1720" s="85">
        <v>2.2499999999999999E-2</v>
      </c>
      <c r="C1720">
        <v>2</v>
      </c>
      <c r="D1720">
        <v>2018</v>
      </c>
    </row>
    <row r="1721" spans="1:4" x14ac:dyDescent="0.35">
      <c r="A1721" s="84">
        <v>43150</v>
      </c>
      <c r="B1721" s="85">
        <v>2.2540000000000001E-2</v>
      </c>
      <c r="C1721">
        <v>2</v>
      </c>
      <c r="D1721">
        <v>2018</v>
      </c>
    </row>
    <row r="1722" spans="1:4" x14ac:dyDescent="0.35">
      <c r="A1722" s="84">
        <v>43149</v>
      </c>
      <c r="B1722" s="85">
        <v>2.257E-2</v>
      </c>
      <c r="C1722">
        <v>2</v>
      </c>
      <c r="D1722">
        <v>2018</v>
      </c>
    </row>
    <row r="1723" spans="1:4" x14ac:dyDescent="0.35">
      <c r="A1723" s="84">
        <v>43148</v>
      </c>
      <c r="B1723" s="85">
        <v>2.257E-2</v>
      </c>
      <c r="C1723">
        <v>2</v>
      </c>
      <c r="D1723">
        <v>2018</v>
      </c>
    </row>
    <row r="1724" spans="1:4" x14ac:dyDescent="0.35">
      <c r="A1724" s="84">
        <v>43147</v>
      </c>
      <c r="B1724" s="85">
        <v>2.257E-2</v>
      </c>
      <c r="C1724">
        <v>2</v>
      </c>
      <c r="D1724">
        <v>2018</v>
      </c>
    </row>
    <row r="1725" spans="1:4" x14ac:dyDescent="0.35">
      <c r="A1725" s="84">
        <v>43146</v>
      </c>
      <c r="B1725" s="85">
        <v>2.2499999999999999E-2</v>
      </c>
      <c r="C1725">
        <v>2</v>
      </c>
      <c r="D1725">
        <v>2018</v>
      </c>
    </row>
    <row r="1726" spans="1:4" x14ac:dyDescent="0.35">
      <c r="A1726" s="84">
        <v>43145</v>
      </c>
      <c r="B1726" s="85">
        <v>2.2599999999999999E-2</v>
      </c>
      <c r="C1726">
        <v>2</v>
      </c>
      <c r="D1726">
        <v>2018</v>
      </c>
    </row>
    <row r="1727" spans="1:4" x14ac:dyDescent="0.35">
      <c r="A1727" s="84">
        <v>43144</v>
      </c>
      <c r="B1727" s="85">
        <v>2.2499999999999999E-2</v>
      </c>
      <c r="C1727">
        <v>2</v>
      </c>
      <c r="D1727">
        <v>2018</v>
      </c>
    </row>
    <row r="1728" spans="1:4" x14ac:dyDescent="0.35">
      <c r="A1728" s="84">
        <v>43143</v>
      </c>
      <c r="B1728" s="85">
        <v>2.2589999999999999E-2</v>
      </c>
      <c r="C1728">
        <v>2</v>
      </c>
      <c r="D1728">
        <v>2018</v>
      </c>
    </row>
    <row r="1729" spans="1:4" x14ac:dyDescent="0.35">
      <c r="A1729" s="84">
        <v>43142</v>
      </c>
      <c r="B1729" s="85">
        <v>2.2540000000000001E-2</v>
      </c>
      <c r="C1729">
        <v>2</v>
      </c>
      <c r="D1729">
        <v>2018</v>
      </c>
    </row>
    <row r="1730" spans="1:4" x14ac:dyDescent="0.35">
      <c r="A1730" s="84">
        <v>43141</v>
      </c>
      <c r="B1730" s="85">
        <v>2.2540000000000001E-2</v>
      </c>
      <c r="C1730">
        <v>2</v>
      </c>
      <c r="D1730">
        <v>2018</v>
      </c>
    </row>
    <row r="1731" spans="1:4" x14ac:dyDescent="0.35">
      <c r="A1731" s="84">
        <v>43140</v>
      </c>
      <c r="B1731" s="85">
        <v>2.2540000000000001E-2</v>
      </c>
      <c r="C1731">
        <v>2</v>
      </c>
      <c r="D1731">
        <v>2018</v>
      </c>
    </row>
    <row r="1732" spans="1:4" x14ac:dyDescent="0.35">
      <c r="A1732" s="84">
        <v>43139</v>
      </c>
      <c r="B1732" s="85">
        <v>2.2499999999999999E-2</v>
      </c>
      <c r="C1732">
        <v>2</v>
      </c>
      <c r="D1732">
        <v>2018</v>
      </c>
    </row>
    <row r="1733" spans="1:4" x14ac:dyDescent="0.35">
      <c r="A1733" s="84">
        <v>43138</v>
      </c>
      <c r="B1733" s="85">
        <v>2.2499999999999999E-2</v>
      </c>
      <c r="C1733">
        <v>2</v>
      </c>
      <c r="D1733">
        <v>2018</v>
      </c>
    </row>
    <row r="1734" spans="1:4" x14ac:dyDescent="0.35">
      <c r="A1734" s="84">
        <v>43137</v>
      </c>
      <c r="B1734" s="85">
        <v>2.2499999999999999E-2</v>
      </c>
      <c r="C1734">
        <v>2</v>
      </c>
      <c r="D1734">
        <v>2018</v>
      </c>
    </row>
    <row r="1735" spans="1:4" x14ac:dyDescent="0.35">
      <c r="A1735" s="84">
        <v>43136</v>
      </c>
      <c r="B1735" s="85">
        <v>2.2499999999999999E-2</v>
      </c>
      <c r="C1735">
        <v>2</v>
      </c>
      <c r="D1735">
        <v>2018</v>
      </c>
    </row>
    <row r="1736" spans="1:4" x14ac:dyDescent="0.35">
      <c r="A1736" s="84">
        <v>43135</v>
      </c>
      <c r="B1736" s="85">
        <v>2.2499999999999999E-2</v>
      </c>
      <c r="C1736">
        <v>2</v>
      </c>
      <c r="D1736">
        <v>2018</v>
      </c>
    </row>
    <row r="1737" spans="1:4" x14ac:dyDescent="0.35">
      <c r="A1737" s="84">
        <v>43134</v>
      </c>
      <c r="B1737" s="85">
        <v>2.2499999999999999E-2</v>
      </c>
      <c r="C1737">
        <v>2</v>
      </c>
      <c r="D1737">
        <v>2018</v>
      </c>
    </row>
    <row r="1738" spans="1:4" x14ac:dyDescent="0.35">
      <c r="A1738" s="84">
        <v>43133</v>
      </c>
      <c r="B1738" s="85">
        <v>2.2499999999999999E-2</v>
      </c>
      <c r="C1738">
        <v>2</v>
      </c>
      <c r="D1738">
        <v>2018</v>
      </c>
    </row>
    <row r="1739" spans="1:4" x14ac:dyDescent="0.35">
      <c r="A1739" s="84">
        <v>43132</v>
      </c>
      <c r="B1739" s="85">
        <v>2.2499999999999999E-2</v>
      </c>
      <c r="C1739">
        <v>2</v>
      </c>
      <c r="D1739">
        <v>2018</v>
      </c>
    </row>
    <row r="1740" spans="1:4" x14ac:dyDescent="0.35">
      <c r="A1740" s="84">
        <v>43131</v>
      </c>
      <c r="B1740" s="85">
        <v>2.2540000000000001E-2</v>
      </c>
      <c r="C1740">
        <v>1</v>
      </c>
      <c r="D1740">
        <v>2018</v>
      </c>
    </row>
    <row r="1741" spans="1:4" x14ac:dyDescent="0.35">
      <c r="A1741" s="84">
        <v>43130</v>
      </c>
      <c r="B1741" s="85">
        <v>2.2540000000000001E-2</v>
      </c>
      <c r="C1741">
        <v>1</v>
      </c>
      <c r="D1741">
        <v>2018</v>
      </c>
    </row>
    <row r="1742" spans="1:4" x14ac:dyDescent="0.35">
      <c r="A1742" s="84">
        <v>43129</v>
      </c>
      <c r="B1742" s="85">
        <v>2.2519999999999998E-2</v>
      </c>
      <c r="C1742">
        <v>1</v>
      </c>
      <c r="D1742">
        <v>2018</v>
      </c>
    </row>
    <row r="1743" spans="1:4" x14ac:dyDescent="0.35">
      <c r="A1743" s="84">
        <v>43128</v>
      </c>
      <c r="B1743" s="85">
        <v>2.2540000000000001E-2</v>
      </c>
      <c r="C1743">
        <v>1</v>
      </c>
      <c r="D1743">
        <v>2018</v>
      </c>
    </row>
    <row r="1744" spans="1:4" x14ac:dyDescent="0.35">
      <c r="A1744" s="84">
        <v>43127</v>
      </c>
      <c r="B1744" s="85">
        <v>2.2540000000000001E-2</v>
      </c>
      <c r="C1744">
        <v>1</v>
      </c>
      <c r="D1744">
        <v>2018</v>
      </c>
    </row>
    <row r="1745" spans="1:4" x14ac:dyDescent="0.35">
      <c r="A1745" s="84">
        <v>43126</v>
      </c>
      <c r="B1745" s="85">
        <v>2.2540000000000001E-2</v>
      </c>
      <c r="C1745">
        <v>1</v>
      </c>
      <c r="D1745">
        <v>2018</v>
      </c>
    </row>
    <row r="1746" spans="1:4" x14ac:dyDescent="0.35">
      <c r="A1746" s="84">
        <v>43125</v>
      </c>
      <c r="B1746" s="85">
        <v>2.2499999999999999E-2</v>
      </c>
      <c r="C1746">
        <v>1</v>
      </c>
      <c r="D1746">
        <v>2018</v>
      </c>
    </row>
    <row r="1747" spans="1:4" x14ac:dyDescent="0.35">
      <c r="A1747" s="84">
        <v>43124</v>
      </c>
      <c r="B1747" s="85">
        <v>2.2499999999999999E-2</v>
      </c>
      <c r="C1747">
        <v>1</v>
      </c>
      <c r="D1747">
        <v>2018</v>
      </c>
    </row>
    <row r="1748" spans="1:4" x14ac:dyDescent="0.35">
      <c r="A1748" s="84">
        <v>43123</v>
      </c>
      <c r="B1748" s="85">
        <v>2.2499999999999999E-2</v>
      </c>
      <c r="C1748">
        <v>1</v>
      </c>
      <c r="D1748">
        <v>2018</v>
      </c>
    </row>
    <row r="1749" spans="1:4" x14ac:dyDescent="0.35">
      <c r="A1749" s="84">
        <v>43122</v>
      </c>
      <c r="B1749" s="85">
        <v>2.2499999999999999E-2</v>
      </c>
      <c r="C1749">
        <v>1</v>
      </c>
      <c r="D1749">
        <v>2018</v>
      </c>
    </row>
    <row r="1750" spans="1:4" x14ac:dyDescent="0.35">
      <c r="A1750" s="84">
        <v>43121</v>
      </c>
      <c r="B1750" s="85">
        <v>2.2550000000000001E-2</v>
      </c>
      <c r="C1750">
        <v>1</v>
      </c>
      <c r="D1750">
        <v>2018</v>
      </c>
    </row>
    <row r="1751" spans="1:4" x14ac:dyDescent="0.35">
      <c r="A1751" s="84">
        <v>43120</v>
      </c>
      <c r="B1751" s="85">
        <v>2.2550000000000001E-2</v>
      </c>
      <c r="C1751">
        <v>1</v>
      </c>
      <c r="D1751">
        <v>2018</v>
      </c>
    </row>
    <row r="1752" spans="1:4" x14ac:dyDescent="0.35">
      <c r="A1752" s="84">
        <v>43119</v>
      </c>
      <c r="B1752" s="85">
        <v>2.2550000000000001E-2</v>
      </c>
      <c r="C1752">
        <v>1</v>
      </c>
      <c r="D1752">
        <v>2018</v>
      </c>
    </row>
    <row r="1753" spans="1:4" x14ac:dyDescent="0.35">
      <c r="A1753" s="84">
        <v>43118</v>
      </c>
      <c r="B1753" s="85">
        <v>2.2599999999999999E-2</v>
      </c>
      <c r="C1753">
        <v>1</v>
      </c>
      <c r="D1753">
        <v>2018</v>
      </c>
    </row>
    <row r="1754" spans="1:4" x14ac:dyDescent="0.35">
      <c r="A1754" s="84">
        <v>43117</v>
      </c>
      <c r="B1754" s="85">
        <v>2.2589999999999999E-2</v>
      </c>
      <c r="C1754">
        <v>1</v>
      </c>
      <c r="D1754">
        <v>2018</v>
      </c>
    </row>
    <row r="1755" spans="1:4" x14ac:dyDescent="0.35">
      <c r="A1755" s="84">
        <v>43116</v>
      </c>
      <c r="B1755" s="85">
        <v>2.2530000000000001E-2</v>
      </c>
      <c r="C1755">
        <v>1</v>
      </c>
      <c r="D1755">
        <v>2018</v>
      </c>
    </row>
    <row r="1756" spans="1:4" x14ac:dyDescent="0.35">
      <c r="A1756" s="84">
        <v>43115</v>
      </c>
      <c r="B1756" s="85">
        <v>2.2610000000000002E-2</v>
      </c>
      <c r="C1756">
        <v>1</v>
      </c>
      <c r="D1756">
        <v>2018</v>
      </c>
    </row>
    <row r="1757" spans="1:4" x14ac:dyDescent="0.35">
      <c r="A1757" s="84">
        <v>43114</v>
      </c>
      <c r="B1757" s="85">
        <v>2.2530000000000001E-2</v>
      </c>
      <c r="C1757">
        <v>1</v>
      </c>
      <c r="D1757">
        <v>2018</v>
      </c>
    </row>
    <row r="1758" spans="1:4" x14ac:dyDescent="0.35">
      <c r="A1758" s="84">
        <v>43113</v>
      </c>
      <c r="B1758" s="85">
        <v>2.2530000000000001E-2</v>
      </c>
      <c r="C1758">
        <v>1</v>
      </c>
      <c r="D1758">
        <v>2018</v>
      </c>
    </row>
    <row r="1759" spans="1:4" x14ac:dyDescent="0.35">
      <c r="A1759" s="84">
        <v>43112</v>
      </c>
      <c r="B1759" s="85">
        <v>2.2530000000000001E-2</v>
      </c>
      <c r="C1759">
        <v>1</v>
      </c>
      <c r="D1759">
        <v>2018</v>
      </c>
    </row>
    <row r="1760" spans="1:4" x14ac:dyDescent="0.35">
      <c r="A1760" s="84">
        <v>43111</v>
      </c>
      <c r="B1760" s="85">
        <v>2.2519999999999998E-2</v>
      </c>
      <c r="C1760">
        <v>1</v>
      </c>
      <c r="D1760">
        <v>2018</v>
      </c>
    </row>
    <row r="1761" spans="1:4" x14ac:dyDescent="0.35">
      <c r="A1761" s="84">
        <v>43110</v>
      </c>
      <c r="B1761" s="85">
        <v>2.2519999999999998E-2</v>
      </c>
      <c r="C1761">
        <v>1</v>
      </c>
      <c r="D1761">
        <v>2018</v>
      </c>
    </row>
    <row r="1762" spans="1:4" x14ac:dyDescent="0.35">
      <c r="A1762" s="84">
        <v>43109</v>
      </c>
      <c r="B1762" s="85">
        <v>2.273E-2</v>
      </c>
      <c r="C1762">
        <v>1</v>
      </c>
      <c r="D1762">
        <v>2018</v>
      </c>
    </row>
    <row r="1763" spans="1:4" x14ac:dyDescent="0.35">
      <c r="A1763" s="84">
        <v>43108</v>
      </c>
      <c r="B1763" s="85">
        <v>2.273E-2</v>
      </c>
      <c r="C1763">
        <v>1</v>
      </c>
      <c r="D1763">
        <v>2018</v>
      </c>
    </row>
    <row r="1764" spans="1:4" x14ac:dyDescent="0.35">
      <c r="A1764" s="84">
        <v>43107</v>
      </c>
      <c r="B1764" s="85">
        <v>2.2749999999999999E-2</v>
      </c>
      <c r="C1764">
        <v>1</v>
      </c>
      <c r="D1764">
        <v>2018</v>
      </c>
    </row>
    <row r="1765" spans="1:4" x14ac:dyDescent="0.35">
      <c r="A1765" s="84">
        <v>43106</v>
      </c>
      <c r="B1765" s="85">
        <v>2.2749999999999999E-2</v>
      </c>
      <c r="C1765">
        <v>1</v>
      </c>
      <c r="D1765">
        <v>2018</v>
      </c>
    </row>
    <row r="1766" spans="1:4" x14ac:dyDescent="0.35">
      <c r="A1766" s="84">
        <v>43105</v>
      </c>
      <c r="B1766" s="85">
        <v>2.2749999999999999E-2</v>
      </c>
      <c r="C1766">
        <v>1</v>
      </c>
      <c r="D1766">
        <v>2018</v>
      </c>
    </row>
    <row r="1767" spans="1:4" x14ac:dyDescent="0.35">
      <c r="A1767" s="84">
        <v>43104</v>
      </c>
      <c r="B1767" s="85">
        <v>2.2720000000000001E-2</v>
      </c>
      <c r="C1767">
        <v>1</v>
      </c>
      <c r="D1767">
        <v>2018</v>
      </c>
    </row>
    <row r="1768" spans="1:4" x14ac:dyDescent="0.35">
      <c r="A1768" s="84">
        <v>43103</v>
      </c>
      <c r="B1768" s="85">
        <v>2.264E-2</v>
      </c>
      <c r="C1768">
        <v>1</v>
      </c>
      <c r="D1768">
        <v>2018</v>
      </c>
    </row>
    <row r="1769" spans="1:4" x14ac:dyDescent="0.35">
      <c r="A1769" s="84">
        <v>43102</v>
      </c>
      <c r="B1769" s="85">
        <v>2.281E-2</v>
      </c>
      <c r="C1769">
        <v>1</v>
      </c>
      <c r="D1769">
        <v>2018</v>
      </c>
    </row>
    <row r="1770" spans="1:4" x14ac:dyDescent="0.35">
      <c r="A1770" s="84">
        <v>43101</v>
      </c>
      <c r="B1770" s="85">
        <v>2.315E-2</v>
      </c>
      <c r="C1770">
        <v>1</v>
      </c>
      <c r="D1770">
        <v>2018</v>
      </c>
    </row>
    <row r="1771" spans="1:4" x14ac:dyDescent="0.35">
      <c r="A1771" s="84">
        <v>43100</v>
      </c>
      <c r="B1771" s="83">
        <v>2.315E-2</v>
      </c>
      <c r="C1771">
        <f t="shared" ref="C1771:C1834" si="60">MONTH(A1771)</f>
        <v>12</v>
      </c>
      <c r="D1771">
        <f t="shared" ref="D1771:D1834" si="61">YEAR(A1771)</f>
        <v>2017</v>
      </c>
    </row>
    <row r="1772" spans="1:4" x14ac:dyDescent="0.35">
      <c r="A1772" s="84">
        <v>43099</v>
      </c>
      <c r="B1772" s="83">
        <v>2.315E-2</v>
      </c>
      <c r="C1772">
        <f t="shared" si="60"/>
        <v>12</v>
      </c>
      <c r="D1772">
        <f t="shared" si="61"/>
        <v>2017</v>
      </c>
    </row>
    <row r="1773" spans="1:4" x14ac:dyDescent="0.35">
      <c r="A1773" s="84">
        <v>43098</v>
      </c>
      <c r="B1773" s="83">
        <v>2.315E-2</v>
      </c>
      <c r="C1773">
        <f t="shared" si="60"/>
        <v>12</v>
      </c>
      <c r="D1773">
        <f t="shared" si="61"/>
        <v>2017</v>
      </c>
    </row>
    <row r="1774" spans="1:4" x14ac:dyDescent="0.35">
      <c r="A1774" s="84">
        <v>43097</v>
      </c>
      <c r="B1774" s="83">
        <v>2.2929999999999999E-2</v>
      </c>
      <c r="C1774">
        <f t="shared" si="60"/>
        <v>12</v>
      </c>
      <c r="D1774">
        <f t="shared" si="61"/>
        <v>2017</v>
      </c>
    </row>
    <row r="1775" spans="1:4" x14ac:dyDescent="0.35">
      <c r="A1775" s="84">
        <v>43096</v>
      </c>
      <c r="B1775" s="83">
        <v>2.2919999999999999E-2</v>
      </c>
      <c r="C1775">
        <f t="shared" si="60"/>
        <v>12</v>
      </c>
      <c r="D1775">
        <f t="shared" si="61"/>
        <v>2017</v>
      </c>
    </row>
    <row r="1776" spans="1:4" x14ac:dyDescent="0.35">
      <c r="A1776" s="84">
        <v>43095</v>
      </c>
      <c r="B1776" s="83">
        <v>2.2610000000000002E-2</v>
      </c>
      <c r="C1776">
        <f t="shared" si="60"/>
        <v>12</v>
      </c>
      <c r="D1776">
        <f t="shared" si="61"/>
        <v>2017</v>
      </c>
    </row>
    <row r="1777" spans="1:4" x14ac:dyDescent="0.35">
      <c r="A1777" s="84">
        <v>43094</v>
      </c>
      <c r="B1777" s="83">
        <v>2.2499999999999999E-2</v>
      </c>
      <c r="C1777">
        <f t="shared" si="60"/>
        <v>12</v>
      </c>
      <c r="D1777">
        <f t="shared" si="61"/>
        <v>2017</v>
      </c>
    </row>
    <row r="1778" spans="1:4" x14ac:dyDescent="0.35">
      <c r="A1778" s="84">
        <v>43093</v>
      </c>
      <c r="B1778" s="83">
        <v>2.266E-2</v>
      </c>
      <c r="C1778">
        <f t="shared" si="60"/>
        <v>12</v>
      </c>
      <c r="D1778">
        <f t="shared" si="61"/>
        <v>2017</v>
      </c>
    </row>
    <row r="1779" spans="1:4" x14ac:dyDescent="0.35">
      <c r="A1779" s="84">
        <v>43092</v>
      </c>
      <c r="B1779" s="83">
        <v>2.266E-2</v>
      </c>
      <c r="C1779">
        <f t="shared" si="60"/>
        <v>12</v>
      </c>
      <c r="D1779">
        <f t="shared" si="61"/>
        <v>2017</v>
      </c>
    </row>
    <row r="1780" spans="1:4" x14ac:dyDescent="0.35">
      <c r="A1780" s="84">
        <v>43091</v>
      </c>
      <c r="B1780" s="83">
        <v>2.266E-2</v>
      </c>
      <c r="C1780">
        <f t="shared" si="60"/>
        <v>12</v>
      </c>
      <c r="D1780">
        <f t="shared" si="61"/>
        <v>2017</v>
      </c>
    </row>
    <row r="1781" spans="1:4" x14ac:dyDescent="0.35">
      <c r="A1781" s="84">
        <v>43090</v>
      </c>
      <c r="B1781" s="83">
        <v>2.2499999999999999E-2</v>
      </c>
      <c r="C1781">
        <f t="shared" si="60"/>
        <v>12</v>
      </c>
      <c r="D1781">
        <f t="shared" si="61"/>
        <v>2017</v>
      </c>
    </row>
    <row r="1782" spans="1:4" x14ac:dyDescent="0.35">
      <c r="A1782" s="84">
        <v>43089</v>
      </c>
      <c r="B1782" s="83">
        <v>2.2499999999999999E-2</v>
      </c>
      <c r="C1782">
        <f t="shared" si="60"/>
        <v>12</v>
      </c>
      <c r="D1782">
        <f t="shared" si="61"/>
        <v>2017</v>
      </c>
    </row>
    <row r="1783" spans="1:4" x14ac:dyDescent="0.35">
      <c r="A1783" s="84">
        <v>43088</v>
      </c>
      <c r="B1783" s="83">
        <v>2.2499999999999999E-2</v>
      </c>
      <c r="C1783">
        <f t="shared" si="60"/>
        <v>12</v>
      </c>
      <c r="D1783">
        <f t="shared" si="61"/>
        <v>2017</v>
      </c>
    </row>
    <row r="1784" spans="1:4" x14ac:dyDescent="0.35">
      <c r="A1784" s="84">
        <v>43087</v>
      </c>
      <c r="B1784" s="83">
        <v>2.2599999999999999E-2</v>
      </c>
      <c r="C1784">
        <f t="shared" si="60"/>
        <v>12</v>
      </c>
      <c r="D1784">
        <f t="shared" si="61"/>
        <v>2017</v>
      </c>
    </row>
    <row r="1785" spans="1:4" x14ac:dyDescent="0.35">
      <c r="A1785" s="84">
        <v>43086</v>
      </c>
      <c r="B1785" s="83">
        <v>2.2790000000000001E-2</v>
      </c>
      <c r="C1785">
        <f t="shared" si="60"/>
        <v>12</v>
      </c>
      <c r="D1785">
        <f t="shared" si="61"/>
        <v>2017</v>
      </c>
    </row>
    <row r="1786" spans="1:4" x14ac:dyDescent="0.35">
      <c r="A1786" s="84">
        <v>43085</v>
      </c>
      <c r="B1786" s="83">
        <v>2.2790000000000001E-2</v>
      </c>
      <c r="C1786">
        <f t="shared" si="60"/>
        <v>12</v>
      </c>
      <c r="D1786">
        <f t="shared" si="61"/>
        <v>2017</v>
      </c>
    </row>
    <row r="1787" spans="1:4" x14ac:dyDescent="0.35">
      <c r="A1787" s="84">
        <v>43084</v>
      </c>
      <c r="B1787" s="83">
        <v>2.2790000000000001E-2</v>
      </c>
      <c r="C1787">
        <f t="shared" si="60"/>
        <v>12</v>
      </c>
      <c r="D1787">
        <f t="shared" si="61"/>
        <v>2017</v>
      </c>
    </row>
    <row r="1788" spans="1:4" x14ac:dyDescent="0.35">
      <c r="A1788" s="84">
        <v>43083</v>
      </c>
      <c r="B1788" s="83">
        <v>2.3009999999999999E-2</v>
      </c>
      <c r="C1788">
        <f t="shared" si="60"/>
        <v>12</v>
      </c>
      <c r="D1788">
        <f t="shared" si="61"/>
        <v>2017</v>
      </c>
    </row>
    <row r="1789" spans="1:4" x14ac:dyDescent="0.35">
      <c r="A1789" s="28">
        <v>43082</v>
      </c>
      <c r="B1789" s="17">
        <v>2.3220000000000001E-2</v>
      </c>
      <c r="C1789">
        <f t="shared" si="60"/>
        <v>12</v>
      </c>
      <c r="D1789">
        <f t="shared" si="61"/>
        <v>2017</v>
      </c>
    </row>
    <row r="1790" spans="1:4" x14ac:dyDescent="0.35">
      <c r="A1790" s="28">
        <v>43081</v>
      </c>
      <c r="B1790" s="17">
        <v>2.29E-2</v>
      </c>
      <c r="C1790">
        <f t="shared" si="60"/>
        <v>12</v>
      </c>
      <c r="D1790">
        <f t="shared" si="61"/>
        <v>2017</v>
      </c>
    </row>
    <row r="1791" spans="1:4" x14ac:dyDescent="0.35">
      <c r="A1791" s="28">
        <v>43080</v>
      </c>
      <c r="B1791" s="17">
        <v>2.298E-2</v>
      </c>
      <c r="C1791">
        <f t="shared" si="60"/>
        <v>12</v>
      </c>
      <c r="D1791">
        <f t="shared" si="61"/>
        <v>2017</v>
      </c>
    </row>
    <row r="1792" spans="1:4" x14ac:dyDescent="0.35">
      <c r="A1792" s="28">
        <v>43079</v>
      </c>
      <c r="B1792" s="17">
        <v>2.2939999999999999E-2</v>
      </c>
      <c r="C1792">
        <f t="shared" si="60"/>
        <v>12</v>
      </c>
      <c r="D1792">
        <f t="shared" si="61"/>
        <v>2017</v>
      </c>
    </row>
    <row r="1793" spans="1:4" x14ac:dyDescent="0.35">
      <c r="A1793" s="28">
        <v>43078</v>
      </c>
      <c r="B1793" s="17">
        <v>2.2939999999999999E-2</v>
      </c>
      <c r="C1793">
        <f t="shared" si="60"/>
        <v>12</v>
      </c>
      <c r="D1793">
        <f t="shared" si="61"/>
        <v>2017</v>
      </c>
    </row>
    <row r="1794" spans="1:4" x14ac:dyDescent="0.35">
      <c r="A1794" s="28">
        <v>43077</v>
      </c>
      <c r="B1794" s="17">
        <v>2.2939999999999999E-2</v>
      </c>
      <c r="C1794">
        <f t="shared" si="60"/>
        <v>12</v>
      </c>
      <c r="D1794">
        <f t="shared" si="61"/>
        <v>2017</v>
      </c>
    </row>
    <row r="1795" spans="1:4" x14ac:dyDescent="0.35">
      <c r="A1795" s="28">
        <v>43076</v>
      </c>
      <c r="B1795" s="17">
        <v>2.2800000000000001E-2</v>
      </c>
      <c r="C1795">
        <f t="shared" si="60"/>
        <v>12</v>
      </c>
      <c r="D1795">
        <f t="shared" si="61"/>
        <v>2017</v>
      </c>
    </row>
    <row r="1796" spans="1:4" x14ac:dyDescent="0.35">
      <c r="A1796" s="28">
        <v>43075</v>
      </c>
      <c r="B1796" s="17">
        <v>2.2530000000000001E-2</v>
      </c>
      <c r="C1796">
        <f t="shared" si="60"/>
        <v>12</v>
      </c>
      <c r="D1796">
        <f t="shared" si="61"/>
        <v>2017</v>
      </c>
    </row>
    <row r="1797" spans="1:4" x14ac:dyDescent="0.35">
      <c r="A1797" s="28">
        <v>43074</v>
      </c>
      <c r="B1797" s="17">
        <v>2.2540000000000001E-2</v>
      </c>
      <c r="C1797">
        <f t="shared" si="60"/>
        <v>12</v>
      </c>
      <c r="D1797">
        <f t="shared" si="61"/>
        <v>2017</v>
      </c>
    </row>
    <row r="1798" spans="1:4" x14ac:dyDescent="0.35">
      <c r="A1798" s="28">
        <v>43073</v>
      </c>
      <c r="B1798" s="17">
        <v>2.2929999999999999E-2</v>
      </c>
      <c r="C1798">
        <f t="shared" si="60"/>
        <v>12</v>
      </c>
      <c r="D1798">
        <f t="shared" si="61"/>
        <v>2017</v>
      </c>
    </row>
    <row r="1799" spans="1:4" x14ac:dyDescent="0.35">
      <c r="A1799" s="28">
        <v>43072</v>
      </c>
      <c r="B1799" s="17">
        <v>2.3060000000000001E-2</v>
      </c>
      <c r="C1799">
        <f t="shared" si="60"/>
        <v>12</v>
      </c>
      <c r="D1799">
        <f t="shared" si="61"/>
        <v>2017</v>
      </c>
    </row>
    <row r="1800" spans="1:4" x14ac:dyDescent="0.35">
      <c r="A1800" s="28">
        <v>43071</v>
      </c>
      <c r="B1800" s="17">
        <v>2.3060000000000001E-2</v>
      </c>
      <c r="C1800">
        <f t="shared" si="60"/>
        <v>12</v>
      </c>
      <c r="D1800">
        <f t="shared" si="61"/>
        <v>2017</v>
      </c>
    </row>
    <row r="1801" spans="1:4" x14ac:dyDescent="0.35">
      <c r="A1801" s="28">
        <v>43070</v>
      </c>
      <c r="B1801" s="17">
        <v>2.3060000000000001E-2</v>
      </c>
      <c r="C1801">
        <f t="shared" si="60"/>
        <v>12</v>
      </c>
      <c r="D1801">
        <f t="shared" si="61"/>
        <v>2017</v>
      </c>
    </row>
    <row r="1802" spans="1:4" x14ac:dyDescent="0.35">
      <c r="A1802" s="28">
        <v>43069</v>
      </c>
      <c r="B1802" s="17">
        <v>2.3060000000000001E-2</v>
      </c>
      <c r="C1802">
        <f t="shared" si="60"/>
        <v>11</v>
      </c>
      <c r="D1802">
        <f t="shared" si="61"/>
        <v>2017</v>
      </c>
    </row>
    <row r="1803" spans="1:4" x14ac:dyDescent="0.35">
      <c r="A1803" s="28">
        <v>43068</v>
      </c>
      <c r="B1803" s="17">
        <v>2.2630000000000001E-2</v>
      </c>
      <c r="C1803">
        <f t="shared" si="60"/>
        <v>11</v>
      </c>
      <c r="D1803">
        <f t="shared" si="61"/>
        <v>2017</v>
      </c>
    </row>
    <row r="1804" spans="1:4" x14ac:dyDescent="0.35">
      <c r="A1804" s="28">
        <v>43067</v>
      </c>
      <c r="B1804" s="17">
        <v>2.2589999999999999E-2</v>
      </c>
      <c r="C1804">
        <f t="shared" si="60"/>
        <v>11</v>
      </c>
      <c r="D1804">
        <f t="shared" si="61"/>
        <v>2017</v>
      </c>
    </row>
    <row r="1805" spans="1:4" x14ac:dyDescent="0.35">
      <c r="A1805" s="28">
        <v>43066</v>
      </c>
      <c r="B1805" s="17">
        <v>2.2589999999999999E-2</v>
      </c>
      <c r="C1805">
        <f t="shared" si="60"/>
        <v>11</v>
      </c>
      <c r="D1805">
        <f t="shared" si="61"/>
        <v>2017</v>
      </c>
    </row>
    <row r="1806" spans="1:4" x14ac:dyDescent="0.35">
      <c r="A1806" s="28">
        <v>43065</v>
      </c>
      <c r="B1806" s="17">
        <v>2.2630000000000001E-2</v>
      </c>
      <c r="C1806">
        <f t="shared" si="60"/>
        <v>11</v>
      </c>
      <c r="D1806">
        <f t="shared" si="61"/>
        <v>2017</v>
      </c>
    </row>
    <row r="1807" spans="1:4" x14ac:dyDescent="0.35">
      <c r="A1807" s="28">
        <v>43064</v>
      </c>
      <c r="B1807" s="17">
        <v>2.2630000000000001E-2</v>
      </c>
      <c r="C1807">
        <f t="shared" si="60"/>
        <v>11</v>
      </c>
      <c r="D1807">
        <f t="shared" si="61"/>
        <v>2017</v>
      </c>
    </row>
    <row r="1808" spans="1:4" x14ac:dyDescent="0.35">
      <c r="A1808" s="28">
        <v>43063</v>
      </c>
      <c r="B1808" s="17">
        <v>2.2630000000000001E-2</v>
      </c>
      <c r="C1808">
        <f t="shared" si="60"/>
        <v>11</v>
      </c>
      <c r="D1808">
        <f t="shared" si="61"/>
        <v>2017</v>
      </c>
    </row>
    <row r="1809" spans="1:4" x14ac:dyDescent="0.35">
      <c r="A1809" s="28">
        <v>43062</v>
      </c>
      <c r="B1809" s="17">
        <v>2.256E-2</v>
      </c>
      <c r="C1809">
        <f t="shared" si="60"/>
        <v>11</v>
      </c>
      <c r="D1809">
        <f t="shared" si="61"/>
        <v>2017</v>
      </c>
    </row>
    <row r="1810" spans="1:4" x14ac:dyDescent="0.35">
      <c r="A1810" s="28">
        <v>43061</v>
      </c>
      <c r="B1810" s="17">
        <v>2.2499999999999999E-2</v>
      </c>
      <c r="C1810">
        <f t="shared" si="60"/>
        <v>11</v>
      </c>
      <c r="D1810">
        <f t="shared" si="61"/>
        <v>2017</v>
      </c>
    </row>
    <row r="1811" spans="1:4" x14ac:dyDescent="0.35">
      <c r="A1811" s="28">
        <v>43060</v>
      </c>
      <c r="B1811" s="17">
        <v>2.2499999999999999E-2</v>
      </c>
      <c r="C1811">
        <f t="shared" si="60"/>
        <v>11</v>
      </c>
      <c r="D1811">
        <f t="shared" si="61"/>
        <v>2017</v>
      </c>
    </row>
    <row r="1812" spans="1:4" x14ac:dyDescent="0.35">
      <c r="A1812" s="28">
        <v>43059</v>
      </c>
      <c r="B1812" s="17">
        <v>2.2499999999999999E-2</v>
      </c>
      <c r="C1812">
        <f t="shared" si="60"/>
        <v>11</v>
      </c>
      <c r="D1812">
        <f t="shared" si="61"/>
        <v>2017</v>
      </c>
    </row>
    <row r="1813" spans="1:4" x14ac:dyDescent="0.35">
      <c r="A1813" s="28">
        <v>43058</v>
      </c>
      <c r="B1813" s="17">
        <v>2.2610000000000002E-2</v>
      </c>
      <c r="C1813">
        <f t="shared" si="60"/>
        <v>11</v>
      </c>
      <c r="D1813">
        <f t="shared" si="61"/>
        <v>2017</v>
      </c>
    </row>
    <row r="1814" spans="1:4" x14ac:dyDescent="0.35">
      <c r="A1814" s="28">
        <v>43057</v>
      </c>
      <c r="B1814" s="17">
        <v>2.2610000000000002E-2</v>
      </c>
      <c r="C1814">
        <f t="shared" si="60"/>
        <v>11</v>
      </c>
      <c r="D1814">
        <f t="shared" si="61"/>
        <v>2017</v>
      </c>
    </row>
    <row r="1815" spans="1:4" x14ac:dyDescent="0.35">
      <c r="A1815" s="28">
        <v>43056</v>
      </c>
      <c r="B1815" s="17">
        <v>2.2610000000000002E-2</v>
      </c>
      <c r="C1815">
        <f t="shared" si="60"/>
        <v>11</v>
      </c>
      <c r="D1815">
        <f t="shared" si="61"/>
        <v>2017</v>
      </c>
    </row>
    <row r="1816" spans="1:4" x14ac:dyDescent="0.35">
      <c r="A1816" s="28">
        <v>43055</v>
      </c>
      <c r="B1816" s="17">
        <v>2.2509999999999999E-2</v>
      </c>
      <c r="C1816">
        <f t="shared" si="60"/>
        <v>11</v>
      </c>
      <c r="D1816">
        <f t="shared" si="61"/>
        <v>2017</v>
      </c>
    </row>
    <row r="1817" spans="1:4" x14ac:dyDescent="0.35">
      <c r="A1817" s="28">
        <v>43054</v>
      </c>
      <c r="B1817" s="17">
        <v>2.2530000000000001E-2</v>
      </c>
      <c r="C1817">
        <f t="shared" si="60"/>
        <v>11</v>
      </c>
      <c r="D1817">
        <f t="shared" si="61"/>
        <v>2017</v>
      </c>
    </row>
    <row r="1818" spans="1:4" x14ac:dyDescent="0.35">
      <c r="A1818" s="28">
        <v>43053</v>
      </c>
      <c r="B1818" s="17">
        <v>2.2499999999999999E-2</v>
      </c>
      <c r="C1818">
        <f t="shared" si="60"/>
        <v>11</v>
      </c>
      <c r="D1818">
        <f t="shared" si="61"/>
        <v>2017</v>
      </c>
    </row>
    <row r="1819" spans="1:4" x14ac:dyDescent="0.35">
      <c r="A1819" s="28">
        <v>43052</v>
      </c>
      <c r="B1819" s="17">
        <v>2.2499999999999999E-2</v>
      </c>
      <c r="C1819">
        <f t="shared" si="60"/>
        <v>11</v>
      </c>
      <c r="D1819">
        <f t="shared" si="61"/>
        <v>2017</v>
      </c>
    </row>
    <row r="1820" spans="1:4" x14ac:dyDescent="0.35">
      <c r="A1820" s="28">
        <v>43051</v>
      </c>
      <c r="B1820" s="17">
        <v>2.2669999999999999E-2</v>
      </c>
      <c r="C1820">
        <f t="shared" si="60"/>
        <v>11</v>
      </c>
      <c r="D1820">
        <f t="shared" si="61"/>
        <v>2017</v>
      </c>
    </row>
    <row r="1821" spans="1:4" x14ac:dyDescent="0.35">
      <c r="A1821" s="28">
        <v>43050</v>
      </c>
      <c r="B1821" s="17">
        <v>2.2669999999999999E-2</v>
      </c>
      <c r="C1821">
        <f t="shared" si="60"/>
        <v>11</v>
      </c>
      <c r="D1821">
        <f t="shared" si="61"/>
        <v>2017</v>
      </c>
    </row>
    <row r="1822" spans="1:4" x14ac:dyDescent="0.35">
      <c r="A1822" s="28">
        <v>43049</v>
      </c>
      <c r="B1822" s="17">
        <v>2.2669999999999999E-2</v>
      </c>
      <c r="C1822">
        <f t="shared" si="60"/>
        <v>11</v>
      </c>
      <c r="D1822">
        <f t="shared" si="61"/>
        <v>2017</v>
      </c>
    </row>
    <row r="1823" spans="1:4" x14ac:dyDescent="0.35">
      <c r="A1823" s="28">
        <v>43048</v>
      </c>
      <c r="B1823" s="17">
        <v>2.273E-2</v>
      </c>
      <c r="C1823">
        <f t="shared" si="60"/>
        <v>11</v>
      </c>
      <c r="D1823">
        <f t="shared" si="61"/>
        <v>2017</v>
      </c>
    </row>
    <row r="1824" spans="1:4" x14ac:dyDescent="0.35">
      <c r="A1824" s="28">
        <v>43047</v>
      </c>
      <c r="B1824" s="17">
        <v>2.2870000000000001E-2</v>
      </c>
      <c r="C1824">
        <f t="shared" si="60"/>
        <v>11</v>
      </c>
      <c r="D1824">
        <f t="shared" si="61"/>
        <v>2017</v>
      </c>
    </row>
    <row r="1825" spans="1:4" x14ac:dyDescent="0.35">
      <c r="A1825" s="28">
        <v>43046</v>
      </c>
      <c r="B1825" s="17">
        <v>2.2849999999999999E-2</v>
      </c>
      <c r="C1825">
        <f t="shared" si="60"/>
        <v>11</v>
      </c>
      <c r="D1825">
        <f t="shared" si="61"/>
        <v>2017</v>
      </c>
    </row>
    <row r="1826" spans="1:4" x14ac:dyDescent="0.35">
      <c r="A1826" s="28">
        <v>43045</v>
      </c>
      <c r="B1826" s="17">
        <v>2.3349999999999999E-2</v>
      </c>
      <c r="C1826">
        <f t="shared" si="60"/>
        <v>11</v>
      </c>
      <c r="D1826">
        <f t="shared" si="61"/>
        <v>2017</v>
      </c>
    </row>
    <row r="1827" spans="1:4" x14ac:dyDescent="0.35">
      <c r="A1827" s="28">
        <v>43044</v>
      </c>
      <c r="B1827" s="17">
        <v>2.3349999999999999E-2</v>
      </c>
      <c r="C1827">
        <f t="shared" si="60"/>
        <v>11</v>
      </c>
      <c r="D1827">
        <f t="shared" si="61"/>
        <v>2017</v>
      </c>
    </row>
    <row r="1828" spans="1:4" x14ac:dyDescent="0.35">
      <c r="A1828" s="28">
        <v>43043</v>
      </c>
      <c r="B1828" s="17">
        <v>2.3349999999999999E-2</v>
      </c>
      <c r="C1828">
        <f t="shared" si="60"/>
        <v>11</v>
      </c>
      <c r="D1828">
        <f t="shared" si="61"/>
        <v>2017</v>
      </c>
    </row>
    <row r="1829" spans="1:4" x14ac:dyDescent="0.35">
      <c r="A1829" s="28">
        <v>43042</v>
      </c>
      <c r="B1829" s="17">
        <v>2.3349999999999999E-2</v>
      </c>
      <c r="C1829">
        <f t="shared" si="60"/>
        <v>11</v>
      </c>
      <c r="D1829">
        <f t="shared" si="61"/>
        <v>2017</v>
      </c>
    </row>
    <row r="1830" spans="1:4" x14ac:dyDescent="0.35">
      <c r="A1830" s="28">
        <v>43041</v>
      </c>
      <c r="B1830" s="17">
        <v>2.3040000000000001E-2</v>
      </c>
      <c r="C1830">
        <f t="shared" si="60"/>
        <v>11</v>
      </c>
      <c r="D1830">
        <f t="shared" si="61"/>
        <v>2017</v>
      </c>
    </row>
    <row r="1831" spans="1:4" x14ac:dyDescent="0.35">
      <c r="A1831" s="28">
        <v>43040</v>
      </c>
      <c r="B1831" s="17">
        <v>2.3050000000000001E-2</v>
      </c>
      <c r="C1831">
        <f t="shared" si="60"/>
        <v>11</v>
      </c>
      <c r="D1831">
        <f t="shared" si="61"/>
        <v>2017</v>
      </c>
    </row>
    <row r="1832" spans="1:4" x14ac:dyDescent="0.35">
      <c r="A1832" s="28">
        <v>43039</v>
      </c>
      <c r="B1832" s="17">
        <v>2.282E-2</v>
      </c>
      <c r="C1832">
        <f t="shared" si="60"/>
        <v>10</v>
      </c>
      <c r="D1832">
        <f t="shared" si="61"/>
        <v>2017</v>
      </c>
    </row>
    <row r="1833" spans="1:4" x14ac:dyDescent="0.35">
      <c r="A1833" s="28">
        <v>43038</v>
      </c>
      <c r="B1833" s="17">
        <v>2.2970000000000001E-2</v>
      </c>
      <c r="C1833">
        <f t="shared" si="60"/>
        <v>10</v>
      </c>
      <c r="D1833">
        <f t="shared" si="61"/>
        <v>2017</v>
      </c>
    </row>
    <row r="1834" spans="1:4" x14ac:dyDescent="0.35">
      <c r="A1834" s="28">
        <v>43037</v>
      </c>
      <c r="B1834" s="17">
        <v>2.2870000000000001E-2</v>
      </c>
      <c r="C1834">
        <f t="shared" si="60"/>
        <v>10</v>
      </c>
      <c r="D1834">
        <f t="shared" si="61"/>
        <v>2017</v>
      </c>
    </row>
    <row r="1835" spans="1:4" x14ac:dyDescent="0.35">
      <c r="A1835" s="28">
        <v>43036</v>
      </c>
      <c r="B1835" s="17">
        <v>2.2870000000000001E-2</v>
      </c>
      <c r="C1835">
        <f t="shared" ref="C1835:C1898" si="62">MONTH(A1835)</f>
        <v>10</v>
      </c>
      <c r="D1835">
        <f t="shared" ref="D1835:D1898" si="63">YEAR(A1835)</f>
        <v>2017</v>
      </c>
    </row>
    <row r="1836" spans="1:4" x14ac:dyDescent="0.35">
      <c r="A1836" s="28">
        <v>43035</v>
      </c>
      <c r="B1836" s="17">
        <v>2.2870000000000001E-2</v>
      </c>
      <c r="C1836">
        <f t="shared" si="62"/>
        <v>10</v>
      </c>
      <c r="D1836">
        <f t="shared" si="63"/>
        <v>2017</v>
      </c>
    </row>
    <row r="1837" spans="1:4" x14ac:dyDescent="0.35">
      <c r="A1837" s="28">
        <v>43034</v>
      </c>
      <c r="B1837" s="17">
        <v>2.282E-2</v>
      </c>
      <c r="C1837">
        <f t="shared" si="62"/>
        <v>10</v>
      </c>
      <c r="D1837">
        <f t="shared" si="63"/>
        <v>2017</v>
      </c>
    </row>
    <row r="1838" spans="1:4" x14ac:dyDescent="0.35">
      <c r="A1838" s="28">
        <v>43033</v>
      </c>
      <c r="B1838" s="17">
        <v>2.2890000000000001E-2</v>
      </c>
      <c r="C1838">
        <f t="shared" si="62"/>
        <v>10</v>
      </c>
      <c r="D1838">
        <f t="shared" si="63"/>
        <v>2017</v>
      </c>
    </row>
    <row r="1839" spans="1:4" x14ac:dyDescent="0.35">
      <c r="A1839" s="28">
        <v>43032</v>
      </c>
      <c r="B1839" s="17">
        <v>2.2720000000000001E-2</v>
      </c>
      <c r="C1839">
        <f t="shared" si="62"/>
        <v>10</v>
      </c>
      <c r="D1839">
        <f t="shared" si="63"/>
        <v>2017</v>
      </c>
    </row>
    <row r="1840" spans="1:4" x14ac:dyDescent="0.35">
      <c r="A1840" s="28">
        <v>43031</v>
      </c>
      <c r="B1840" s="17">
        <v>2.2749999999999999E-2</v>
      </c>
      <c r="C1840">
        <f t="shared" si="62"/>
        <v>10</v>
      </c>
      <c r="D1840">
        <f t="shared" si="63"/>
        <v>2017</v>
      </c>
    </row>
    <row r="1841" spans="1:4" x14ac:dyDescent="0.35">
      <c r="A1841" s="28">
        <v>43030</v>
      </c>
      <c r="B1841" s="17">
        <v>2.2509999999999999E-2</v>
      </c>
      <c r="C1841">
        <f t="shared" si="62"/>
        <v>10</v>
      </c>
      <c r="D1841">
        <f t="shared" si="63"/>
        <v>2017</v>
      </c>
    </row>
    <row r="1842" spans="1:4" x14ac:dyDescent="0.35">
      <c r="A1842" s="28">
        <v>43029</v>
      </c>
      <c r="B1842" s="17">
        <v>2.2509999999999999E-2</v>
      </c>
      <c r="C1842">
        <f t="shared" si="62"/>
        <v>10</v>
      </c>
      <c r="D1842">
        <f t="shared" si="63"/>
        <v>2017</v>
      </c>
    </row>
    <row r="1843" spans="1:4" x14ac:dyDescent="0.35">
      <c r="A1843" s="28">
        <v>43028</v>
      </c>
      <c r="B1843" s="17">
        <v>2.2509999999999999E-2</v>
      </c>
      <c r="C1843">
        <f t="shared" si="62"/>
        <v>10</v>
      </c>
      <c r="D1843">
        <f t="shared" si="63"/>
        <v>2017</v>
      </c>
    </row>
    <row r="1844" spans="1:4" x14ac:dyDescent="0.35">
      <c r="A1844" s="28">
        <v>43027</v>
      </c>
      <c r="B1844" s="17">
        <v>2.2509999999999999E-2</v>
      </c>
      <c r="C1844">
        <f t="shared" si="62"/>
        <v>10</v>
      </c>
      <c r="D1844">
        <f t="shared" si="63"/>
        <v>2017</v>
      </c>
    </row>
    <row r="1845" spans="1:4" x14ac:dyDescent="0.35">
      <c r="A1845" s="28">
        <v>43026</v>
      </c>
      <c r="B1845" s="17">
        <v>2.2499999999999999E-2</v>
      </c>
      <c r="C1845">
        <f t="shared" si="62"/>
        <v>10</v>
      </c>
      <c r="D1845">
        <f t="shared" si="63"/>
        <v>2017</v>
      </c>
    </row>
    <row r="1846" spans="1:4" x14ac:dyDescent="0.35">
      <c r="A1846" s="28">
        <v>43025</v>
      </c>
      <c r="B1846" s="17">
        <v>2.2499999999999999E-2</v>
      </c>
      <c r="C1846">
        <f t="shared" si="62"/>
        <v>10</v>
      </c>
      <c r="D1846">
        <f t="shared" si="63"/>
        <v>2017</v>
      </c>
    </row>
    <row r="1847" spans="1:4" x14ac:dyDescent="0.35">
      <c r="A1847" s="28">
        <v>43024</v>
      </c>
      <c r="B1847" s="17">
        <v>2.2579999999999999E-2</v>
      </c>
      <c r="C1847">
        <f t="shared" si="62"/>
        <v>10</v>
      </c>
      <c r="D1847">
        <f t="shared" si="63"/>
        <v>2017</v>
      </c>
    </row>
    <row r="1848" spans="1:4" x14ac:dyDescent="0.35">
      <c r="A1848" s="28">
        <v>43023</v>
      </c>
      <c r="B1848" s="17">
        <v>2.2630000000000001E-2</v>
      </c>
      <c r="C1848">
        <f t="shared" si="62"/>
        <v>10</v>
      </c>
      <c r="D1848">
        <f t="shared" si="63"/>
        <v>2017</v>
      </c>
    </row>
    <row r="1849" spans="1:4" x14ac:dyDescent="0.35">
      <c r="A1849" s="28">
        <v>43022</v>
      </c>
      <c r="B1849" s="17">
        <v>2.2630000000000001E-2</v>
      </c>
      <c r="C1849">
        <f t="shared" si="62"/>
        <v>10</v>
      </c>
      <c r="D1849">
        <f t="shared" si="63"/>
        <v>2017</v>
      </c>
    </row>
    <row r="1850" spans="1:4" x14ac:dyDescent="0.35">
      <c r="A1850" s="28">
        <v>43021</v>
      </c>
      <c r="B1850" s="17">
        <v>2.2630000000000001E-2</v>
      </c>
      <c r="C1850">
        <f t="shared" si="62"/>
        <v>10</v>
      </c>
      <c r="D1850">
        <f t="shared" si="63"/>
        <v>2017</v>
      </c>
    </row>
    <row r="1851" spans="1:4" x14ac:dyDescent="0.35">
      <c r="A1851" s="28">
        <v>43020</v>
      </c>
      <c r="B1851" s="17">
        <v>2.256E-2</v>
      </c>
      <c r="C1851">
        <f t="shared" si="62"/>
        <v>10</v>
      </c>
      <c r="D1851">
        <f t="shared" si="63"/>
        <v>2017</v>
      </c>
    </row>
    <row r="1852" spans="1:4" x14ac:dyDescent="0.35">
      <c r="A1852" s="28">
        <v>43019</v>
      </c>
      <c r="B1852" s="17">
        <v>2.2540000000000001E-2</v>
      </c>
      <c r="C1852">
        <f t="shared" si="62"/>
        <v>10</v>
      </c>
      <c r="D1852">
        <f t="shared" si="63"/>
        <v>2017</v>
      </c>
    </row>
    <row r="1853" spans="1:4" x14ac:dyDescent="0.35">
      <c r="A1853" s="28">
        <v>43018</v>
      </c>
      <c r="B1853" s="17">
        <v>2.2620000000000001E-2</v>
      </c>
      <c r="C1853">
        <f t="shared" si="62"/>
        <v>10</v>
      </c>
      <c r="D1853">
        <f t="shared" si="63"/>
        <v>2017</v>
      </c>
    </row>
    <row r="1854" spans="1:4" x14ac:dyDescent="0.35">
      <c r="A1854" s="28">
        <v>43017</v>
      </c>
      <c r="B1854" s="17">
        <v>2.256E-2</v>
      </c>
      <c r="C1854">
        <f t="shared" si="62"/>
        <v>10</v>
      </c>
      <c r="D1854">
        <f t="shared" si="63"/>
        <v>2017</v>
      </c>
    </row>
    <row r="1855" spans="1:4" x14ac:dyDescent="0.35">
      <c r="A1855" s="28">
        <v>43016</v>
      </c>
      <c r="B1855" s="17">
        <v>2.273E-2</v>
      </c>
      <c r="C1855">
        <f t="shared" si="62"/>
        <v>10</v>
      </c>
      <c r="D1855">
        <f t="shared" si="63"/>
        <v>2017</v>
      </c>
    </row>
    <row r="1856" spans="1:4" x14ac:dyDescent="0.35">
      <c r="A1856" s="28">
        <v>43015</v>
      </c>
      <c r="B1856" s="17">
        <v>2.273E-2</v>
      </c>
      <c r="C1856">
        <f t="shared" si="62"/>
        <v>10</v>
      </c>
      <c r="D1856">
        <f t="shared" si="63"/>
        <v>2017</v>
      </c>
    </row>
    <row r="1857" spans="1:4" x14ac:dyDescent="0.35">
      <c r="A1857" s="28">
        <v>43014</v>
      </c>
      <c r="B1857" s="17">
        <v>2.273E-2</v>
      </c>
      <c r="C1857">
        <f t="shared" si="62"/>
        <v>10</v>
      </c>
      <c r="D1857">
        <f t="shared" si="63"/>
        <v>2017</v>
      </c>
    </row>
    <row r="1858" spans="1:4" x14ac:dyDescent="0.35">
      <c r="A1858" s="28">
        <v>43013</v>
      </c>
      <c r="B1858" s="17">
        <v>2.2530000000000001E-2</v>
      </c>
      <c r="C1858">
        <f t="shared" si="62"/>
        <v>10</v>
      </c>
      <c r="D1858">
        <f t="shared" si="63"/>
        <v>2017</v>
      </c>
    </row>
    <row r="1859" spans="1:4" x14ac:dyDescent="0.35">
      <c r="A1859" s="28">
        <v>43012</v>
      </c>
      <c r="B1859" s="17">
        <v>2.256E-2</v>
      </c>
      <c r="C1859">
        <f t="shared" si="62"/>
        <v>10</v>
      </c>
      <c r="D1859">
        <f t="shared" si="63"/>
        <v>2017</v>
      </c>
    </row>
    <row r="1860" spans="1:4" x14ac:dyDescent="0.35">
      <c r="A1860" s="28">
        <v>43011</v>
      </c>
      <c r="B1860" s="17">
        <v>2.256E-2</v>
      </c>
      <c r="C1860">
        <f t="shared" si="62"/>
        <v>10</v>
      </c>
      <c r="D1860">
        <f t="shared" si="63"/>
        <v>2017</v>
      </c>
    </row>
    <row r="1861" spans="1:4" x14ac:dyDescent="0.35">
      <c r="A1861" s="28">
        <v>43010</v>
      </c>
      <c r="B1861" s="17">
        <v>2.2599999999999999E-2</v>
      </c>
      <c r="C1861">
        <f t="shared" si="62"/>
        <v>10</v>
      </c>
      <c r="D1861">
        <f t="shared" si="63"/>
        <v>2017</v>
      </c>
    </row>
    <row r="1862" spans="1:4" x14ac:dyDescent="0.35">
      <c r="A1862" s="28">
        <v>43009</v>
      </c>
      <c r="B1862" s="17">
        <v>2.2610000000000002E-2</v>
      </c>
      <c r="C1862">
        <f t="shared" si="62"/>
        <v>10</v>
      </c>
      <c r="D1862">
        <f t="shared" si="63"/>
        <v>2017</v>
      </c>
    </row>
    <row r="1863" spans="1:4" x14ac:dyDescent="0.35">
      <c r="A1863" s="28">
        <v>43008</v>
      </c>
      <c r="B1863" s="17">
        <v>2.2610000000000002E-2</v>
      </c>
      <c r="C1863">
        <f t="shared" si="62"/>
        <v>9</v>
      </c>
      <c r="D1863">
        <f t="shared" si="63"/>
        <v>2017</v>
      </c>
    </row>
    <row r="1864" spans="1:4" x14ac:dyDescent="0.35">
      <c r="A1864" s="28">
        <v>43007</v>
      </c>
      <c r="B1864" s="17">
        <v>2.2610000000000002E-2</v>
      </c>
      <c r="C1864">
        <f t="shared" si="62"/>
        <v>9</v>
      </c>
      <c r="D1864">
        <f t="shared" si="63"/>
        <v>2017</v>
      </c>
    </row>
    <row r="1865" spans="1:4" x14ac:dyDescent="0.35">
      <c r="A1865" s="28">
        <v>43006</v>
      </c>
      <c r="B1865" s="17">
        <v>2.2620000000000001E-2</v>
      </c>
      <c r="C1865">
        <f t="shared" si="62"/>
        <v>9</v>
      </c>
      <c r="D1865">
        <f t="shared" si="63"/>
        <v>2017</v>
      </c>
    </row>
    <row r="1866" spans="1:4" x14ac:dyDescent="0.35">
      <c r="A1866" s="28">
        <v>43005</v>
      </c>
      <c r="B1866" s="17">
        <v>2.2790000000000001E-2</v>
      </c>
      <c r="C1866">
        <f t="shared" si="62"/>
        <v>9</v>
      </c>
      <c r="D1866">
        <f t="shared" si="63"/>
        <v>2017</v>
      </c>
    </row>
    <row r="1867" spans="1:4" x14ac:dyDescent="0.35">
      <c r="A1867" s="28">
        <v>43004</v>
      </c>
      <c r="B1867" s="17">
        <v>2.273E-2</v>
      </c>
      <c r="C1867">
        <f t="shared" si="62"/>
        <v>9</v>
      </c>
      <c r="D1867">
        <f t="shared" si="63"/>
        <v>2017</v>
      </c>
    </row>
    <row r="1868" spans="1:4" x14ac:dyDescent="0.35">
      <c r="A1868" s="28">
        <v>43003</v>
      </c>
      <c r="B1868" s="17">
        <v>2.2769999999999999E-2</v>
      </c>
      <c r="C1868">
        <f t="shared" si="62"/>
        <v>9</v>
      </c>
      <c r="D1868">
        <f t="shared" si="63"/>
        <v>2017</v>
      </c>
    </row>
    <row r="1869" spans="1:4" x14ac:dyDescent="0.35">
      <c r="A1869" s="28">
        <v>43002</v>
      </c>
      <c r="B1869" s="17">
        <v>2.2859999999999998E-2</v>
      </c>
      <c r="C1869">
        <f t="shared" si="62"/>
        <v>9</v>
      </c>
      <c r="D1869">
        <f t="shared" si="63"/>
        <v>2017</v>
      </c>
    </row>
    <row r="1870" spans="1:4" x14ac:dyDescent="0.35">
      <c r="A1870" s="28">
        <v>43001</v>
      </c>
      <c r="B1870" s="17">
        <v>2.2859999999999998E-2</v>
      </c>
      <c r="C1870">
        <f t="shared" si="62"/>
        <v>9</v>
      </c>
      <c r="D1870">
        <f t="shared" si="63"/>
        <v>2017</v>
      </c>
    </row>
    <row r="1871" spans="1:4" x14ac:dyDescent="0.35">
      <c r="A1871" s="28">
        <v>43000</v>
      </c>
      <c r="B1871" s="17">
        <v>2.2859999999999998E-2</v>
      </c>
      <c r="C1871">
        <f t="shared" si="62"/>
        <v>9</v>
      </c>
      <c r="D1871">
        <f t="shared" si="63"/>
        <v>2017</v>
      </c>
    </row>
    <row r="1872" spans="1:4" x14ac:dyDescent="0.35">
      <c r="A1872" s="28">
        <v>42999</v>
      </c>
      <c r="B1872" s="17">
        <v>2.2859999999999998E-2</v>
      </c>
      <c r="C1872">
        <f t="shared" si="62"/>
        <v>9</v>
      </c>
      <c r="D1872">
        <f t="shared" si="63"/>
        <v>2017</v>
      </c>
    </row>
    <row r="1873" spans="1:4" x14ac:dyDescent="0.35">
      <c r="A1873" s="28">
        <v>42998</v>
      </c>
      <c r="B1873" s="17">
        <v>2.2550000000000001E-2</v>
      </c>
      <c r="C1873">
        <f t="shared" si="62"/>
        <v>9</v>
      </c>
      <c r="D1873">
        <f t="shared" si="63"/>
        <v>2017</v>
      </c>
    </row>
    <row r="1874" spans="1:4" x14ac:dyDescent="0.35">
      <c r="A1874" s="28">
        <v>42997</v>
      </c>
      <c r="B1874" s="17">
        <v>2.2530000000000001E-2</v>
      </c>
      <c r="C1874">
        <f t="shared" si="62"/>
        <v>9</v>
      </c>
      <c r="D1874">
        <f t="shared" si="63"/>
        <v>2017</v>
      </c>
    </row>
    <row r="1875" spans="1:4" x14ac:dyDescent="0.35">
      <c r="A1875" s="28">
        <v>42996</v>
      </c>
      <c r="B1875" s="17">
        <v>2.2620000000000001E-2</v>
      </c>
      <c r="C1875">
        <f t="shared" si="62"/>
        <v>9</v>
      </c>
      <c r="D1875">
        <f t="shared" si="63"/>
        <v>2017</v>
      </c>
    </row>
    <row r="1876" spans="1:4" x14ac:dyDescent="0.35">
      <c r="A1876" s="28">
        <v>42995</v>
      </c>
      <c r="B1876" s="17">
        <v>2.2700000000000001E-2</v>
      </c>
      <c r="C1876">
        <f t="shared" si="62"/>
        <v>9</v>
      </c>
      <c r="D1876">
        <f t="shared" si="63"/>
        <v>2017</v>
      </c>
    </row>
    <row r="1877" spans="1:4" x14ac:dyDescent="0.35">
      <c r="A1877" s="28">
        <v>42994</v>
      </c>
      <c r="B1877" s="17">
        <v>2.2700000000000001E-2</v>
      </c>
      <c r="C1877">
        <f t="shared" si="62"/>
        <v>9</v>
      </c>
      <c r="D1877">
        <f t="shared" si="63"/>
        <v>2017</v>
      </c>
    </row>
    <row r="1878" spans="1:4" x14ac:dyDescent="0.35">
      <c r="A1878" s="28">
        <v>42993</v>
      </c>
      <c r="B1878" s="17">
        <v>2.2700000000000001E-2</v>
      </c>
      <c r="C1878">
        <f t="shared" si="62"/>
        <v>9</v>
      </c>
      <c r="D1878">
        <f t="shared" si="63"/>
        <v>2017</v>
      </c>
    </row>
    <row r="1879" spans="1:4" x14ac:dyDescent="0.35">
      <c r="A1879" s="28">
        <v>42992</v>
      </c>
      <c r="B1879" s="17">
        <v>2.2790000000000001E-2</v>
      </c>
      <c r="C1879">
        <f t="shared" si="62"/>
        <v>9</v>
      </c>
      <c r="D1879">
        <f t="shared" si="63"/>
        <v>2017</v>
      </c>
    </row>
    <row r="1880" spans="1:4" x14ac:dyDescent="0.35">
      <c r="A1880" s="28">
        <v>42991</v>
      </c>
      <c r="B1880" s="17">
        <v>2.3429999999999999E-2</v>
      </c>
      <c r="C1880">
        <f t="shared" si="62"/>
        <v>9</v>
      </c>
      <c r="D1880">
        <f t="shared" si="63"/>
        <v>2017</v>
      </c>
    </row>
    <row r="1881" spans="1:4" x14ac:dyDescent="0.35">
      <c r="A1881" s="28">
        <v>42990</v>
      </c>
      <c r="B1881" s="17">
        <v>2.3599999999999999E-2</v>
      </c>
      <c r="C1881">
        <f t="shared" si="62"/>
        <v>9</v>
      </c>
      <c r="D1881">
        <f t="shared" si="63"/>
        <v>2017</v>
      </c>
    </row>
    <row r="1882" spans="1:4" x14ac:dyDescent="0.35">
      <c r="A1882" s="28">
        <v>42989</v>
      </c>
      <c r="B1882" s="17">
        <v>2.3449999999999999E-2</v>
      </c>
      <c r="C1882">
        <f t="shared" si="62"/>
        <v>9</v>
      </c>
      <c r="D1882">
        <f t="shared" si="63"/>
        <v>2017</v>
      </c>
    </row>
    <row r="1883" spans="1:4" x14ac:dyDescent="0.35">
      <c r="A1883" s="28">
        <v>42988</v>
      </c>
      <c r="B1883" s="17">
        <v>2.3E-2</v>
      </c>
      <c r="C1883">
        <f t="shared" si="62"/>
        <v>9</v>
      </c>
      <c r="D1883">
        <f t="shared" si="63"/>
        <v>2017</v>
      </c>
    </row>
    <row r="1884" spans="1:4" x14ac:dyDescent="0.35">
      <c r="A1884" s="28">
        <v>42987</v>
      </c>
      <c r="B1884" s="17">
        <v>2.3E-2</v>
      </c>
      <c r="C1884">
        <f t="shared" si="62"/>
        <v>9</v>
      </c>
      <c r="D1884">
        <f t="shared" si="63"/>
        <v>2017</v>
      </c>
    </row>
    <row r="1885" spans="1:4" x14ac:dyDescent="0.35">
      <c r="A1885" s="28">
        <v>42986</v>
      </c>
      <c r="B1885" s="17">
        <v>2.3E-2</v>
      </c>
      <c r="C1885">
        <f t="shared" si="62"/>
        <v>9</v>
      </c>
      <c r="D1885">
        <f t="shared" si="63"/>
        <v>2017</v>
      </c>
    </row>
    <row r="1886" spans="1:4" x14ac:dyDescent="0.35">
      <c r="A1886" s="28">
        <v>42985</v>
      </c>
      <c r="B1886" s="17">
        <v>2.2769999999999999E-2</v>
      </c>
      <c r="C1886">
        <f t="shared" si="62"/>
        <v>9</v>
      </c>
      <c r="D1886">
        <f t="shared" si="63"/>
        <v>2017</v>
      </c>
    </row>
    <row r="1887" spans="1:4" x14ac:dyDescent="0.35">
      <c r="A1887" s="28">
        <v>42984</v>
      </c>
      <c r="B1887" s="17">
        <v>2.325E-2</v>
      </c>
      <c r="C1887">
        <f t="shared" si="62"/>
        <v>9</v>
      </c>
      <c r="D1887">
        <f t="shared" si="63"/>
        <v>2017</v>
      </c>
    </row>
    <row r="1888" spans="1:4" x14ac:dyDescent="0.35">
      <c r="A1888" s="28">
        <v>42983</v>
      </c>
      <c r="B1888" s="17">
        <v>2.3259999999999999E-2</v>
      </c>
      <c r="C1888">
        <f t="shared" si="62"/>
        <v>9</v>
      </c>
      <c r="D1888">
        <f t="shared" si="63"/>
        <v>2017</v>
      </c>
    </row>
    <row r="1889" spans="1:4" x14ac:dyDescent="0.35">
      <c r="A1889" s="28">
        <v>42982</v>
      </c>
      <c r="B1889" s="17">
        <v>2.2919999999999999E-2</v>
      </c>
      <c r="C1889">
        <f t="shared" si="62"/>
        <v>9</v>
      </c>
      <c r="D1889">
        <f t="shared" si="63"/>
        <v>2017</v>
      </c>
    </row>
    <row r="1890" spans="1:4" x14ac:dyDescent="0.35">
      <c r="A1890" s="28">
        <v>42981</v>
      </c>
      <c r="B1890" s="17">
        <v>2.2790000000000001E-2</v>
      </c>
      <c r="C1890">
        <f t="shared" si="62"/>
        <v>9</v>
      </c>
      <c r="D1890">
        <f t="shared" si="63"/>
        <v>2017</v>
      </c>
    </row>
    <row r="1891" spans="1:4" x14ac:dyDescent="0.35">
      <c r="A1891" s="28">
        <v>42980</v>
      </c>
      <c r="B1891" s="17">
        <v>2.2790000000000001E-2</v>
      </c>
      <c r="C1891">
        <f t="shared" si="62"/>
        <v>9</v>
      </c>
      <c r="D1891">
        <f t="shared" si="63"/>
        <v>2017</v>
      </c>
    </row>
    <row r="1892" spans="1:4" x14ac:dyDescent="0.35">
      <c r="A1892" s="28">
        <v>42979</v>
      </c>
      <c r="B1892" s="17">
        <v>2.2790000000000001E-2</v>
      </c>
      <c r="C1892">
        <f t="shared" si="62"/>
        <v>9</v>
      </c>
      <c r="D1892">
        <f t="shared" si="63"/>
        <v>2017</v>
      </c>
    </row>
    <row r="1893" spans="1:4" x14ac:dyDescent="0.35">
      <c r="A1893" s="28">
        <v>42978</v>
      </c>
      <c r="B1893" s="17">
        <v>2.2790000000000001E-2</v>
      </c>
      <c r="C1893">
        <f t="shared" si="62"/>
        <v>8</v>
      </c>
      <c r="D1893">
        <f t="shared" si="63"/>
        <v>2017</v>
      </c>
    </row>
    <row r="1894" spans="1:4" x14ac:dyDescent="0.35">
      <c r="A1894" s="28">
        <v>42977</v>
      </c>
      <c r="B1894" s="17">
        <v>2.2849999999999999E-2</v>
      </c>
      <c r="C1894">
        <f t="shared" si="62"/>
        <v>8</v>
      </c>
      <c r="D1894">
        <f t="shared" si="63"/>
        <v>2017</v>
      </c>
    </row>
    <row r="1895" spans="1:4" x14ac:dyDescent="0.35">
      <c r="A1895" s="28">
        <v>42976</v>
      </c>
      <c r="B1895" s="17">
        <v>2.282E-2</v>
      </c>
      <c r="C1895">
        <f t="shared" si="62"/>
        <v>8</v>
      </c>
      <c r="D1895">
        <f t="shared" si="63"/>
        <v>2017</v>
      </c>
    </row>
    <row r="1896" spans="1:4" x14ac:dyDescent="0.35">
      <c r="A1896" s="28">
        <v>42975</v>
      </c>
      <c r="B1896" s="17">
        <v>2.2780000000000002E-2</v>
      </c>
      <c r="C1896">
        <f t="shared" si="62"/>
        <v>8</v>
      </c>
      <c r="D1896">
        <f t="shared" si="63"/>
        <v>2017</v>
      </c>
    </row>
    <row r="1897" spans="1:4" x14ac:dyDescent="0.35">
      <c r="A1897" s="28">
        <v>42974</v>
      </c>
      <c r="B1897" s="17">
        <v>2.2790000000000001E-2</v>
      </c>
      <c r="C1897">
        <f t="shared" si="62"/>
        <v>8</v>
      </c>
      <c r="D1897">
        <f t="shared" si="63"/>
        <v>2017</v>
      </c>
    </row>
    <row r="1898" spans="1:4" x14ac:dyDescent="0.35">
      <c r="A1898" s="28">
        <v>42973</v>
      </c>
      <c r="B1898" s="17">
        <v>2.2790000000000001E-2</v>
      </c>
      <c r="C1898">
        <f t="shared" si="62"/>
        <v>8</v>
      </c>
      <c r="D1898">
        <f t="shared" si="63"/>
        <v>2017</v>
      </c>
    </row>
    <row r="1899" spans="1:4" x14ac:dyDescent="0.35">
      <c r="A1899" s="28">
        <v>42972</v>
      </c>
      <c r="B1899" s="17">
        <v>2.2790000000000001E-2</v>
      </c>
      <c r="C1899">
        <f t="shared" ref="C1899:C1962" si="64">MONTH(A1899)</f>
        <v>8</v>
      </c>
      <c r="D1899">
        <f t="shared" ref="D1899:D1962" si="65">YEAR(A1899)</f>
        <v>2017</v>
      </c>
    </row>
    <row r="1900" spans="1:4" x14ac:dyDescent="0.35">
      <c r="A1900" s="28">
        <v>42971</v>
      </c>
      <c r="B1900" s="17">
        <v>2.273E-2</v>
      </c>
      <c r="C1900">
        <f t="shared" si="64"/>
        <v>8</v>
      </c>
      <c r="D1900">
        <f t="shared" si="65"/>
        <v>2017</v>
      </c>
    </row>
    <row r="1901" spans="1:4" x14ac:dyDescent="0.35">
      <c r="A1901" s="28">
        <v>42970</v>
      </c>
      <c r="B1901" s="17">
        <v>2.2669999999999999E-2</v>
      </c>
      <c r="C1901">
        <f t="shared" si="64"/>
        <v>8</v>
      </c>
      <c r="D1901">
        <f t="shared" si="65"/>
        <v>2017</v>
      </c>
    </row>
    <row r="1902" spans="1:4" x14ac:dyDescent="0.35">
      <c r="A1902" s="28">
        <v>42969</v>
      </c>
      <c r="B1902" s="17">
        <v>2.281E-2</v>
      </c>
      <c r="C1902">
        <f t="shared" si="64"/>
        <v>8</v>
      </c>
      <c r="D1902">
        <f t="shared" si="65"/>
        <v>2017</v>
      </c>
    </row>
    <row r="1903" spans="1:4" x14ac:dyDescent="0.35">
      <c r="A1903" s="28">
        <v>42968</v>
      </c>
      <c r="B1903" s="17">
        <v>2.3290000000000002E-2</v>
      </c>
      <c r="C1903">
        <f t="shared" si="64"/>
        <v>8</v>
      </c>
      <c r="D1903">
        <f t="shared" si="65"/>
        <v>2017</v>
      </c>
    </row>
    <row r="1904" spans="1:4" x14ac:dyDescent="0.35">
      <c r="A1904" s="28">
        <v>42967</v>
      </c>
      <c r="B1904" s="17">
        <v>2.3290000000000002E-2</v>
      </c>
      <c r="C1904">
        <f t="shared" si="64"/>
        <v>8</v>
      </c>
      <c r="D1904">
        <f t="shared" si="65"/>
        <v>2017</v>
      </c>
    </row>
    <row r="1905" spans="1:4" x14ac:dyDescent="0.35">
      <c r="A1905" s="28">
        <v>42966</v>
      </c>
      <c r="B1905" s="17">
        <v>2.3290000000000002E-2</v>
      </c>
      <c r="C1905">
        <f t="shared" si="64"/>
        <v>8</v>
      </c>
      <c r="D1905">
        <f t="shared" si="65"/>
        <v>2017</v>
      </c>
    </row>
    <row r="1906" spans="1:4" x14ac:dyDescent="0.35">
      <c r="A1906" s="28">
        <v>42965</v>
      </c>
      <c r="B1906" s="17">
        <v>2.3290000000000002E-2</v>
      </c>
      <c r="C1906">
        <f t="shared" si="64"/>
        <v>8</v>
      </c>
      <c r="D1906">
        <f t="shared" si="65"/>
        <v>2017</v>
      </c>
    </row>
    <row r="1907" spans="1:4" x14ac:dyDescent="0.35">
      <c r="A1907" s="28">
        <v>42964</v>
      </c>
      <c r="B1907" s="17">
        <v>2.3380000000000001E-2</v>
      </c>
      <c r="C1907">
        <f t="shared" si="64"/>
        <v>8</v>
      </c>
      <c r="D1907">
        <f t="shared" si="65"/>
        <v>2017</v>
      </c>
    </row>
    <row r="1908" spans="1:4" x14ac:dyDescent="0.35">
      <c r="A1908" s="28">
        <v>42963</v>
      </c>
      <c r="B1908" s="17">
        <v>2.316E-2</v>
      </c>
      <c r="C1908">
        <f t="shared" si="64"/>
        <v>8</v>
      </c>
      <c r="D1908">
        <f t="shared" si="65"/>
        <v>2017</v>
      </c>
    </row>
    <row r="1909" spans="1:4" x14ac:dyDescent="0.35">
      <c r="A1909" s="28">
        <v>42962</v>
      </c>
      <c r="B1909" s="17">
        <v>2.2950000000000002E-2</v>
      </c>
      <c r="C1909">
        <f t="shared" si="64"/>
        <v>8</v>
      </c>
      <c r="D1909">
        <f t="shared" si="65"/>
        <v>2017</v>
      </c>
    </row>
    <row r="1910" spans="1:4" x14ac:dyDescent="0.35">
      <c r="A1910" s="28">
        <v>42961</v>
      </c>
      <c r="B1910" s="17">
        <v>2.29E-2</v>
      </c>
      <c r="C1910">
        <f t="shared" si="64"/>
        <v>8</v>
      </c>
      <c r="D1910">
        <f t="shared" si="65"/>
        <v>2017</v>
      </c>
    </row>
    <row r="1911" spans="1:4" x14ac:dyDescent="0.35">
      <c r="A1911" s="28">
        <v>42960</v>
      </c>
      <c r="B1911" s="17">
        <v>2.29E-2</v>
      </c>
      <c r="C1911">
        <f t="shared" si="64"/>
        <v>8</v>
      </c>
      <c r="D1911">
        <f t="shared" si="65"/>
        <v>2017</v>
      </c>
    </row>
    <row r="1912" spans="1:4" x14ac:dyDescent="0.35">
      <c r="A1912" s="28">
        <v>42959</v>
      </c>
      <c r="B1912" s="17">
        <v>2.29E-2</v>
      </c>
      <c r="C1912">
        <f t="shared" si="64"/>
        <v>8</v>
      </c>
      <c r="D1912">
        <f t="shared" si="65"/>
        <v>2017</v>
      </c>
    </row>
    <row r="1913" spans="1:4" x14ac:dyDescent="0.35">
      <c r="A1913" s="28">
        <v>42958</v>
      </c>
      <c r="B1913" s="17">
        <v>2.29E-2</v>
      </c>
      <c r="C1913">
        <f t="shared" si="64"/>
        <v>8</v>
      </c>
      <c r="D1913">
        <f t="shared" si="65"/>
        <v>2017</v>
      </c>
    </row>
    <row r="1914" spans="1:4" x14ac:dyDescent="0.35">
      <c r="A1914" s="28">
        <v>42957</v>
      </c>
      <c r="B1914" s="17">
        <v>2.3009999999999999E-2</v>
      </c>
      <c r="C1914">
        <f t="shared" si="64"/>
        <v>8</v>
      </c>
      <c r="D1914">
        <f t="shared" si="65"/>
        <v>2017</v>
      </c>
    </row>
    <row r="1915" spans="1:4" x14ac:dyDescent="0.35">
      <c r="A1915" s="28">
        <v>42956</v>
      </c>
      <c r="B1915" s="17">
        <v>2.307E-2</v>
      </c>
      <c r="C1915">
        <f t="shared" si="64"/>
        <v>8</v>
      </c>
      <c r="D1915">
        <f t="shared" si="65"/>
        <v>2017</v>
      </c>
    </row>
    <row r="1916" spans="1:4" x14ac:dyDescent="0.35">
      <c r="A1916" s="28">
        <v>42955</v>
      </c>
      <c r="B1916" s="17">
        <v>2.2880000000000001E-2</v>
      </c>
      <c r="C1916">
        <f t="shared" si="64"/>
        <v>8</v>
      </c>
      <c r="D1916">
        <f t="shared" si="65"/>
        <v>2017</v>
      </c>
    </row>
    <row r="1917" spans="1:4" x14ac:dyDescent="0.35">
      <c r="A1917" s="28">
        <v>42954</v>
      </c>
      <c r="B1917" s="17">
        <v>2.291E-2</v>
      </c>
      <c r="C1917">
        <f t="shared" si="64"/>
        <v>8</v>
      </c>
      <c r="D1917">
        <f t="shared" si="65"/>
        <v>2017</v>
      </c>
    </row>
    <row r="1918" spans="1:4" x14ac:dyDescent="0.35">
      <c r="A1918" s="28">
        <v>42953</v>
      </c>
      <c r="B1918" s="17">
        <v>2.2950000000000002E-2</v>
      </c>
      <c r="C1918">
        <f t="shared" si="64"/>
        <v>8</v>
      </c>
      <c r="D1918">
        <f t="shared" si="65"/>
        <v>2017</v>
      </c>
    </row>
    <row r="1919" spans="1:4" x14ac:dyDescent="0.35">
      <c r="A1919" s="28">
        <v>42952</v>
      </c>
      <c r="B1919" s="17">
        <v>2.2950000000000002E-2</v>
      </c>
      <c r="C1919">
        <f t="shared" si="64"/>
        <v>8</v>
      </c>
      <c r="D1919">
        <f t="shared" si="65"/>
        <v>2017</v>
      </c>
    </row>
    <row r="1920" spans="1:4" x14ac:dyDescent="0.35">
      <c r="A1920" s="28">
        <v>42951</v>
      </c>
      <c r="B1920" s="17">
        <v>2.2950000000000002E-2</v>
      </c>
      <c r="C1920">
        <f t="shared" si="64"/>
        <v>8</v>
      </c>
      <c r="D1920">
        <f t="shared" si="65"/>
        <v>2017</v>
      </c>
    </row>
    <row r="1921" spans="1:4" x14ac:dyDescent="0.35">
      <c r="A1921" s="28">
        <v>42950</v>
      </c>
      <c r="B1921" s="17">
        <v>2.3009999999999999E-2</v>
      </c>
      <c r="C1921">
        <f t="shared" si="64"/>
        <v>8</v>
      </c>
      <c r="D1921">
        <f t="shared" si="65"/>
        <v>2017</v>
      </c>
    </row>
    <row r="1922" spans="1:4" x14ac:dyDescent="0.35">
      <c r="A1922" s="28">
        <v>42949</v>
      </c>
      <c r="B1922" s="17">
        <v>2.3019999999999999E-2</v>
      </c>
      <c r="C1922">
        <f t="shared" si="64"/>
        <v>8</v>
      </c>
      <c r="D1922">
        <f t="shared" si="65"/>
        <v>2017</v>
      </c>
    </row>
    <row r="1923" spans="1:4" x14ac:dyDescent="0.35">
      <c r="A1923" s="28">
        <v>42948</v>
      </c>
      <c r="B1923" s="17">
        <v>2.3040000000000001E-2</v>
      </c>
      <c r="C1923">
        <f t="shared" si="64"/>
        <v>8</v>
      </c>
      <c r="D1923">
        <f t="shared" si="65"/>
        <v>2017</v>
      </c>
    </row>
    <row r="1924" spans="1:4" x14ac:dyDescent="0.35">
      <c r="A1924" s="28">
        <v>42947</v>
      </c>
      <c r="B1924" s="17">
        <v>2.299E-2</v>
      </c>
      <c r="C1924">
        <f t="shared" si="64"/>
        <v>7</v>
      </c>
      <c r="D1924">
        <f t="shared" si="65"/>
        <v>2017</v>
      </c>
    </row>
    <row r="1925" spans="1:4" x14ac:dyDescent="0.35">
      <c r="A1925" s="28">
        <v>42946</v>
      </c>
      <c r="B1925" s="17">
        <v>2.3019999999999999E-2</v>
      </c>
      <c r="C1925">
        <f t="shared" si="64"/>
        <v>7</v>
      </c>
      <c r="D1925">
        <f t="shared" si="65"/>
        <v>2017</v>
      </c>
    </row>
    <row r="1926" spans="1:4" x14ac:dyDescent="0.35">
      <c r="A1926" s="28">
        <v>42945</v>
      </c>
      <c r="B1926" s="17">
        <v>2.3019999999999999E-2</v>
      </c>
      <c r="C1926">
        <f t="shared" si="64"/>
        <v>7</v>
      </c>
      <c r="D1926">
        <f t="shared" si="65"/>
        <v>2017</v>
      </c>
    </row>
    <row r="1927" spans="1:4" x14ac:dyDescent="0.35">
      <c r="A1927" s="28">
        <v>42944</v>
      </c>
      <c r="B1927" s="17">
        <v>2.3019999999999999E-2</v>
      </c>
      <c r="C1927">
        <f t="shared" si="64"/>
        <v>7</v>
      </c>
      <c r="D1927">
        <f t="shared" si="65"/>
        <v>2017</v>
      </c>
    </row>
    <row r="1928" spans="1:4" x14ac:dyDescent="0.35">
      <c r="A1928" s="28">
        <v>42943</v>
      </c>
      <c r="B1928" s="17">
        <v>2.3009999999999999E-2</v>
      </c>
      <c r="C1928">
        <f t="shared" si="64"/>
        <v>7</v>
      </c>
      <c r="D1928">
        <f t="shared" si="65"/>
        <v>2017</v>
      </c>
    </row>
    <row r="1929" spans="1:4" x14ac:dyDescent="0.35">
      <c r="A1929" s="28">
        <v>42942</v>
      </c>
      <c r="B1929" s="17">
        <v>2.298E-2</v>
      </c>
      <c r="C1929">
        <f t="shared" si="64"/>
        <v>7</v>
      </c>
      <c r="D1929">
        <f t="shared" si="65"/>
        <v>2017</v>
      </c>
    </row>
    <row r="1930" spans="1:4" x14ac:dyDescent="0.35">
      <c r="A1930" s="28">
        <v>42941</v>
      </c>
      <c r="B1930" s="17">
        <v>2.2939999999999999E-2</v>
      </c>
      <c r="C1930">
        <f t="shared" si="64"/>
        <v>7</v>
      </c>
      <c r="D1930">
        <f t="shared" si="65"/>
        <v>2017</v>
      </c>
    </row>
    <row r="1931" spans="1:4" x14ac:dyDescent="0.35">
      <c r="A1931" s="28">
        <v>42940</v>
      </c>
      <c r="B1931" s="17">
        <v>2.3060000000000001E-2</v>
      </c>
      <c r="C1931">
        <f t="shared" si="64"/>
        <v>7</v>
      </c>
      <c r="D1931">
        <f t="shared" si="65"/>
        <v>2017</v>
      </c>
    </row>
    <row r="1932" spans="1:4" x14ac:dyDescent="0.35">
      <c r="A1932" s="28">
        <v>42939</v>
      </c>
      <c r="B1932" s="17">
        <v>2.332E-2</v>
      </c>
      <c r="C1932">
        <f t="shared" si="64"/>
        <v>7</v>
      </c>
      <c r="D1932">
        <f t="shared" si="65"/>
        <v>2017</v>
      </c>
    </row>
    <row r="1933" spans="1:4" x14ac:dyDescent="0.35">
      <c r="A1933" s="28">
        <v>42938</v>
      </c>
      <c r="B1933" s="17">
        <v>2.332E-2</v>
      </c>
      <c r="C1933">
        <f t="shared" si="64"/>
        <v>7</v>
      </c>
      <c r="D1933">
        <f t="shared" si="65"/>
        <v>2017</v>
      </c>
    </row>
    <row r="1934" spans="1:4" x14ac:dyDescent="0.35">
      <c r="A1934" s="28">
        <v>42937</v>
      </c>
      <c r="B1934" s="17">
        <v>2.332E-2</v>
      </c>
      <c r="C1934">
        <f t="shared" si="64"/>
        <v>7</v>
      </c>
      <c r="D1934">
        <f t="shared" si="65"/>
        <v>2017</v>
      </c>
    </row>
    <row r="1935" spans="1:4" x14ac:dyDescent="0.35">
      <c r="A1935" s="28">
        <v>42936</v>
      </c>
      <c r="B1935" s="17">
        <v>2.3199999999999998E-2</v>
      </c>
      <c r="C1935">
        <f t="shared" si="64"/>
        <v>7</v>
      </c>
      <c r="D1935">
        <f t="shared" si="65"/>
        <v>2017</v>
      </c>
    </row>
    <row r="1936" spans="1:4" x14ac:dyDescent="0.35">
      <c r="A1936" s="28">
        <v>42935</v>
      </c>
      <c r="B1936" s="17">
        <v>2.3290000000000002E-2</v>
      </c>
      <c r="C1936">
        <f t="shared" si="64"/>
        <v>7</v>
      </c>
      <c r="D1936">
        <f t="shared" si="65"/>
        <v>2017</v>
      </c>
    </row>
    <row r="1937" spans="1:4" x14ac:dyDescent="0.35">
      <c r="A1937" s="28">
        <v>42934</v>
      </c>
      <c r="B1937" s="17">
        <v>2.3390000000000001E-2</v>
      </c>
      <c r="C1937">
        <f t="shared" si="64"/>
        <v>7</v>
      </c>
      <c r="D1937">
        <f t="shared" si="65"/>
        <v>2017</v>
      </c>
    </row>
    <row r="1938" spans="1:4" x14ac:dyDescent="0.35">
      <c r="A1938" s="28">
        <v>42933</v>
      </c>
      <c r="B1938" s="17">
        <v>2.3390000000000001E-2</v>
      </c>
      <c r="C1938">
        <f t="shared" si="64"/>
        <v>7</v>
      </c>
      <c r="D1938">
        <f t="shared" si="65"/>
        <v>2017</v>
      </c>
    </row>
    <row r="1939" spans="1:4" x14ac:dyDescent="0.35">
      <c r="A1939" s="28">
        <v>42932</v>
      </c>
      <c r="B1939" s="17">
        <v>2.324E-2</v>
      </c>
      <c r="C1939">
        <f t="shared" si="64"/>
        <v>7</v>
      </c>
      <c r="D1939">
        <f t="shared" si="65"/>
        <v>2017</v>
      </c>
    </row>
    <row r="1940" spans="1:4" x14ac:dyDescent="0.35">
      <c r="A1940" s="28">
        <v>42931</v>
      </c>
      <c r="B1940" s="17">
        <v>2.324E-2</v>
      </c>
      <c r="C1940">
        <f t="shared" si="64"/>
        <v>7</v>
      </c>
      <c r="D1940">
        <f t="shared" si="65"/>
        <v>2017</v>
      </c>
    </row>
    <row r="1941" spans="1:4" x14ac:dyDescent="0.35">
      <c r="A1941" s="28">
        <v>42930</v>
      </c>
      <c r="B1941" s="17">
        <v>2.324E-2</v>
      </c>
      <c r="C1941">
        <f t="shared" si="64"/>
        <v>7</v>
      </c>
      <c r="D1941">
        <f t="shared" si="65"/>
        <v>2017</v>
      </c>
    </row>
    <row r="1942" spans="1:4" x14ac:dyDescent="0.35">
      <c r="A1942" s="28">
        <v>42929</v>
      </c>
      <c r="B1942" s="17">
        <v>2.2950000000000002E-2</v>
      </c>
      <c r="C1942">
        <f t="shared" si="64"/>
        <v>7</v>
      </c>
      <c r="D1942">
        <f t="shared" si="65"/>
        <v>2017</v>
      </c>
    </row>
    <row r="1943" spans="1:4" x14ac:dyDescent="0.35">
      <c r="A1943" s="28">
        <v>42928</v>
      </c>
      <c r="B1943" s="17">
        <v>2.3210000000000001E-2</v>
      </c>
      <c r="C1943">
        <f t="shared" si="64"/>
        <v>7</v>
      </c>
      <c r="D1943">
        <f t="shared" si="65"/>
        <v>2017</v>
      </c>
    </row>
    <row r="1944" spans="1:4" x14ac:dyDescent="0.35">
      <c r="A1944" s="28">
        <v>42927</v>
      </c>
      <c r="B1944" s="17">
        <v>2.3290000000000002E-2</v>
      </c>
      <c r="C1944">
        <f t="shared" si="64"/>
        <v>7</v>
      </c>
      <c r="D1944">
        <f t="shared" si="65"/>
        <v>2017</v>
      </c>
    </row>
    <row r="1945" spans="1:4" x14ac:dyDescent="0.35">
      <c r="A1945" s="28">
        <v>42926</v>
      </c>
      <c r="B1945" s="17">
        <v>2.3099999999999999E-2</v>
      </c>
      <c r="C1945">
        <f t="shared" si="64"/>
        <v>7</v>
      </c>
      <c r="D1945">
        <f t="shared" si="65"/>
        <v>2017</v>
      </c>
    </row>
    <row r="1946" spans="1:4" x14ac:dyDescent="0.35">
      <c r="A1946" s="28">
        <v>42925</v>
      </c>
      <c r="B1946" s="17">
        <v>2.3269999999999999E-2</v>
      </c>
      <c r="C1946">
        <f t="shared" si="64"/>
        <v>7</v>
      </c>
      <c r="D1946">
        <f t="shared" si="65"/>
        <v>2017</v>
      </c>
    </row>
    <row r="1947" spans="1:4" x14ac:dyDescent="0.35">
      <c r="A1947" s="28">
        <v>42924</v>
      </c>
      <c r="B1947" s="17">
        <v>2.3269999999999999E-2</v>
      </c>
      <c r="C1947">
        <f t="shared" si="64"/>
        <v>7</v>
      </c>
      <c r="D1947">
        <f t="shared" si="65"/>
        <v>2017</v>
      </c>
    </row>
    <row r="1948" spans="1:4" x14ac:dyDescent="0.35">
      <c r="A1948" s="28">
        <v>42923</v>
      </c>
      <c r="B1948" s="17">
        <v>2.3269999999999999E-2</v>
      </c>
      <c r="C1948">
        <f t="shared" si="64"/>
        <v>7</v>
      </c>
      <c r="D1948">
        <f t="shared" si="65"/>
        <v>2017</v>
      </c>
    </row>
    <row r="1949" spans="1:4" x14ac:dyDescent="0.35">
      <c r="A1949" s="28">
        <v>42922</v>
      </c>
      <c r="B1949" s="17">
        <v>2.3550000000000001E-2</v>
      </c>
      <c r="C1949">
        <f t="shared" si="64"/>
        <v>7</v>
      </c>
      <c r="D1949">
        <f t="shared" si="65"/>
        <v>2017</v>
      </c>
    </row>
    <row r="1950" spans="1:4" x14ac:dyDescent="0.35">
      <c r="A1950" s="28">
        <v>42921</v>
      </c>
      <c r="B1950" s="17">
        <v>2.3290000000000002E-2</v>
      </c>
      <c r="C1950">
        <f t="shared" si="64"/>
        <v>7</v>
      </c>
      <c r="D1950">
        <f t="shared" si="65"/>
        <v>2017</v>
      </c>
    </row>
    <row r="1951" spans="1:4" x14ac:dyDescent="0.35">
      <c r="A1951" s="28">
        <v>42920</v>
      </c>
      <c r="B1951" s="17">
        <v>2.3310000000000001E-2</v>
      </c>
      <c r="C1951">
        <f t="shared" si="64"/>
        <v>7</v>
      </c>
      <c r="D1951">
        <f t="shared" si="65"/>
        <v>2017</v>
      </c>
    </row>
    <row r="1952" spans="1:4" x14ac:dyDescent="0.35">
      <c r="A1952" s="28">
        <v>42919</v>
      </c>
      <c r="B1952" s="17">
        <v>2.3359999999999999E-2</v>
      </c>
      <c r="C1952">
        <f t="shared" si="64"/>
        <v>7</v>
      </c>
      <c r="D1952">
        <f t="shared" si="65"/>
        <v>2017</v>
      </c>
    </row>
    <row r="1953" spans="1:4" x14ac:dyDescent="0.35">
      <c r="A1953" s="28">
        <v>42918</v>
      </c>
      <c r="B1953" s="17">
        <v>2.332E-2</v>
      </c>
      <c r="C1953">
        <f t="shared" si="64"/>
        <v>7</v>
      </c>
      <c r="D1953">
        <f t="shared" si="65"/>
        <v>2017</v>
      </c>
    </row>
    <row r="1954" spans="1:4" x14ac:dyDescent="0.35">
      <c r="A1954" s="28">
        <v>42917</v>
      </c>
      <c r="B1954" s="17">
        <v>2.332E-2</v>
      </c>
      <c r="C1954">
        <f t="shared" si="64"/>
        <v>7</v>
      </c>
      <c r="D1954">
        <f t="shared" si="65"/>
        <v>2017</v>
      </c>
    </row>
    <row r="1955" spans="1:4" x14ac:dyDescent="0.35">
      <c r="A1955" s="28">
        <v>42916</v>
      </c>
      <c r="B1955" s="17">
        <v>2.332E-2</v>
      </c>
      <c r="C1955">
        <f t="shared" si="64"/>
        <v>6</v>
      </c>
      <c r="D1955">
        <f t="shared" si="65"/>
        <v>2017</v>
      </c>
    </row>
    <row r="1956" spans="1:4" x14ac:dyDescent="0.35">
      <c r="A1956" s="28">
        <v>42915</v>
      </c>
      <c r="B1956" s="17">
        <v>2.3050000000000001E-2</v>
      </c>
      <c r="C1956">
        <f t="shared" si="64"/>
        <v>6</v>
      </c>
      <c r="D1956">
        <f t="shared" si="65"/>
        <v>2017</v>
      </c>
    </row>
    <row r="1957" spans="1:4" x14ac:dyDescent="0.35">
      <c r="A1957" s="28">
        <v>42914</v>
      </c>
      <c r="B1957" s="17">
        <v>2.3089999999999999E-2</v>
      </c>
      <c r="C1957">
        <f t="shared" si="64"/>
        <v>6</v>
      </c>
      <c r="D1957">
        <f t="shared" si="65"/>
        <v>2017</v>
      </c>
    </row>
    <row r="1958" spans="1:4" x14ac:dyDescent="0.35">
      <c r="A1958" s="28">
        <v>42913</v>
      </c>
      <c r="B1958" s="17">
        <v>2.3369999999999998E-2</v>
      </c>
      <c r="C1958">
        <f t="shared" si="64"/>
        <v>6</v>
      </c>
      <c r="D1958">
        <f t="shared" si="65"/>
        <v>2017</v>
      </c>
    </row>
    <row r="1959" spans="1:4" x14ac:dyDescent="0.35">
      <c r="A1959" s="28">
        <v>42912</v>
      </c>
      <c r="B1959" s="17">
        <v>2.3369999999999998E-2</v>
      </c>
      <c r="C1959">
        <f t="shared" si="64"/>
        <v>6</v>
      </c>
      <c r="D1959">
        <f t="shared" si="65"/>
        <v>2017</v>
      </c>
    </row>
    <row r="1960" spans="1:4" x14ac:dyDescent="0.35">
      <c r="A1960" s="28">
        <v>42911</v>
      </c>
      <c r="B1960" s="17">
        <v>2.3369999999999998E-2</v>
      </c>
      <c r="C1960">
        <f t="shared" si="64"/>
        <v>6</v>
      </c>
      <c r="D1960">
        <f t="shared" si="65"/>
        <v>2017</v>
      </c>
    </row>
    <row r="1961" spans="1:4" x14ac:dyDescent="0.35">
      <c r="A1961" s="28">
        <v>42910</v>
      </c>
      <c r="B1961" s="17">
        <v>2.3369999999999998E-2</v>
      </c>
      <c r="C1961">
        <f t="shared" si="64"/>
        <v>6</v>
      </c>
      <c r="D1961">
        <f t="shared" si="65"/>
        <v>2017</v>
      </c>
    </row>
    <row r="1962" spans="1:4" x14ac:dyDescent="0.35">
      <c r="A1962" s="28">
        <v>42909</v>
      </c>
      <c r="B1962" s="17">
        <v>2.3369999999999998E-2</v>
      </c>
      <c r="C1962">
        <f t="shared" si="64"/>
        <v>6</v>
      </c>
      <c r="D1962">
        <f t="shared" si="65"/>
        <v>2017</v>
      </c>
    </row>
    <row r="1963" spans="1:4" x14ac:dyDescent="0.35">
      <c r="A1963" s="28">
        <v>42908</v>
      </c>
      <c r="B1963" s="17">
        <v>2.2849999999999999E-2</v>
      </c>
      <c r="C1963">
        <f t="shared" ref="C1963:C2026" si="66">MONTH(A1963)</f>
        <v>6</v>
      </c>
      <c r="D1963">
        <f t="shared" ref="D1963:D2026" si="67">YEAR(A1963)</f>
        <v>2017</v>
      </c>
    </row>
    <row r="1964" spans="1:4" x14ac:dyDescent="0.35">
      <c r="A1964" s="28">
        <v>42907</v>
      </c>
      <c r="B1964" s="17">
        <v>2.3040000000000001E-2</v>
      </c>
      <c r="C1964">
        <f t="shared" si="66"/>
        <v>6</v>
      </c>
      <c r="D1964">
        <f t="shared" si="67"/>
        <v>2017</v>
      </c>
    </row>
    <row r="1965" spans="1:4" x14ac:dyDescent="0.35">
      <c r="A1965" s="28">
        <v>42906</v>
      </c>
      <c r="B1965" s="17">
        <v>2.3040000000000001E-2</v>
      </c>
      <c r="C1965">
        <f t="shared" si="66"/>
        <v>6</v>
      </c>
      <c r="D1965">
        <f t="shared" si="67"/>
        <v>2017</v>
      </c>
    </row>
    <row r="1966" spans="1:4" x14ac:dyDescent="0.35">
      <c r="A1966" s="28">
        <v>42905</v>
      </c>
      <c r="B1966" s="17">
        <v>2.3099999999999999E-2</v>
      </c>
      <c r="C1966">
        <f t="shared" si="66"/>
        <v>6</v>
      </c>
      <c r="D1966">
        <f t="shared" si="67"/>
        <v>2017</v>
      </c>
    </row>
    <row r="1967" spans="1:4" x14ac:dyDescent="0.35">
      <c r="A1967" s="28">
        <v>42904</v>
      </c>
      <c r="B1967" s="17">
        <v>2.3029999999999998E-2</v>
      </c>
      <c r="C1967">
        <f t="shared" si="66"/>
        <v>6</v>
      </c>
      <c r="D1967">
        <f t="shared" si="67"/>
        <v>2017</v>
      </c>
    </row>
    <row r="1968" spans="1:4" x14ac:dyDescent="0.35">
      <c r="A1968" s="28">
        <v>42903</v>
      </c>
      <c r="B1968" s="17">
        <v>2.3029999999999998E-2</v>
      </c>
      <c r="C1968">
        <f t="shared" si="66"/>
        <v>6</v>
      </c>
      <c r="D1968">
        <f t="shared" si="67"/>
        <v>2017</v>
      </c>
    </row>
    <row r="1969" spans="1:4" x14ac:dyDescent="0.35">
      <c r="A1969" s="28">
        <v>42902</v>
      </c>
      <c r="B1969" s="17">
        <v>2.3029999999999998E-2</v>
      </c>
      <c r="C1969">
        <f t="shared" si="66"/>
        <v>6</v>
      </c>
      <c r="D1969">
        <f t="shared" si="67"/>
        <v>2017</v>
      </c>
    </row>
    <row r="1970" spans="1:4" x14ac:dyDescent="0.35">
      <c r="A1970" s="28">
        <v>42901</v>
      </c>
      <c r="B1970" s="17">
        <v>2.299E-2</v>
      </c>
      <c r="C1970">
        <f t="shared" si="66"/>
        <v>6</v>
      </c>
      <c r="D1970">
        <f t="shared" si="67"/>
        <v>2017</v>
      </c>
    </row>
    <row r="1971" spans="1:4" x14ac:dyDescent="0.35">
      <c r="A1971" s="28">
        <v>42900</v>
      </c>
      <c r="B1971" s="17">
        <v>2.2970000000000001E-2</v>
      </c>
      <c r="C1971">
        <f t="shared" si="66"/>
        <v>6</v>
      </c>
      <c r="D1971">
        <f t="shared" si="67"/>
        <v>2017</v>
      </c>
    </row>
    <row r="1972" spans="1:4" x14ac:dyDescent="0.35">
      <c r="A1972" s="28">
        <v>42899</v>
      </c>
      <c r="B1972" s="17">
        <v>2.2960000000000001E-2</v>
      </c>
      <c r="C1972">
        <f t="shared" si="66"/>
        <v>6</v>
      </c>
      <c r="D1972">
        <f t="shared" si="67"/>
        <v>2017</v>
      </c>
    </row>
    <row r="1973" spans="1:4" x14ac:dyDescent="0.35">
      <c r="A1973" s="28">
        <v>42898</v>
      </c>
      <c r="B1973" s="17">
        <v>2.3E-2</v>
      </c>
      <c r="C1973">
        <f t="shared" si="66"/>
        <v>6</v>
      </c>
      <c r="D1973">
        <f t="shared" si="67"/>
        <v>2017</v>
      </c>
    </row>
    <row r="1974" spans="1:4" x14ac:dyDescent="0.35">
      <c r="A1974" s="28">
        <v>42897</v>
      </c>
      <c r="B1974" s="17">
        <v>2.3050000000000001E-2</v>
      </c>
      <c r="C1974">
        <f t="shared" si="66"/>
        <v>6</v>
      </c>
      <c r="D1974">
        <f t="shared" si="67"/>
        <v>2017</v>
      </c>
    </row>
    <row r="1975" spans="1:4" x14ac:dyDescent="0.35">
      <c r="A1975" s="28">
        <v>42896</v>
      </c>
      <c r="B1975" s="17">
        <v>2.3050000000000001E-2</v>
      </c>
      <c r="C1975">
        <f t="shared" si="66"/>
        <v>6</v>
      </c>
      <c r="D1975">
        <f t="shared" si="67"/>
        <v>2017</v>
      </c>
    </row>
    <row r="1976" spans="1:4" x14ac:dyDescent="0.35">
      <c r="A1976" s="28">
        <v>42895</v>
      </c>
      <c r="B1976" s="17">
        <v>2.3050000000000001E-2</v>
      </c>
      <c r="C1976">
        <f t="shared" si="66"/>
        <v>6</v>
      </c>
      <c r="D1976">
        <f t="shared" si="67"/>
        <v>2017</v>
      </c>
    </row>
    <row r="1977" spans="1:4" x14ac:dyDescent="0.35">
      <c r="A1977" s="28">
        <v>42894</v>
      </c>
      <c r="B1977" s="17">
        <v>2.3009999999999999E-2</v>
      </c>
      <c r="C1977">
        <f t="shared" si="66"/>
        <v>6</v>
      </c>
      <c r="D1977">
        <f t="shared" si="67"/>
        <v>2017</v>
      </c>
    </row>
    <row r="1978" spans="1:4" x14ac:dyDescent="0.35">
      <c r="A1978" s="28">
        <v>42893</v>
      </c>
      <c r="B1978" s="17">
        <v>2.3019999999999999E-2</v>
      </c>
      <c r="C1978">
        <f t="shared" si="66"/>
        <v>6</v>
      </c>
      <c r="D1978">
        <f t="shared" si="67"/>
        <v>2017</v>
      </c>
    </row>
    <row r="1979" spans="1:4" x14ac:dyDescent="0.35">
      <c r="A1979" s="28">
        <v>42892</v>
      </c>
      <c r="B1979" s="17">
        <v>2.3019999999999999E-2</v>
      </c>
      <c r="C1979">
        <f t="shared" si="66"/>
        <v>6</v>
      </c>
      <c r="D1979">
        <f t="shared" si="67"/>
        <v>2017</v>
      </c>
    </row>
    <row r="1980" spans="1:4" x14ac:dyDescent="0.35">
      <c r="A1980" s="28">
        <v>42891</v>
      </c>
      <c r="B1980" s="17">
        <v>2.2929999999999999E-2</v>
      </c>
      <c r="C1980">
        <f t="shared" si="66"/>
        <v>6</v>
      </c>
      <c r="D1980">
        <f t="shared" si="67"/>
        <v>2017</v>
      </c>
    </row>
    <row r="1981" spans="1:4" x14ac:dyDescent="0.35">
      <c r="A1981" s="28">
        <v>42890</v>
      </c>
      <c r="B1981" s="17">
        <v>2.299E-2</v>
      </c>
      <c r="C1981">
        <f t="shared" si="66"/>
        <v>6</v>
      </c>
      <c r="D1981">
        <f t="shared" si="67"/>
        <v>2017</v>
      </c>
    </row>
    <row r="1982" spans="1:4" x14ac:dyDescent="0.35">
      <c r="A1982" s="28">
        <v>42889</v>
      </c>
      <c r="B1982" s="17">
        <v>2.299E-2</v>
      </c>
      <c r="C1982">
        <f t="shared" si="66"/>
        <v>6</v>
      </c>
      <c r="D1982">
        <f t="shared" si="67"/>
        <v>2017</v>
      </c>
    </row>
    <row r="1983" spans="1:4" x14ac:dyDescent="0.35">
      <c r="A1983" s="28">
        <v>42888</v>
      </c>
      <c r="B1983" s="17">
        <v>2.299E-2</v>
      </c>
      <c r="C1983">
        <f t="shared" si="66"/>
        <v>6</v>
      </c>
      <c r="D1983">
        <f t="shared" si="67"/>
        <v>2017</v>
      </c>
    </row>
    <row r="1984" spans="1:4" x14ac:dyDescent="0.35">
      <c r="A1984" s="28">
        <v>42887</v>
      </c>
      <c r="B1984" s="17">
        <v>2.3189999999999999E-2</v>
      </c>
      <c r="C1984">
        <f t="shared" si="66"/>
        <v>6</v>
      </c>
      <c r="D1984">
        <f t="shared" si="67"/>
        <v>2017</v>
      </c>
    </row>
    <row r="1985" spans="1:4" x14ac:dyDescent="0.35">
      <c r="A1985" s="28">
        <v>42886</v>
      </c>
      <c r="B1985" s="17">
        <v>2.324E-2</v>
      </c>
      <c r="C1985">
        <f t="shared" si="66"/>
        <v>5</v>
      </c>
      <c r="D1985">
        <f t="shared" si="67"/>
        <v>2017</v>
      </c>
    </row>
    <row r="1986" spans="1:4" x14ac:dyDescent="0.35">
      <c r="A1986" s="28">
        <v>42885</v>
      </c>
      <c r="B1986" s="17">
        <v>2.324E-2</v>
      </c>
      <c r="C1986">
        <f t="shared" si="66"/>
        <v>5</v>
      </c>
      <c r="D1986">
        <f t="shared" si="67"/>
        <v>2017</v>
      </c>
    </row>
    <row r="1987" spans="1:4" x14ac:dyDescent="0.35">
      <c r="A1987" s="28">
        <v>42884</v>
      </c>
      <c r="B1987" s="17">
        <v>2.274E-2</v>
      </c>
      <c r="C1987">
        <f t="shared" si="66"/>
        <v>5</v>
      </c>
      <c r="D1987">
        <f t="shared" si="67"/>
        <v>2017</v>
      </c>
    </row>
    <row r="1988" spans="1:4" x14ac:dyDescent="0.35">
      <c r="A1988" s="28">
        <v>42883</v>
      </c>
      <c r="B1988" s="17">
        <v>2.3560000000000001E-2</v>
      </c>
      <c r="C1988">
        <f t="shared" si="66"/>
        <v>5</v>
      </c>
      <c r="D1988">
        <f t="shared" si="67"/>
        <v>2017</v>
      </c>
    </row>
    <row r="1989" spans="1:4" x14ac:dyDescent="0.35">
      <c r="A1989" s="28">
        <v>42882</v>
      </c>
      <c r="B1989" s="17">
        <v>2.3560000000000001E-2</v>
      </c>
      <c r="C1989">
        <f t="shared" si="66"/>
        <v>5</v>
      </c>
      <c r="D1989">
        <f t="shared" si="67"/>
        <v>2017</v>
      </c>
    </row>
    <row r="1990" spans="1:4" x14ac:dyDescent="0.35">
      <c r="A1990" s="28">
        <v>42881</v>
      </c>
      <c r="B1990" s="17">
        <v>2.3560000000000001E-2</v>
      </c>
      <c r="C1990">
        <f t="shared" si="66"/>
        <v>5</v>
      </c>
      <c r="D1990">
        <f t="shared" si="67"/>
        <v>2017</v>
      </c>
    </row>
    <row r="1991" spans="1:4" x14ac:dyDescent="0.35">
      <c r="A1991" s="28">
        <v>42880</v>
      </c>
      <c r="B1991" s="17">
        <v>2.2769999999999999E-2</v>
      </c>
      <c r="C1991">
        <f t="shared" si="66"/>
        <v>5</v>
      </c>
      <c r="D1991">
        <f t="shared" si="67"/>
        <v>2017</v>
      </c>
    </row>
    <row r="1992" spans="1:4" x14ac:dyDescent="0.35">
      <c r="A1992" s="28">
        <v>42879</v>
      </c>
      <c r="B1992" s="17">
        <v>2.307E-2</v>
      </c>
      <c r="C1992">
        <f t="shared" si="66"/>
        <v>5</v>
      </c>
      <c r="D1992">
        <f t="shared" si="67"/>
        <v>2017</v>
      </c>
    </row>
    <row r="1993" spans="1:4" x14ac:dyDescent="0.35">
      <c r="A1993" s="28">
        <v>42878</v>
      </c>
      <c r="B1993" s="17">
        <v>2.2749999999999999E-2</v>
      </c>
      <c r="C1993">
        <f t="shared" si="66"/>
        <v>5</v>
      </c>
      <c r="D1993">
        <f t="shared" si="67"/>
        <v>2017</v>
      </c>
    </row>
    <row r="1994" spans="1:4" x14ac:dyDescent="0.35">
      <c r="A1994" s="28">
        <v>42877</v>
      </c>
      <c r="B1994" s="17">
        <v>2.2880000000000001E-2</v>
      </c>
      <c r="C1994">
        <f t="shared" si="66"/>
        <v>5</v>
      </c>
      <c r="D1994">
        <f t="shared" si="67"/>
        <v>2017</v>
      </c>
    </row>
    <row r="1995" spans="1:4" x14ac:dyDescent="0.35">
      <c r="A1995" s="28">
        <v>42876</v>
      </c>
      <c r="B1995" s="17">
        <v>2.29E-2</v>
      </c>
      <c r="C1995">
        <f t="shared" si="66"/>
        <v>5</v>
      </c>
      <c r="D1995">
        <f t="shared" si="67"/>
        <v>2017</v>
      </c>
    </row>
    <row r="1996" spans="1:4" x14ac:dyDescent="0.35">
      <c r="A1996" s="28">
        <v>42875</v>
      </c>
      <c r="B1996" s="17">
        <v>2.29E-2</v>
      </c>
      <c r="C1996">
        <f t="shared" si="66"/>
        <v>5</v>
      </c>
      <c r="D1996">
        <f t="shared" si="67"/>
        <v>2017</v>
      </c>
    </row>
    <row r="1997" spans="1:4" x14ac:dyDescent="0.35">
      <c r="A1997" s="28">
        <v>42874</v>
      </c>
      <c r="B1997" s="17">
        <v>2.29E-2</v>
      </c>
      <c r="C1997">
        <f t="shared" si="66"/>
        <v>5</v>
      </c>
      <c r="D1997">
        <f t="shared" si="67"/>
        <v>2017</v>
      </c>
    </row>
    <row r="1998" spans="1:4" x14ac:dyDescent="0.35">
      <c r="A1998" s="28">
        <v>42873</v>
      </c>
      <c r="B1998" s="17">
        <v>2.2859999999999998E-2</v>
      </c>
      <c r="C1998">
        <f t="shared" si="66"/>
        <v>5</v>
      </c>
      <c r="D1998">
        <f t="shared" si="67"/>
        <v>2017</v>
      </c>
    </row>
    <row r="1999" spans="1:4" x14ac:dyDescent="0.35">
      <c r="A1999" s="28">
        <v>42872</v>
      </c>
      <c r="B1999" s="17">
        <v>2.2839999999999999E-2</v>
      </c>
      <c r="C1999">
        <f t="shared" si="66"/>
        <v>5</v>
      </c>
      <c r="D1999">
        <f t="shared" si="67"/>
        <v>2017</v>
      </c>
    </row>
    <row r="2000" spans="1:4" x14ac:dyDescent="0.35">
      <c r="A2000" s="28">
        <v>42871</v>
      </c>
      <c r="B2000" s="17">
        <v>2.2769999999999999E-2</v>
      </c>
      <c r="C2000">
        <f t="shared" si="66"/>
        <v>5</v>
      </c>
      <c r="D2000">
        <f t="shared" si="67"/>
        <v>2017</v>
      </c>
    </row>
    <row r="2001" spans="1:4" x14ac:dyDescent="0.35">
      <c r="A2001" s="28">
        <v>42870</v>
      </c>
      <c r="B2001" s="17">
        <v>2.2780000000000002E-2</v>
      </c>
      <c r="C2001">
        <f t="shared" si="66"/>
        <v>5</v>
      </c>
      <c r="D2001">
        <f t="shared" si="67"/>
        <v>2017</v>
      </c>
    </row>
    <row r="2002" spans="1:4" x14ac:dyDescent="0.35">
      <c r="A2002" s="28">
        <v>42869</v>
      </c>
      <c r="B2002" s="17">
        <v>2.2769999999999999E-2</v>
      </c>
      <c r="C2002">
        <f t="shared" si="66"/>
        <v>5</v>
      </c>
      <c r="D2002">
        <f t="shared" si="67"/>
        <v>2017</v>
      </c>
    </row>
    <row r="2003" spans="1:4" x14ac:dyDescent="0.35">
      <c r="A2003" s="28">
        <v>42868</v>
      </c>
      <c r="B2003" s="17">
        <v>2.2769999999999999E-2</v>
      </c>
      <c r="C2003">
        <f t="shared" si="66"/>
        <v>5</v>
      </c>
      <c r="D2003">
        <f t="shared" si="67"/>
        <v>2017</v>
      </c>
    </row>
    <row r="2004" spans="1:4" x14ac:dyDescent="0.35">
      <c r="A2004" s="28">
        <v>42867</v>
      </c>
      <c r="B2004" s="17">
        <v>2.2769999999999999E-2</v>
      </c>
      <c r="C2004">
        <f t="shared" si="66"/>
        <v>5</v>
      </c>
      <c r="D2004">
        <f t="shared" si="67"/>
        <v>2017</v>
      </c>
    </row>
    <row r="2005" spans="1:4" x14ac:dyDescent="0.35">
      <c r="A2005" s="28">
        <v>42866</v>
      </c>
      <c r="B2005" s="17">
        <v>2.2800000000000001E-2</v>
      </c>
      <c r="C2005">
        <f t="shared" si="66"/>
        <v>5</v>
      </c>
      <c r="D2005">
        <f t="shared" si="67"/>
        <v>2017</v>
      </c>
    </row>
    <row r="2006" spans="1:4" x14ac:dyDescent="0.35">
      <c r="A2006" s="28">
        <v>42865</v>
      </c>
      <c r="B2006" s="17">
        <v>2.273E-2</v>
      </c>
      <c r="C2006">
        <f t="shared" si="66"/>
        <v>5</v>
      </c>
      <c r="D2006">
        <f t="shared" si="67"/>
        <v>2017</v>
      </c>
    </row>
    <row r="2007" spans="1:4" x14ac:dyDescent="0.35">
      <c r="A2007" s="28">
        <v>42864</v>
      </c>
      <c r="B2007" s="17">
        <v>2.2689999999999998E-2</v>
      </c>
      <c r="C2007">
        <f t="shared" si="66"/>
        <v>5</v>
      </c>
      <c r="D2007">
        <f t="shared" si="67"/>
        <v>2017</v>
      </c>
    </row>
    <row r="2008" spans="1:4" x14ac:dyDescent="0.35">
      <c r="A2008" s="28">
        <v>42863</v>
      </c>
      <c r="B2008" s="17">
        <v>2.2689999999999998E-2</v>
      </c>
      <c r="C2008">
        <f t="shared" si="66"/>
        <v>5</v>
      </c>
      <c r="D2008">
        <f t="shared" si="67"/>
        <v>2017</v>
      </c>
    </row>
    <row r="2009" spans="1:4" x14ac:dyDescent="0.35">
      <c r="A2009" s="28">
        <v>42862</v>
      </c>
      <c r="B2009" s="17">
        <v>2.2630000000000001E-2</v>
      </c>
      <c r="C2009">
        <f t="shared" si="66"/>
        <v>5</v>
      </c>
      <c r="D2009">
        <f t="shared" si="67"/>
        <v>2017</v>
      </c>
    </row>
    <row r="2010" spans="1:4" x14ac:dyDescent="0.35">
      <c r="A2010" s="28">
        <v>42861</v>
      </c>
      <c r="B2010" s="17">
        <v>2.2630000000000001E-2</v>
      </c>
      <c r="C2010">
        <f t="shared" si="66"/>
        <v>5</v>
      </c>
      <c r="D2010">
        <f t="shared" si="67"/>
        <v>2017</v>
      </c>
    </row>
    <row r="2011" spans="1:4" x14ac:dyDescent="0.35">
      <c r="A2011" s="28">
        <v>42860</v>
      </c>
      <c r="B2011" s="17">
        <v>2.2630000000000001E-2</v>
      </c>
      <c r="C2011">
        <f t="shared" si="66"/>
        <v>5</v>
      </c>
      <c r="D2011">
        <f t="shared" si="67"/>
        <v>2017</v>
      </c>
    </row>
    <row r="2012" spans="1:4" x14ac:dyDescent="0.35">
      <c r="A2012" s="28">
        <v>42859</v>
      </c>
      <c r="B2012" s="17">
        <v>2.2599999999999999E-2</v>
      </c>
      <c r="C2012">
        <f t="shared" si="66"/>
        <v>5</v>
      </c>
      <c r="D2012">
        <f t="shared" si="67"/>
        <v>2017</v>
      </c>
    </row>
    <row r="2013" spans="1:4" x14ac:dyDescent="0.35">
      <c r="A2013" s="28">
        <v>42858</v>
      </c>
      <c r="B2013" s="17">
        <v>2.2689999999999998E-2</v>
      </c>
      <c r="C2013">
        <f t="shared" si="66"/>
        <v>5</v>
      </c>
      <c r="D2013">
        <f t="shared" si="67"/>
        <v>2017</v>
      </c>
    </row>
    <row r="2014" spans="1:4" x14ac:dyDescent="0.35">
      <c r="A2014" s="28">
        <v>42857</v>
      </c>
      <c r="B2014" s="17">
        <v>2.274E-2</v>
      </c>
      <c r="C2014">
        <f t="shared" si="66"/>
        <v>5</v>
      </c>
      <c r="D2014">
        <f t="shared" si="67"/>
        <v>2017</v>
      </c>
    </row>
    <row r="2015" spans="1:4" x14ac:dyDescent="0.35">
      <c r="A2015" s="28">
        <v>42856</v>
      </c>
      <c r="B2015" s="17">
        <v>2.266E-2</v>
      </c>
      <c r="C2015">
        <f t="shared" si="66"/>
        <v>5</v>
      </c>
      <c r="D2015">
        <f t="shared" si="67"/>
        <v>2017</v>
      </c>
    </row>
    <row r="2016" spans="1:4" x14ac:dyDescent="0.35">
      <c r="A2016" s="28">
        <v>42855</v>
      </c>
      <c r="B2016" s="17">
        <v>2.266E-2</v>
      </c>
      <c r="C2016">
        <f t="shared" si="66"/>
        <v>4</v>
      </c>
      <c r="D2016">
        <f t="shared" si="67"/>
        <v>2017</v>
      </c>
    </row>
    <row r="2017" spans="1:4" x14ac:dyDescent="0.35">
      <c r="A2017" s="28">
        <v>42854</v>
      </c>
      <c r="B2017" s="17">
        <v>2.266E-2</v>
      </c>
      <c r="C2017">
        <f t="shared" si="66"/>
        <v>4</v>
      </c>
      <c r="D2017">
        <f t="shared" si="67"/>
        <v>2017</v>
      </c>
    </row>
    <row r="2018" spans="1:4" x14ac:dyDescent="0.35">
      <c r="A2018" s="28">
        <v>42853</v>
      </c>
      <c r="B2018" s="17">
        <v>2.266E-2</v>
      </c>
      <c r="C2018">
        <f t="shared" si="66"/>
        <v>4</v>
      </c>
      <c r="D2018">
        <f t="shared" si="67"/>
        <v>2017</v>
      </c>
    </row>
    <row r="2019" spans="1:4" x14ac:dyDescent="0.35">
      <c r="A2019" s="28">
        <v>42852</v>
      </c>
      <c r="B2019" s="17">
        <v>2.273E-2</v>
      </c>
      <c r="C2019">
        <f t="shared" si="66"/>
        <v>4</v>
      </c>
      <c r="D2019">
        <f t="shared" si="67"/>
        <v>2017</v>
      </c>
    </row>
    <row r="2020" spans="1:4" x14ac:dyDescent="0.35">
      <c r="A2020" s="28">
        <v>42851</v>
      </c>
      <c r="B2020" s="17">
        <v>2.2839999999999999E-2</v>
      </c>
      <c r="C2020">
        <f t="shared" si="66"/>
        <v>4</v>
      </c>
      <c r="D2020">
        <f t="shared" si="67"/>
        <v>2017</v>
      </c>
    </row>
    <row r="2021" spans="1:4" x14ac:dyDescent="0.35">
      <c r="A2021" s="28">
        <v>42850</v>
      </c>
      <c r="B2021" s="17">
        <v>2.2679999999999999E-2</v>
      </c>
      <c r="C2021">
        <f t="shared" si="66"/>
        <v>4</v>
      </c>
      <c r="D2021">
        <f t="shared" si="67"/>
        <v>2017</v>
      </c>
    </row>
    <row r="2022" spans="1:4" x14ac:dyDescent="0.35">
      <c r="A2022" s="28">
        <v>42849</v>
      </c>
      <c r="B2022" s="17">
        <v>2.2630000000000001E-2</v>
      </c>
      <c r="C2022">
        <f t="shared" si="66"/>
        <v>4</v>
      </c>
      <c r="D2022">
        <f t="shared" si="67"/>
        <v>2017</v>
      </c>
    </row>
    <row r="2023" spans="1:4" x14ac:dyDescent="0.35">
      <c r="A2023" s="28">
        <v>42848</v>
      </c>
      <c r="B2023" s="17">
        <v>2.2769999999999999E-2</v>
      </c>
      <c r="C2023">
        <f t="shared" si="66"/>
        <v>4</v>
      </c>
      <c r="D2023">
        <f t="shared" si="67"/>
        <v>2017</v>
      </c>
    </row>
    <row r="2024" spans="1:4" x14ac:dyDescent="0.35">
      <c r="A2024" s="28">
        <v>42847</v>
      </c>
      <c r="B2024" s="17">
        <v>2.2769999999999999E-2</v>
      </c>
      <c r="C2024">
        <f t="shared" si="66"/>
        <v>4</v>
      </c>
      <c r="D2024">
        <f t="shared" si="67"/>
        <v>2017</v>
      </c>
    </row>
    <row r="2025" spans="1:4" x14ac:dyDescent="0.35">
      <c r="A2025" s="28">
        <v>42846</v>
      </c>
      <c r="B2025" s="17">
        <v>2.2769999999999999E-2</v>
      </c>
      <c r="C2025">
        <f t="shared" si="66"/>
        <v>4</v>
      </c>
      <c r="D2025">
        <f t="shared" si="67"/>
        <v>2017</v>
      </c>
    </row>
    <row r="2026" spans="1:4" x14ac:dyDescent="0.35">
      <c r="A2026" s="28">
        <v>42845</v>
      </c>
      <c r="B2026" s="17">
        <v>2.257E-2</v>
      </c>
      <c r="C2026">
        <f t="shared" si="66"/>
        <v>4</v>
      </c>
      <c r="D2026">
        <f t="shared" si="67"/>
        <v>2017</v>
      </c>
    </row>
    <row r="2027" spans="1:4" x14ac:dyDescent="0.35">
      <c r="A2027" s="28">
        <v>42844</v>
      </c>
      <c r="B2027" s="17">
        <v>2.2749999999999999E-2</v>
      </c>
      <c r="C2027">
        <f t="shared" ref="C2027:C2090" si="68">MONTH(A2027)</f>
        <v>4</v>
      </c>
      <c r="D2027">
        <f t="shared" ref="D2027:D2090" si="69">YEAR(A2027)</f>
        <v>2017</v>
      </c>
    </row>
    <row r="2028" spans="1:4" x14ac:dyDescent="0.35">
      <c r="A2028" s="28">
        <v>42843</v>
      </c>
      <c r="B2028" s="17">
        <v>2.264E-2</v>
      </c>
      <c r="C2028">
        <f t="shared" si="68"/>
        <v>4</v>
      </c>
      <c r="D2028">
        <f t="shared" si="69"/>
        <v>2017</v>
      </c>
    </row>
    <row r="2029" spans="1:4" x14ac:dyDescent="0.35">
      <c r="A2029" s="28">
        <v>42842</v>
      </c>
      <c r="B2029" s="17">
        <v>2.2710000000000001E-2</v>
      </c>
      <c r="C2029">
        <f t="shared" si="68"/>
        <v>4</v>
      </c>
      <c r="D2029">
        <f t="shared" si="69"/>
        <v>2017</v>
      </c>
    </row>
    <row r="2030" spans="1:4" x14ac:dyDescent="0.35">
      <c r="A2030" s="28">
        <v>42841</v>
      </c>
      <c r="B2030" s="17">
        <v>2.2669999999999999E-2</v>
      </c>
      <c r="C2030">
        <f t="shared" si="68"/>
        <v>4</v>
      </c>
      <c r="D2030">
        <f t="shared" si="69"/>
        <v>2017</v>
      </c>
    </row>
    <row r="2031" spans="1:4" x14ac:dyDescent="0.35">
      <c r="A2031" s="28">
        <v>42840</v>
      </c>
      <c r="B2031" s="17">
        <v>2.2669999999999999E-2</v>
      </c>
      <c r="C2031">
        <f t="shared" si="68"/>
        <v>4</v>
      </c>
      <c r="D2031">
        <f t="shared" si="69"/>
        <v>2017</v>
      </c>
    </row>
    <row r="2032" spans="1:4" x14ac:dyDescent="0.35">
      <c r="A2032" s="28">
        <v>42839</v>
      </c>
      <c r="B2032" s="17">
        <v>2.2669999999999999E-2</v>
      </c>
      <c r="C2032">
        <f t="shared" si="68"/>
        <v>4</v>
      </c>
      <c r="D2032">
        <f t="shared" si="69"/>
        <v>2017</v>
      </c>
    </row>
    <row r="2033" spans="1:4" x14ac:dyDescent="0.35">
      <c r="A2033" s="28">
        <v>42838</v>
      </c>
      <c r="B2033" s="17">
        <v>2.2630000000000001E-2</v>
      </c>
      <c r="C2033">
        <f t="shared" si="68"/>
        <v>4</v>
      </c>
      <c r="D2033">
        <f t="shared" si="69"/>
        <v>2017</v>
      </c>
    </row>
    <row r="2034" spans="1:4" x14ac:dyDescent="0.35">
      <c r="A2034" s="28">
        <v>42837</v>
      </c>
      <c r="B2034" s="17">
        <v>2.2780000000000002E-2</v>
      </c>
      <c r="C2034">
        <f t="shared" si="68"/>
        <v>4</v>
      </c>
      <c r="D2034">
        <f t="shared" si="69"/>
        <v>2017</v>
      </c>
    </row>
    <row r="2035" spans="1:4" x14ac:dyDescent="0.35">
      <c r="A2035" s="28">
        <v>42836</v>
      </c>
      <c r="B2035" s="17">
        <v>2.2769999999999999E-2</v>
      </c>
      <c r="C2035">
        <f t="shared" si="68"/>
        <v>4</v>
      </c>
      <c r="D2035">
        <f t="shared" si="69"/>
        <v>2017</v>
      </c>
    </row>
    <row r="2036" spans="1:4" x14ac:dyDescent="0.35">
      <c r="A2036" s="28">
        <v>42835</v>
      </c>
      <c r="B2036" s="17">
        <v>2.2769999999999999E-2</v>
      </c>
      <c r="C2036">
        <f t="shared" si="68"/>
        <v>4</v>
      </c>
      <c r="D2036">
        <f t="shared" si="69"/>
        <v>2017</v>
      </c>
    </row>
    <row r="2037" spans="1:4" x14ac:dyDescent="0.35">
      <c r="A2037" s="28">
        <v>42834</v>
      </c>
      <c r="B2037" s="17">
        <v>2.281E-2</v>
      </c>
      <c r="C2037">
        <f t="shared" si="68"/>
        <v>4</v>
      </c>
      <c r="D2037">
        <f t="shared" si="69"/>
        <v>2017</v>
      </c>
    </row>
    <row r="2038" spans="1:4" x14ac:dyDescent="0.35">
      <c r="A2038" s="28">
        <v>42833</v>
      </c>
      <c r="B2038" s="17">
        <v>2.281E-2</v>
      </c>
      <c r="C2038">
        <f t="shared" si="68"/>
        <v>4</v>
      </c>
      <c r="D2038">
        <f t="shared" si="69"/>
        <v>2017</v>
      </c>
    </row>
    <row r="2039" spans="1:4" x14ac:dyDescent="0.35">
      <c r="A2039" s="28">
        <v>42832</v>
      </c>
      <c r="B2039" s="17">
        <v>2.281E-2</v>
      </c>
      <c r="C2039">
        <f t="shared" si="68"/>
        <v>4</v>
      </c>
      <c r="D2039">
        <f t="shared" si="69"/>
        <v>2017</v>
      </c>
    </row>
    <row r="2040" spans="1:4" x14ac:dyDescent="0.35">
      <c r="A2040" s="28">
        <v>42831</v>
      </c>
      <c r="B2040" s="17">
        <v>2.3009999999999999E-2</v>
      </c>
      <c r="C2040">
        <f t="shared" si="68"/>
        <v>4</v>
      </c>
      <c r="D2040">
        <f t="shared" si="69"/>
        <v>2017</v>
      </c>
    </row>
    <row r="2041" spans="1:4" x14ac:dyDescent="0.35">
      <c r="A2041" s="28">
        <v>42830</v>
      </c>
      <c r="B2041" s="17">
        <v>2.265E-2</v>
      </c>
      <c r="C2041">
        <f t="shared" si="68"/>
        <v>4</v>
      </c>
      <c r="D2041">
        <f t="shared" si="69"/>
        <v>2017</v>
      </c>
    </row>
    <row r="2042" spans="1:4" x14ac:dyDescent="0.35">
      <c r="A2042" s="28">
        <v>42829</v>
      </c>
      <c r="B2042" s="17">
        <v>2.2759999999999999E-2</v>
      </c>
      <c r="C2042">
        <f t="shared" si="68"/>
        <v>4</v>
      </c>
      <c r="D2042">
        <f t="shared" si="69"/>
        <v>2017</v>
      </c>
    </row>
    <row r="2043" spans="1:4" x14ac:dyDescent="0.35">
      <c r="A2043" s="28">
        <v>42828</v>
      </c>
      <c r="B2043" s="17">
        <v>2.2710000000000001E-2</v>
      </c>
      <c r="C2043">
        <f t="shared" si="68"/>
        <v>4</v>
      </c>
      <c r="D2043">
        <f t="shared" si="69"/>
        <v>2017</v>
      </c>
    </row>
    <row r="2044" spans="1:4" x14ac:dyDescent="0.35">
      <c r="A2044" s="28">
        <v>42827</v>
      </c>
      <c r="B2044" s="17">
        <v>2.2890000000000001E-2</v>
      </c>
      <c r="C2044">
        <f t="shared" si="68"/>
        <v>4</v>
      </c>
      <c r="D2044">
        <f t="shared" si="69"/>
        <v>2017</v>
      </c>
    </row>
    <row r="2045" spans="1:4" x14ac:dyDescent="0.35">
      <c r="A2045" s="28">
        <v>42826</v>
      </c>
      <c r="B2045" s="17">
        <v>2.2890000000000001E-2</v>
      </c>
      <c r="C2045">
        <f t="shared" si="68"/>
        <v>4</v>
      </c>
      <c r="D2045">
        <f t="shared" si="69"/>
        <v>2017</v>
      </c>
    </row>
    <row r="2046" spans="1:4" x14ac:dyDescent="0.35">
      <c r="A2046" s="28">
        <v>42825</v>
      </c>
      <c r="B2046" s="17">
        <v>2.2890000000000001E-2</v>
      </c>
      <c r="C2046">
        <f t="shared" si="68"/>
        <v>3</v>
      </c>
      <c r="D2046">
        <f t="shared" si="69"/>
        <v>2017</v>
      </c>
    </row>
    <row r="2047" spans="1:4" x14ac:dyDescent="0.35">
      <c r="A2047" s="28">
        <v>42824</v>
      </c>
      <c r="B2047" s="17">
        <v>2.2550000000000001E-2</v>
      </c>
      <c r="C2047">
        <f t="shared" si="68"/>
        <v>3</v>
      </c>
      <c r="D2047">
        <f t="shared" si="69"/>
        <v>2017</v>
      </c>
    </row>
    <row r="2048" spans="1:4" x14ac:dyDescent="0.35">
      <c r="A2048" s="28">
        <v>42823</v>
      </c>
      <c r="B2048" s="17">
        <v>2.2499999999999999E-2</v>
      </c>
      <c r="C2048">
        <f t="shared" si="68"/>
        <v>3</v>
      </c>
      <c r="D2048">
        <f t="shared" si="69"/>
        <v>2017</v>
      </c>
    </row>
    <row r="2049" spans="1:4" x14ac:dyDescent="0.35">
      <c r="A2049" s="28">
        <v>42822</v>
      </c>
      <c r="B2049" s="17">
        <v>2.2499999999999999E-2</v>
      </c>
      <c r="C2049">
        <f t="shared" si="68"/>
        <v>3</v>
      </c>
      <c r="D2049">
        <f t="shared" si="69"/>
        <v>2017</v>
      </c>
    </row>
    <row r="2050" spans="1:4" x14ac:dyDescent="0.35">
      <c r="A2050" s="28">
        <v>42821</v>
      </c>
      <c r="B2050" s="17">
        <v>2.2499999999999999E-2</v>
      </c>
      <c r="C2050">
        <f t="shared" si="68"/>
        <v>3</v>
      </c>
      <c r="D2050">
        <f t="shared" si="69"/>
        <v>2017</v>
      </c>
    </row>
    <row r="2051" spans="1:4" x14ac:dyDescent="0.35">
      <c r="A2051" s="28">
        <v>42820</v>
      </c>
      <c r="B2051" s="17">
        <v>2.2499999999999999E-2</v>
      </c>
      <c r="C2051">
        <f t="shared" si="68"/>
        <v>3</v>
      </c>
      <c r="D2051">
        <f t="shared" si="69"/>
        <v>2017</v>
      </c>
    </row>
    <row r="2052" spans="1:4" x14ac:dyDescent="0.35">
      <c r="A2052" s="28">
        <v>42819</v>
      </c>
      <c r="B2052" s="17">
        <v>2.2499999999999999E-2</v>
      </c>
      <c r="C2052">
        <f t="shared" si="68"/>
        <v>3</v>
      </c>
      <c r="D2052">
        <f t="shared" si="69"/>
        <v>2017</v>
      </c>
    </row>
    <row r="2053" spans="1:4" x14ac:dyDescent="0.35">
      <c r="A2053" s="28">
        <v>42818</v>
      </c>
      <c r="B2053" s="17">
        <v>2.2499999999999999E-2</v>
      </c>
      <c r="C2053">
        <f t="shared" si="68"/>
        <v>3</v>
      </c>
      <c r="D2053">
        <f t="shared" si="69"/>
        <v>2017</v>
      </c>
    </row>
    <row r="2054" spans="1:4" x14ac:dyDescent="0.35">
      <c r="A2054" s="28">
        <v>42817</v>
      </c>
      <c r="B2054" s="17">
        <v>2.2599999999999999E-2</v>
      </c>
      <c r="C2054">
        <f t="shared" si="68"/>
        <v>3</v>
      </c>
      <c r="D2054">
        <f t="shared" si="69"/>
        <v>2017</v>
      </c>
    </row>
    <row r="2055" spans="1:4" x14ac:dyDescent="0.35">
      <c r="A2055" s="28">
        <v>42816</v>
      </c>
      <c r="B2055" s="17">
        <v>2.2589999999999999E-2</v>
      </c>
      <c r="C2055">
        <f t="shared" si="68"/>
        <v>3</v>
      </c>
      <c r="D2055">
        <f t="shared" si="69"/>
        <v>2017</v>
      </c>
    </row>
    <row r="2056" spans="1:4" x14ac:dyDescent="0.35">
      <c r="A2056" s="28">
        <v>42815</v>
      </c>
      <c r="B2056" s="17">
        <v>2.2599999999999999E-2</v>
      </c>
      <c r="C2056">
        <f t="shared" si="68"/>
        <v>3</v>
      </c>
      <c r="D2056">
        <f t="shared" si="69"/>
        <v>2017</v>
      </c>
    </row>
    <row r="2057" spans="1:4" x14ac:dyDescent="0.35">
      <c r="A2057" s="28">
        <v>42814</v>
      </c>
      <c r="B2057" s="17">
        <v>2.2700000000000001E-2</v>
      </c>
      <c r="C2057">
        <f t="shared" si="68"/>
        <v>3</v>
      </c>
      <c r="D2057">
        <f t="shared" si="69"/>
        <v>2017</v>
      </c>
    </row>
    <row r="2058" spans="1:4" x14ac:dyDescent="0.35">
      <c r="A2058" s="28">
        <v>42813</v>
      </c>
      <c r="B2058" s="17">
        <v>2.265E-2</v>
      </c>
      <c r="C2058">
        <f t="shared" si="68"/>
        <v>3</v>
      </c>
      <c r="D2058">
        <f t="shared" si="69"/>
        <v>2017</v>
      </c>
    </row>
    <row r="2059" spans="1:4" x14ac:dyDescent="0.35">
      <c r="A2059" s="28">
        <v>42812</v>
      </c>
      <c r="B2059" s="17">
        <v>2.265E-2</v>
      </c>
      <c r="C2059">
        <f t="shared" si="68"/>
        <v>3</v>
      </c>
      <c r="D2059">
        <f t="shared" si="69"/>
        <v>2017</v>
      </c>
    </row>
    <row r="2060" spans="1:4" x14ac:dyDescent="0.35">
      <c r="A2060" s="28">
        <v>42811</v>
      </c>
      <c r="B2060" s="17">
        <v>2.265E-2</v>
      </c>
      <c r="C2060">
        <f t="shared" si="68"/>
        <v>3</v>
      </c>
      <c r="D2060">
        <f t="shared" si="69"/>
        <v>2017</v>
      </c>
    </row>
    <row r="2061" spans="1:4" x14ac:dyDescent="0.35">
      <c r="A2061" s="28">
        <v>42810</v>
      </c>
      <c r="B2061" s="17">
        <v>2.2599999999999999E-2</v>
      </c>
      <c r="C2061">
        <f t="shared" si="68"/>
        <v>3</v>
      </c>
      <c r="D2061">
        <f t="shared" si="69"/>
        <v>2017</v>
      </c>
    </row>
    <row r="2062" spans="1:4" x14ac:dyDescent="0.35">
      <c r="A2062" s="28">
        <v>42809</v>
      </c>
      <c r="B2062" s="17">
        <v>2.2599999999999999E-2</v>
      </c>
      <c r="C2062">
        <f t="shared" si="68"/>
        <v>3</v>
      </c>
      <c r="D2062">
        <f t="shared" si="69"/>
        <v>2017</v>
      </c>
    </row>
    <row r="2063" spans="1:4" x14ac:dyDescent="0.35">
      <c r="A2063" s="28">
        <v>42808</v>
      </c>
      <c r="B2063" s="17">
        <v>2.2579999999999999E-2</v>
      </c>
      <c r="C2063">
        <f t="shared" si="68"/>
        <v>3</v>
      </c>
      <c r="D2063">
        <f t="shared" si="69"/>
        <v>2017</v>
      </c>
    </row>
    <row r="2064" spans="1:4" x14ac:dyDescent="0.35">
      <c r="A2064" s="28">
        <v>42807</v>
      </c>
      <c r="B2064" s="17">
        <v>2.265E-2</v>
      </c>
      <c r="C2064">
        <f t="shared" si="68"/>
        <v>3</v>
      </c>
      <c r="D2064">
        <f t="shared" si="69"/>
        <v>2017</v>
      </c>
    </row>
    <row r="2065" spans="1:4" x14ac:dyDescent="0.35">
      <c r="A2065" s="28">
        <v>42806</v>
      </c>
      <c r="B2065" s="17">
        <v>2.274E-2</v>
      </c>
      <c r="C2065">
        <f t="shared" si="68"/>
        <v>3</v>
      </c>
      <c r="D2065">
        <f t="shared" si="69"/>
        <v>2017</v>
      </c>
    </row>
    <row r="2066" spans="1:4" x14ac:dyDescent="0.35">
      <c r="A2066" s="28">
        <v>42805</v>
      </c>
      <c r="B2066" s="17">
        <v>2.274E-2</v>
      </c>
      <c r="C2066">
        <f t="shared" si="68"/>
        <v>3</v>
      </c>
      <c r="D2066">
        <f t="shared" si="69"/>
        <v>2017</v>
      </c>
    </row>
    <row r="2067" spans="1:4" x14ac:dyDescent="0.35">
      <c r="A2067" s="28">
        <v>42804</v>
      </c>
      <c r="B2067" s="17">
        <v>2.274E-2</v>
      </c>
      <c r="C2067">
        <f t="shared" si="68"/>
        <v>3</v>
      </c>
      <c r="D2067">
        <f t="shared" si="69"/>
        <v>2017</v>
      </c>
    </row>
    <row r="2068" spans="1:4" x14ac:dyDescent="0.35">
      <c r="A2068" s="28">
        <v>42803</v>
      </c>
      <c r="B2068" s="17">
        <v>2.2759999999999999E-2</v>
      </c>
      <c r="C2068">
        <f t="shared" si="68"/>
        <v>3</v>
      </c>
      <c r="D2068">
        <f t="shared" si="69"/>
        <v>2017</v>
      </c>
    </row>
    <row r="2069" spans="1:4" x14ac:dyDescent="0.35">
      <c r="A2069" s="28">
        <v>42802</v>
      </c>
      <c r="B2069" s="17">
        <v>2.2610000000000002E-2</v>
      </c>
      <c r="C2069">
        <f t="shared" si="68"/>
        <v>3</v>
      </c>
      <c r="D2069">
        <f t="shared" si="69"/>
        <v>2017</v>
      </c>
    </row>
    <row r="2070" spans="1:4" x14ac:dyDescent="0.35">
      <c r="A2070" s="28">
        <v>42801</v>
      </c>
      <c r="B2070" s="17">
        <v>2.2769999999999999E-2</v>
      </c>
      <c r="C2070">
        <f t="shared" si="68"/>
        <v>3</v>
      </c>
      <c r="D2070">
        <f t="shared" si="69"/>
        <v>2017</v>
      </c>
    </row>
    <row r="2071" spans="1:4" x14ac:dyDescent="0.35">
      <c r="A2071" s="28">
        <v>42800</v>
      </c>
      <c r="B2071" s="17">
        <v>2.282E-2</v>
      </c>
      <c r="C2071">
        <f t="shared" si="68"/>
        <v>3</v>
      </c>
      <c r="D2071">
        <f t="shared" si="69"/>
        <v>2017</v>
      </c>
    </row>
    <row r="2072" spans="1:4" x14ac:dyDescent="0.35">
      <c r="A2072" s="28">
        <v>42799</v>
      </c>
      <c r="B2072" s="17">
        <v>2.2780000000000002E-2</v>
      </c>
      <c r="C2072">
        <f t="shared" si="68"/>
        <v>3</v>
      </c>
      <c r="D2072">
        <f t="shared" si="69"/>
        <v>2017</v>
      </c>
    </row>
    <row r="2073" spans="1:4" x14ac:dyDescent="0.35">
      <c r="A2073" s="28">
        <v>42798</v>
      </c>
      <c r="B2073" s="17">
        <v>2.2780000000000002E-2</v>
      </c>
      <c r="C2073">
        <f t="shared" si="68"/>
        <v>3</v>
      </c>
      <c r="D2073">
        <f t="shared" si="69"/>
        <v>2017</v>
      </c>
    </row>
    <row r="2074" spans="1:4" x14ac:dyDescent="0.35">
      <c r="A2074" s="28">
        <v>42797</v>
      </c>
      <c r="B2074" s="17">
        <v>2.2780000000000002E-2</v>
      </c>
      <c r="C2074">
        <f t="shared" si="68"/>
        <v>3</v>
      </c>
      <c r="D2074">
        <f t="shared" si="69"/>
        <v>2017</v>
      </c>
    </row>
    <row r="2075" spans="1:4" x14ac:dyDescent="0.35">
      <c r="A2075" s="28">
        <v>42796</v>
      </c>
      <c r="B2075" s="17">
        <v>2.2769999999999999E-2</v>
      </c>
      <c r="C2075">
        <f t="shared" si="68"/>
        <v>3</v>
      </c>
      <c r="D2075">
        <f t="shared" si="69"/>
        <v>2017</v>
      </c>
    </row>
    <row r="2076" spans="1:4" x14ac:dyDescent="0.35">
      <c r="A2076" s="28">
        <v>42795</v>
      </c>
      <c r="B2076" s="17">
        <v>2.265E-2</v>
      </c>
      <c r="C2076">
        <f t="shared" si="68"/>
        <v>3</v>
      </c>
      <c r="D2076">
        <f t="shared" si="69"/>
        <v>2017</v>
      </c>
    </row>
    <row r="2077" spans="1:4" x14ac:dyDescent="0.35">
      <c r="A2077" s="28">
        <v>42794</v>
      </c>
      <c r="B2077" s="17">
        <v>2.2620000000000001E-2</v>
      </c>
      <c r="C2077">
        <f t="shared" si="68"/>
        <v>2</v>
      </c>
      <c r="D2077">
        <f t="shared" si="69"/>
        <v>2017</v>
      </c>
    </row>
    <row r="2078" spans="1:4" x14ac:dyDescent="0.35">
      <c r="A2078" s="28">
        <v>42793</v>
      </c>
      <c r="B2078" s="17">
        <v>2.2509999999999999E-2</v>
      </c>
      <c r="C2078">
        <f t="shared" si="68"/>
        <v>2</v>
      </c>
      <c r="D2078">
        <f t="shared" si="69"/>
        <v>2017</v>
      </c>
    </row>
    <row r="2079" spans="1:4" x14ac:dyDescent="0.35">
      <c r="A2079" s="28">
        <v>42792</v>
      </c>
      <c r="B2079" s="17">
        <v>2.2550000000000001E-2</v>
      </c>
      <c r="C2079">
        <f t="shared" si="68"/>
        <v>2</v>
      </c>
      <c r="D2079">
        <f t="shared" si="69"/>
        <v>2017</v>
      </c>
    </row>
    <row r="2080" spans="1:4" x14ac:dyDescent="0.35">
      <c r="A2080" s="28">
        <v>42791</v>
      </c>
      <c r="B2080" s="17">
        <v>2.2550000000000001E-2</v>
      </c>
      <c r="C2080">
        <f t="shared" si="68"/>
        <v>2</v>
      </c>
      <c r="D2080">
        <f t="shared" si="69"/>
        <v>2017</v>
      </c>
    </row>
    <row r="2081" spans="1:4" x14ac:dyDescent="0.35">
      <c r="A2081" s="28">
        <v>42790</v>
      </c>
      <c r="B2081" s="17">
        <v>2.2550000000000001E-2</v>
      </c>
      <c r="C2081">
        <f t="shared" si="68"/>
        <v>2</v>
      </c>
      <c r="D2081">
        <f t="shared" si="69"/>
        <v>2017</v>
      </c>
    </row>
    <row r="2082" spans="1:4" x14ac:dyDescent="0.35">
      <c r="A2082" s="28">
        <v>42789</v>
      </c>
      <c r="B2082" s="17">
        <v>2.2499999999999999E-2</v>
      </c>
      <c r="C2082">
        <f t="shared" si="68"/>
        <v>2</v>
      </c>
      <c r="D2082">
        <f t="shared" si="69"/>
        <v>2017</v>
      </c>
    </row>
    <row r="2083" spans="1:4" x14ac:dyDescent="0.35">
      <c r="A2083" s="28">
        <v>42788</v>
      </c>
      <c r="B2083" s="17">
        <v>2.2499999999999999E-2</v>
      </c>
      <c r="C2083">
        <f t="shared" si="68"/>
        <v>2</v>
      </c>
      <c r="D2083">
        <f t="shared" si="69"/>
        <v>2017</v>
      </c>
    </row>
    <row r="2084" spans="1:4" x14ac:dyDescent="0.35">
      <c r="A2084" s="28">
        <v>42787</v>
      </c>
      <c r="B2084" s="17">
        <v>2.2499999999999999E-2</v>
      </c>
      <c r="C2084">
        <f t="shared" si="68"/>
        <v>2</v>
      </c>
      <c r="D2084">
        <f t="shared" si="69"/>
        <v>2017</v>
      </c>
    </row>
    <row r="2085" spans="1:4" x14ac:dyDescent="0.35">
      <c r="A2085" s="28">
        <v>42786</v>
      </c>
      <c r="B2085" s="17">
        <v>2.2499999999999999E-2</v>
      </c>
      <c r="C2085">
        <f t="shared" si="68"/>
        <v>2</v>
      </c>
      <c r="D2085">
        <f t="shared" si="69"/>
        <v>2017</v>
      </c>
    </row>
    <row r="2086" spans="1:4" x14ac:dyDescent="0.35">
      <c r="A2086" s="28">
        <v>42785</v>
      </c>
      <c r="B2086" s="17">
        <v>2.2499999999999999E-2</v>
      </c>
      <c r="C2086">
        <f t="shared" si="68"/>
        <v>2</v>
      </c>
      <c r="D2086">
        <f t="shared" si="69"/>
        <v>2017</v>
      </c>
    </row>
    <row r="2087" spans="1:4" x14ac:dyDescent="0.35">
      <c r="A2087" s="28">
        <v>42784</v>
      </c>
      <c r="B2087" s="17">
        <v>2.2499999999999999E-2</v>
      </c>
      <c r="C2087">
        <f t="shared" si="68"/>
        <v>2</v>
      </c>
      <c r="D2087">
        <f t="shared" si="69"/>
        <v>2017</v>
      </c>
    </row>
    <row r="2088" spans="1:4" x14ac:dyDescent="0.35">
      <c r="A2088" s="28">
        <v>42783</v>
      </c>
      <c r="B2088" s="17">
        <v>2.2499999999999999E-2</v>
      </c>
      <c r="C2088">
        <f t="shared" si="68"/>
        <v>2</v>
      </c>
      <c r="D2088">
        <f t="shared" si="69"/>
        <v>2017</v>
      </c>
    </row>
    <row r="2089" spans="1:4" x14ac:dyDescent="0.35">
      <c r="A2089" s="28">
        <v>42782</v>
      </c>
      <c r="B2089" s="17">
        <v>2.2530000000000001E-2</v>
      </c>
      <c r="C2089">
        <f t="shared" si="68"/>
        <v>2</v>
      </c>
      <c r="D2089">
        <f t="shared" si="69"/>
        <v>2017</v>
      </c>
    </row>
    <row r="2090" spans="1:4" x14ac:dyDescent="0.35">
      <c r="A2090" s="28">
        <v>42781</v>
      </c>
      <c r="B2090" s="17">
        <v>2.2499999999999999E-2</v>
      </c>
      <c r="C2090">
        <f t="shared" si="68"/>
        <v>2</v>
      </c>
      <c r="D2090">
        <f t="shared" si="69"/>
        <v>2017</v>
      </c>
    </row>
    <row r="2091" spans="1:4" x14ac:dyDescent="0.35">
      <c r="A2091" s="28">
        <v>42780</v>
      </c>
      <c r="B2091" s="17">
        <v>2.2610000000000002E-2</v>
      </c>
      <c r="C2091">
        <f t="shared" ref="C2091:C2154" si="70">MONTH(A2091)</f>
        <v>2</v>
      </c>
      <c r="D2091">
        <f t="shared" ref="D2091:D2154" si="71">YEAR(A2091)</f>
        <v>2017</v>
      </c>
    </row>
    <row r="2092" spans="1:4" x14ac:dyDescent="0.35">
      <c r="A2092" s="28">
        <v>42779</v>
      </c>
      <c r="B2092" s="17">
        <v>2.2519999999999998E-2</v>
      </c>
      <c r="C2092">
        <f t="shared" si="70"/>
        <v>2</v>
      </c>
      <c r="D2092">
        <f t="shared" si="71"/>
        <v>2017</v>
      </c>
    </row>
    <row r="2093" spans="1:4" x14ac:dyDescent="0.35">
      <c r="A2093" s="28">
        <v>42778</v>
      </c>
      <c r="B2093" s="17">
        <v>2.2610000000000002E-2</v>
      </c>
      <c r="C2093">
        <f t="shared" si="70"/>
        <v>2</v>
      </c>
      <c r="D2093">
        <f t="shared" si="71"/>
        <v>2017</v>
      </c>
    </row>
    <row r="2094" spans="1:4" x14ac:dyDescent="0.35">
      <c r="A2094" s="28">
        <v>42777</v>
      </c>
      <c r="B2094" s="17">
        <v>2.2610000000000002E-2</v>
      </c>
      <c r="C2094">
        <f t="shared" si="70"/>
        <v>2</v>
      </c>
      <c r="D2094">
        <f t="shared" si="71"/>
        <v>2017</v>
      </c>
    </row>
    <row r="2095" spans="1:4" x14ac:dyDescent="0.35">
      <c r="A2095" s="28">
        <v>42776</v>
      </c>
      <c r="B2095" s="17">
        <v>2.2610000000000002E-2</v>
      </c>
      <c r="C2095">
        <f t="shared" si="70"/>
        <v>2</v>
      </c>
      <c r="D2095">
        <f t="shared" si="71"/>
        <v>2017</v>
      </c>
    </row>
    <row r="2096" spans="1:4" x14ac:dyDescent="0.35">
      <c r="A2096" s="28">
        <v>42775</v>
      </c>
      <c r="B2096" s="17">
        <v>2.265E-2</v>
      </c>
      <c r="C2096">
        <f t="shared" si="70"/>
        <v>2</v>
      </c>
      <c r="D2096">
        <f t="shared" si="71"/>
        <v>2017</v>
      </c>
    </row>
    <row r="2097" spans="1:4" x14ac:dyDescent="0.35">
      <c r="A2097" s="28">
        <v>42774</v>
      </c>
      <c r="B2097" s="17">
        <v>2.257E-2</v>
      </c>
      <c r="C2097">
        <f t="shared" si="70"/>
        <v>2</v>
      </c>
      <c r="D2097">
        <f t="shared" si="71"/>
        <v>2017</v>
      </c>
    </row>
    <row r="2098" spans="1:4" x14ac:dyDescent="0.35">
      <c r="A2098" s="28">
        <v>42773</v>
      </c>
      <c r="B2098" s="17">
        <v>2.2589999999999999E-2</v>
      </c>
      <c r="C2098">
        <f t="shared" si="70"/>
        <v>2</v>
      </c>
      <c r="D2098">
        <f t="shared" si="71"/>
        <v>2017</v>
      </c>
    </row>
    <row r="2099" spans="1:4" x14ac:dyDescent="0.35">
      <c r="A2099" s="28">
        <v>42772</v>
      </c>
      <c r="B2099" s="17">
        <v>2.2630000000000001E-2</v>
      </c>
      <c r="C2099">
        <f t="shared" si="70"/>
        <v>2</v>
      </c>
      <c r="D2099">
        <f t="shared" si="71"/>
        <v>2017</v>
      </c>
    </row>
    <row r="2100" spans="1:4" x14ac:dyDescent="0.35">
      <c r="A2100" s="28">
        <v>42771</v>
      </c>
      <c r="B2100" s="17">
        <v>2.2679999999999999E-2</v>
      </c>
      <c r="C2100">
        <f t="shared" si="70"/>
        <v>2</v>
      </c>
      <c r="D2100">
        <f t="shared" si="71"/>
        <v>2017</v>
      </c>
    </row>
    <row r="2101" spans="1:4" x14ac:dyDescent="0.35">
      <c r="A2101" s="28">
        <v>42770</v>
      </c>
      <c r="B2101" s="17">
        <v>2.2679999999999999E-2</v>
      </c>
      <c r="C2101">
        <f t="shared" si="70"/>
        <v>2</v>
      </c>
      <c r="D2101">
        <f t="shared" si="71"/>
        <v>2017</v>
      </c>
    </row>
    <row r="2102" spans="1:4" x14ac:dyDescent="0.35">
      <c r="A2102" s="28">
        <v>42769</v>
      </c>
      <c r="B2102" s="17">
        <v>2.2679999999999999E-2</v>
      </c>
      <c r="C2102">
        <f t="shared" si="70"/>
        <v>2</v>
      </c>
      <c r="D2102">
        <f t="shared" si="71"/>
        <v>2017</v>
      </c>
    </row>
    <row r="2103" spans="1:4" x14ac:dyDescent="0.35">
      <c r="A2103" s="28">
        <v>42768</v>
      </c>
      <c r="B2103" s="17">
        <v>2.2620000000000001E-2</v>
      </c>
      <c r="C2103">
        <f t="shared" si="70"/>
        <v>2</v>
      </c>
      <c r="D2103">
        <f t="shared" si="71"/>
        <v>2017</v>
      </c>
    </row>
    <row r="2104" spans="1:4" x14ac:dyDescent="0.35">
      <c r="A2104" s="28">
        <v>42767</v>
      </c>
      <c r="B2104" s="17">
        <v>2.2530000000000001E-2</v>
      </c>
      <c r="C2104">
        <f t="shared" si="70"/>
        <v>2</v>
      </c>
      <c r="D2104">
        <f t="shared" si="71"/>
        <v>2017</v>
      </c>
    </row>
    <row r="2105" spans="1:4" x14ac:dyDescent="0.35">
      <c r="A2105" s="28">
        <v>42766</v>
      </c>
      <c r="B2105" s="17">
        <v>2.2589999999999999E-2</v>
      </c>
      <c r="C2105">
        <f t="shared" si="70"/>
        <v>1</v>
      </c>
      <c r="D2105">
        <f t="shared" si="71"/>
        <v>2017</v>
      </c>
    </row>
    <row r="2106" spans="1:4" x14ac:dyDescent="0.35">
      <c r="A2106" s="28">
        <v>42765</v>
      </c>
      <c r="B2106" s="17">
        <v>2.2509999999999999E-2</v>
      </c>
      <c r="C2106">
        <f t="shared" si="70"/>
        <v>1</v>
      </c>
      <c r="D2106">
        <f t="shared" si="71"/>
        <v>2017</v>
      </c>
    </row>
    <row r="2107" spans="1:4" x14ac:dyDescent="0.35">
      <c r="A2107" s="28">
        <v>42764</v>
      </c>
      <c r="B2107" s="17">
        <v>2.256E-2</v>
      </c>
      <c r="C2107">
        <f t="shared" si="70"/>
        <v>1</v>
      </c>
      <c r="D2107">
        <f t="shared" si="71"/>
        <v>2017</v>
      </c>
    </row>
    <row r="2108" spans="1:4" x14ac:dyDescent="0.35">
      <c r="A2108" s="28">
        <v>42763</v>
      </c>
      <c r="B2108" s="17">
        <v>2.256E-2</v>
      </c>
      <c r="C2108">
        <f t="shared" si="70"/>
        <v>1</v>
      </c>
      <c r="D2108">
        <f t="shared" si="71"/>
        <v>2017</v>
      </c>
    </row>
    <row r="2109" spans="1:4" x14ac:dyDescent="0.35">
      <c r="A2109" s="28">
        <v>42762</v>
      </c>
      <c r="B2109" s="17">
        <v>2.256E-2</v>
      </c>
      <c r="C2109">
        <f t="shared" si="70"/>
        <v>1</v>
      </c>
      <c r="D2109">
        <f t="shared" si="71"/>
        <v>2017</v>
      </c>
    </row>
    <row r="2110" spans="1:4" x14ac:dyDescent="0.35">
      <c r="A2110" s="28">
        <v>42761</v>
      </c>
      <c r="B2110" s="17">
        <v>2.2499999999999999E-2</v>
      </c>
      <c r="C2110">
        <f t="shared" si="70"/>
        <v>1</v>
      </c>
      <c r="D2110">
        <f t="shared" si="71"/>
        <v>2017</v>
      </c>
    </row>
    <row r="2111" spans="1:4" x14ac:dyDescent="0.35">
      <c r="A2111" s="28">
        <v>42760</v>
      </c>
      <c r="B2111" s="17">
        <v>2.2499999999999999E-2</v>
      </c>
      <c r="C2111">
        <f t="shared" si="70"/>
        <v>1</v>
      </c>
      <c r="D2111">
        <f t="shared" si="71"/>
        <v>2017</v>
      </c>
    </row>
    <row r="2112" spans="1:4" x14ac:dyDescent="0.35">
      <c r="A2112" s="28">
        <v>42759</v>
      </c>
      <c r="B2112" s="17">
        <v>2.2509999999999999E-2</v>
      </c>
      <c r="C2112">
        <f t="shared" si="70"/>
        <v>1</v>
      </c>
      <c r="D2112">
        <f t="shared" si="71"/>
        <v>2017</v>
      </c>
    </row>
    <row r="2113" spans="1:4" x14ac:dyDescent="0.35">
      <c r="A2113" s="28">
        <v>42758</v>
      </c>
      <c r="B2113" s="17">
        <v>2.2499999999999999E-2</v>
      </c>
      <c r="C2113">
        <f t="shared" si="70"/>
        <v>1</v>
      </c>
      <c r="D2113">
        <f t="shared" si="71"/>
        <v>2017</v>
      </c>
    </row>
    <row r="2114" spans="1:4" x14ac:dyDescent="0.35">
      <c r="A2114" s="28">
        <v>42757</v>
      </c>
      <c r="B2114" s="17">
        <v>2.2499999999999999E-2</v>
      </c>
      <c r="C2114">
        <f t="shared" si="70"/>
        <v>1</v>
      </c>
      <c r="D2114">
        <f t="shared" si="71"/>
        <v>2017</v>
      </c>
    </row>
    <row r="2115" spans="1:4" x14ac:dyDescent="0.35">
      <c r="A2115" s="28">
        <v>42756</v>
      </c>
      <c r="B2115" s="17">
        <v>2.2499999999999999E-2</v>
      </c>
      <c r="C2115">
        <f t="shared" si="70"/>
        <v>1</v>
      </c>
      <c r="D2115">
        <f t="shared" si="71"/>
        <v>2017</v>
      </c>
    </row>
    <row r="2116" spans="1:4" x14ac:dyDescent="0.35">
      <c r="A2116" s="28">
        <v>42755</v>
      </c>
      <c r="B2116" s="17">
        <v>2.2499999999999999E-2</v>
      </c>
      <c r="C2116">
        <f t="shared" si="70"/>
        <v>1</v>
      </c>
      <c r="D2116">
        <f t="shared" si="71"/>
        <v>2017</v>
      </c>
    </row>
    <row r="2117" spans="1:4" x14ac:dyDescent="0.35">
      <c r="A2117" s="28">
        <v>42754</v>
      </c>
      <c r="B2117" s="17">
        <v>2.2499999999999999E-2</v>
      </c>
      <c r="C2117">
        <f t="shared" si="70"/>
        <v>1</v>
      </c>
      <c r="D2117">
        <f t="shared" si="71"/>
        <v>2017</v>
      </c>
    </row>
    <row r="2118" spans="1:4" x14ac:dyDescent="0.35">
      <c r="A2118" s="28">
        <v>42753</v>
      </c>
      <c r="B2118" s="17">
        <v>2.2509999999999999E-2</v>
      </c>
      <c r="C2118">
        <f t="shared" si="70"/>
        <v>1</v>
      </c>
      <c r="D2118">
        <f t="shared" si="71"/>
        <v>2017</v>
      </c>
    </row>
    <row r="2119" spans="1:4" x14ac:dyDescent="0.35">
      <c r="A2119" s="28">
        <v>42752</v>
      </c>
      <c r="B2119" s="17">
        <v>2.2499999999999999E-2</v>
      </c>
      <c r="C2119">
        <f t="shared" si="70"/>
        <v>1</v>
      </c>
      <c r="D2119">
        <f t="shared" si="71"/>
        <v>2017</v>
      </c>
    </row>
    <row r="2120" spans="1:4" x14ac:dyDescent="0.35">
      <c r="A2120" s="28">
        <v>42751</v>
      </c>
      <c r="B2120" s="17">
        <v>2.2509999999999999E-2</v>
      </c>
      <c r="C2120">
        <f t="shared" si="70"/>
        <v>1</v>
      </c>
      <c r="D2120">
        <f t="shared" si="71"/>
        <v>2017</v>
      </c>
    </row>
    <row r="2121" spans="1:4" x14ac:dyDescent="0.35">
      <c r="A2121" s="28">
        <v>42750</v>
      </c>
      <c r="B2121" s="17">
        <v>2.2499999999999999E-2</v>
      </c>
      <c r="C2121">
        <f t="shared" si="70"/>
        <v>1</v>
      </c>
      <c r="D2121">
        <f t="shared" si="71"/>
        <v>2017</v>
      </c>
    </row>
    <row r="2122" spans="1:4" x14ac:dyDescent="0.35">
      <c r="A2122" s="28">
        <v>42749</v>
      </c>
      <c r="B2122" s="17">
        <v>2.2499999999999999E-2</v>
      </c>
      <c r="C2122">
        <f t="shared" si="70"/>
        <v>1</v>
      </c>
      <c r="D2122">
        <f t="shared" si="71"/>
        <v>2017</v>
      </c>
    </row>
    <row r="2123" spans="1:4" x14ac:dyDescent="0.35">
      <c r="A2123" s="28">
        <v>42748</v>
      </c>
      <c r="B2123" s="17">
        <v>2.2499999999999999E-2</v>
      </c>
      <c r="C2123">
        <f t="shared" si="70"/>
        <v>1</v>
      </c>
      <c r="D2123">
        <f t="shared" si="71"/>
        <v>2017</v>
      </c>
    </row>
    <row r="2124" spans="1:4" x14ac:dyDescent="0.35">
      <c r="A2124" s="28">
        <v>42747</v>
      </c>
      <c r="B2124" s="17">
        <v>2.2499999999999999E-2</v>
      </c>
      <c r="C2124">
        <f t="shared" si="70"/>
        <v>1</v>
      </c>
      <c r="D2124">
        <f t="shared" si="71"/>
        <v>2017</v>
      </c>
    </row>
    <row r="2125" spans="1:4" x14ac:dyDescent="0.35">
      <c r="A2125" s="28">
        <v>42746</v>
      </c>
      <c r="B2125" s="17">
        <v>2.2499999999999999E-2</v>
      </c>
      <c r="C2125">
        <f t="shared" si="70"/>
        <v>1</v>
      </c>
      <c r="D2125">
        <f t="shared" si="71"/>
        <v>2017</v>
      </c>
    </row>
    <row r="2126" spans="1:4" x14ac:dyDescent="0.35">
      <c r="A2126" s="28">
        <v>42745</v>
      </c>
      <c r="B2126" s="17">
        <v>2.2499999999999999E-2</v>
      </c>
      <c r="C2126">
        <f t="shared" si="70"/>
        <v>1</v>
      </c>
      <c r="D2126">
        <f t="shared" si="71"/>
        <v>2017</v>
      </c>
    </row>
    <row r="2127" spans="1:4" x14ac:dyDescent="0.35">
      <c r="A2127" s="28">
        <v>42744</v>
      </c>
      <c r="B2127" s="17">
        <v>2.2499999999999999E-2</v>
      </c>
      <c r="C2127">
        <f t="shared" si="70"/>
        <v>1</v>
      </c>
      <c r="D2127">
        <f t="shared" si="71"/>
        <v>2017</v>
      </c>
    </row>
    <row r="2128" spans="1:4" x14ac:dyDescent="0.35">
      <c r="A2128" s="28">
        <v>42743</v>
      </c>
      <c r="B2128" s="17">
        <v>2.2499999999999999E-2</v>
      </c>
      <c r="C2128">
        <f t="shared" si="70"/>
        <v>1</v>
      </c>
      <c r="D2128">
        <f t="shared" si="71"/>
        <v>2017</v>
      </c>
    </row>
    <row r="2129" spans="1:4" x14ac:dyDescent="0.35">
      <c r="A2129" s="28">
        <v>42742</v>
      </c>
      <c r="B2129" s="17">
        <v>2.2499999999999999E-2</v>
      </c>
      <c r="C2129">
        <f t="shared" si="70"/>
        <v>1</v>
      </c>
      <c r="D2129">
        <f t="shared" si="71"/>
        <v>2017</v>
      </c>
    </row>
    <row r="2130" spans="1:4" x14ac:dyDescent="0.35">
      <c r="A2130" s="28">
        <v>42741</v>
      </c>
      <c r="B2130" s="17">
        <v>2.2499999999999999E-2</v>
      </c>
      <c r="C2130">
        <f t="shared" si="70"/>
        <v>1</v>
      </c>
      <c r="D2130">
        <f t="shared" si="71"/>
        <v>2017</v>
      </c>
    </row>
    <row r="2131" spans="1:4" x14ac:dyDescent="0.35">
      <c r="A2131" s="28">
        <v>42740</v>
      </c>
      <c r="B2131" s="17">
        <v>2.2499999999999999E-2</v>
      </c>
      <c r="C2131">
        <f t="shared" si="70"/>
        <v>1</v>
      </c>
      <c r="D2131">
        <f t="shared" si="71"/>
        <v>2017</v>
      </c>
    </row>
    <row r="2132" spans="1:4" x14ac:dyDescent="0.35">
      <c r="A2132" s="28">
        <v>42739</v>
      </c>
      <c r="B2132" s="17">
        <v>2.2499999999999999E-2</v>
      </c>
      <c r="C2132">
        <f t="shared" si="70"/>
        <v>1</v>
      </c>
      <c r="D2132">
        <f t="shared" si="71"/>
        <v>2017</v>
      </c>
    </row>
    <row r="2133" spans="1:4" x14ac:dyDescent="0.35">
      <c r="A2133" s="28">
        <v>42738</v>
      </c>
      <c r="B2133" s="17">
        <v>2.2499999999999999E-2</v>
      </c>
      <c r="C2133">
        <f t="shared" si="70"/>
        <v>1</v>
      </c>
      <c r="D2133">
        <f t="shared" si="71"/>
        <v>2017</v>
      </c>
    </row>
    <row r="2134" spans="1:4" x14ac:dyDescent="0.35">
      <c r="A2134" s="28">
        <v>42737</v>
      </c>
      <c r="B2134" s="17">
        <v>2.282E-2</v>
      </c>
      <c r="C2134">
        <f t="shared" si="70"/>
        <v>1</v>
      </c>
      <c r="D2134">
        <f t="shared" si="71"/>
        <v>2017</v>
      </c>
    </row>
    <row r="2135" spans="1:4" x14ac:dyDescent="0.35">
      <c r="A2135" s="28">
        <v>42736</v>
      </c>
      <c r="B2135" s="17">
        <v>2.3E-2</v>
      </c>
      <c r="C2135">
        <f t="shared" si="70"/>
        <v>1</v>
      </c>
      <c r="D2135">
        <f t="shared" si="71"/>
        <v>2017</v>
      </c>
    </row>
    <row r="2136" spans="1:4" x14ac:dyDescent="0.35">
      <c r="A2136" s="28">
        <v>42735</v>
      </c>
      <c r="B2136" s="17">
        <v>2.3E-2</v>
      </c>
      <c r="C2136">
        <f t="shared" si="70"/>
        <v>12</v>
      </c>
      <c r="D2136">
        <f t="shared" si="71"/>
        <v>2016</v>
      </c>
    </row>
    <row r="2137" spans="1:4" x14ac:dyDescent="0.35">
      <c r="A2137" s="28">
        <v>42734</v>
      </c>
      <c r="B2137" s="17">
        <v>2.3E-2</v>
      </c>
      <c r="C2137">
        <f t="shared" si="70"/>
        <v>12</v>
      </c>
      <c r="D2137">
        <f t="shared" si="71"/>
        <v>2016</v>
      </c>
    </row>
    <row r="2138" spans="1:4" x14ac:dyDescent="0.35">
      <c r="A2138" s="28">
        <v>42733</v>
      </c>
      <c r="B2138" s="17">
        <v>2.2700000000000001E-2</v>
      </c>
      <c r="C2138">
        <f t="shared" si="70"/>
        <v>12</v>
      </c>
      <c r="D2138">
        <f t="shared" si="71"/>
        <v>2016</v>
      </c>
    </row>
    <row r="2139" spans="1:4" x14ac:dyDescent="0.35">
      <c r="A2139" s="28">
        <v>42732</v>
      </c>
      <c r="B2139" s="17">
        <v>2.2499999999999999E-2</v>
      </c>
      <c r="C2139">
        <f t="shared" si="70"/>
        <v>12</v>
      </c>
      <c r="D2139">
        <f t="shared" si="71"/>
        <v>2016</v>
      </c>
    </row>
    <row r="2140" spans="1:4" x14ac:dyDescent="0.35">
      <c r="A2140" s="28">
        <v>42731</v>
      </c>
      <c r="B2140" s="17">
        <v>2.2499999999999999E-2</v>
      </c>
      <c r="C2140">
        <f t="shared" si="70"/>
        <v>12</v>
      </c>
      <c r="D2140">
        <f t="shared" si="71"/>
        <v>2016</v>
      </c>
    </row>
    <row r="2141" spans="1:4" x14ac:dyDescent="0.35">
      <c r="A2141" s="28">
        <v>42730</v>
      </c>
      <c r="B2141" s="17">
        <v>2.2499999999999999E-2</v>
      </c>
      <c r="C2141">
        <f t="shared" si="70"/>
        <v>12</v>
      </c>
      <c r="D2141">
        <f t="shared" si="71"/>
        <v>2016</v>
      </c>
    </row>
    <row r="2142" spans="1:4" x14ac:dyDescent="0.35">
      <c r="A2142" s="28">
        <v>42729</v>
      </c>
      <c r="B2142" s="17">
        <v>2.2550000000000001E-2</v>
      </c>
      <c r="C2142">
        <f t="shared" si="70"/>
        <v>12</v>
      </c>
      <c r="D2142">
        <f t="shared" si="71"/>
        <v>2016</v>
      </c>
    </row>
    <row r="2143" spans="1:4" x14ac:dyDescent="0.35">
      <c r="A2143" s="28">
        <v>42728</v>
      </c>
      <c r="B2143" s="17">
        <v>2.2550000000000001E-2</v>
      </c>
      <c r="C2143">
        <f t="shared" si="70"/>
        <v>12</v>
      </c>
      <c r="D2143">
        <f t="shared" si="71"/>
        <v>2016</v>
      </c>
    </row>
    <row r="2144" spans="1:4" x14ac:dyDescent="0.35">
      <c r="A2144" s="28">
        <v>42727</v>
      </c>
      <c r="B2144" s="17">
        <v>2.2550000000000001E-2</v>
      </c>
      <c r="C2144">
        <f t="shared" si="70"/>
        <v>12</v>
      </c>
      <c r="D2144">
        <f t="shared" si="71"/>
        <v>2016</v>
      </c>
    </row>
    <row r="2145" spans="1:4" x14ac:dyDescent="0.35">
      <c r="A2145" s="28">
        <v>42726</v>
      </c>
      <c r="B2145" s="17">
        <v>2.2499999999999999E-2</v>
      </c>
      <c r="C2145">
        <f t="shared" si="70"/>
        <v>12</v>
      </c>
      <c r="D2145">
        <f t="shared" si="71"/>
        <v>2016</v>
      </c>
    </row>
    <row r="2146" spans="1:4" x14ac:dyDescent="0.35">
      <c r="A2146" s="28">
        <v>42725</v>
      </c>
      <c r="B2146" s="17">
        <v>2.2499999999999999E-2</v>
      </c>
      <c r="C2146">
        <f t="shared" si="70"/>
        <v>12</v>
      </c>
      <c r="D2146">
        <f t="shared" si="71"/>
        <v>2016</v>
      </c>
    </row>
    <row r="2147" spans="1:4" x14ac:dyDescent="0.35">
      <c r="A2147" s="28">
        <v>42724</v>
      </c>
      <c r="B2147" s="17">
        <v>2.256E-2</v>
      </c>
      <c r="C2147">
        <f t="shared" si="70"/>
        <v>12</v>
      </c>
      <c r="D2147">
        <f t="shared" si="71"/>
        <v>2016</v>
      </c>
    </row>
    <row r="2148" spans="1:4" x14ac:dyDescent="0.35">
      <c r="A2148" s="28">
        <v>42723</v>
      </c>
      <c r="B2148" s="17">
        <v>2.282E-2</v>
      </c>
      <c r="C2148">
        <f t="shared" si="70"/>
        <v>12</v>
      </c>
      <c r="D2148">
        <f t="shared" si="71"/>
        <v>2016</v>
      </c>
    </row>
    <row r="2149" spans="1:4" x14ac:dyDescent="0.35">
      <c r="A2149" s="28">
        <v>42722</v>
      </c>
      <c r="B2149" s="17">
        <v>2.2880000000000001E-2</v>
      </c>
      <c r="C2149">
        <f t="shared" si="70"/>
        <v>12</v>
      </c>
      <c r="D2149">
        <f t="shared" si="71"/>
        <v>2016</v>
      </c>
    </row>
    <row r="2150" spans="1:4" x14ac:dyDescent="0.35">
      <c r="A2150" s="28">
        <v>42721</v>
      </c>
      <c r="B2150" s="17">
        <v>2.2880000000000001E-2</v>
      </c>
      <c r="C2150">
        <f t="shared" si="70"/>
        <v>12</v>
      </c>
      <c r="D2150">
        <f t="shared" si="71"/>
        <v>2016</v>
      </c>
    </row>
    <row r="2151" spans="1:4" x14ac:dyDescent="0.35">
      <c r="A2151" s="28">
        <v>42720</v>
      </c>
      <c r="B2151" s="17">
        <v>2.2880000000000001E-2</v>
      </c>
      <c r="C2151">
        <f t="shared" si="70"/>
        <v>12</v>
      </c>
      <c r="D2151">
        <f t="shared" si="71"/>
        <v>2016</v>
      </c>
    </row>
    <row r="2152" spans="1:4" x14ac:dyDescent="0.35">
      <c r="A2152" s="28">
        <v>42719</v>
      </c>
      <c r="B2152" s="17">
        <v>2.2710000000000001E-2</v>
      </c>
      <c r="C2152">
        <f t="shared" si="70"/>
        <v>12</v>
      </c>
      <c r="D2152">
        <f t="shared" si="71"/>
        <v>2016</v>
      </c>
    </row>
    <row r="2153" spans="1:4" x14ac:dyDescent="0.35">
      <c r="A2153" s="28">
        <v>42718</v>
      </c>
      <c r="B2153" s="17">
        <v>2.2579999999999999E-2</v>
      </c>
      <c r="C2153">
        <f t="shared" si="70"/>
        <v>12</v>
      </c>
      <c r="D2153">
        <f t="shared" si="71"/>
        <v>2016</v>
      </c>
    </row>
    <row r="2154" spans="1:4" x14ac:dyDescent="0.35">
      <c r="A2154" s="28">
        <v>42717</v>
      </c>
      <c r="B2154" s="17">
        <v>2.273E-2</v>
      </c>
      <c r="C2154">
        <f t="shared" si="70"/>
        <v>12</v>
      </c>
      <c r="D2154">
        <f t="shared" si="71"/>
        <v>2016</v>
      </c>
    </row>
    <row r="2155" spans="1:4" x14ac:dyDescent="0.35">
      <c r="A2155" s="28">
        <v>42716</v>
      </c>
      <c r="B2155" s="17">
        <v>2.273E-2</v>
      </c>
      <c r="C2155">
        <f t="shared" ref="C2155:C2218" si="72">MONTH(A2155)</f>
        <v>12</v>
      </c>
      <c r="D2155">
        <f t="shared" ref="D2155:D2218" si="73">YEAR(A2155)</f>
        <v>2016</v>
      </c>
    </row>
    <row r="2156" spans="1:4" x14ac:dyDescent="0.35">
      <c r="A2156" s="28">
        <v>42715</v>
      </c>
      <c r="B2156" s="17">
        <v>2.273E-2</v>
      </c>
      <c r="C2156">
        <f t="shared" si="72"/>
        <v>12</v>
      </c>
      <c r="D2156">
        <f t="shared" si="73"/>
        <v>2016</v>
      </c>
    </row>
    <row r="2157" spans="1:4" x14ac:dyDescent="0.35">
      <c r="A2157" s="28">
        <v>42714</v>
      </c>
      <c r="B2157" s="17">
        <v>2.273E-2</v>
      </c>
      <c r="C2157">
        <f t="shared" si="72"/>
        <v>12</v>
      </c>
      <c r="D2157">
        <f t="shared" si="73"/>
        <v>2016</v>
      </c>
    </row>
    <row r="2158" spans="1:4" x14ac:dyDescent="0.35">
      <c r="A2158" s="28">
        <v>42713</v>
      </c>
      <c r="B2158" s="17">
        <v>2.273E-2</v>
      </c>
      <c r="C2158">
        <f t="shared" si="72"/>
        <v>12</v>
      </c>
      <c r="D2158">
        <f t="shared" si="73"/>
        <v>2016</v>
      </c>
    </row>
    <row r="2159" spans="1:4" x14ac:dyDescent="0.35">
      <c r="A2159" s="28">
        <v>42712</v>
      </c>
      <c r="B2159" s="17">
        <v>2.2499999999999999E-2</v>
      </c>
      <c r="C2159">
        <f t="shared" si="72"/>
        <v>12</v>
      </c>
      <c r="D2159">
        <f t="shared" si="73"/>
        <v>2016</v>
      </c>
    </row>
    <row r="2160" spans="1:4" x14ac:dyDescent="0.35">
      <c r="A2160" s="28">
        <v>42711</v>
      </c>
      <c r="B2160" s="17">
        <v>2.2509999999999999E-2</v>
      </c>
      <c r="C2160">
        <f t="shared" si="72"/>
        <v>12</v>
      </c>
      <c r="D2160">
        <f t="shared" si="73"/>
        <v>2016</v>
      </c>
    </row>
    <row r="2161" spans="1:4" x14ac:dyDescent="0.35">
      <c r="A2161" s="28">
        <v>42710</v>
      </c>
      <c r="B2161" s="17">
        <v>2.2499999999999999E-2</v>
      </c>
      <c r="C2161">
        <f t="shared" si="72"/>
        <v>12</v>
      </c>
      <c r="D2161">
        <f t="shared" si="73"/>
        <v>2016</v>
      </c>
    </row>
    <row r="2162" spans="1:4" x14ac:dyDescent="0.35">
      <c r="A2162" s="28">
        <v>42709</v>
      </c>
      <c r="B2162" s="17">
        <v>2.2540000000000001E-2</v>
      </c>
      <c r="C2162">
        <f t="shared" si="72"/>
        <v>12</v>
      </c>
      <c r="D2162">
        <f t="shared" si="73"/>
        <v>2016</v>
      </c>
    </row>
    <row r="2163" spans="1:4" x14ac:dyDescent="0.35">
      <c r="A2163" s="28">
        <v>42706</v>
      </c>
      <c r="B2163" s="17">
        <v>2.256E-2</v>
      </c>
      <c r="C2163">
        <f t="shared" si="72"/>
        <v>12</v>
      </c>
      <c r="D2163">
        <f t="shared" si="73"/>
        <v>2016</v>
      </c>
    </row>
    <row r="2164" spans="1:4" x14ac:dyDescent="0.35">
      <c r="A2164" s="28">
        <v>42705</v>
      </c>
      <c r="B2164" s="17">
        <v>2.2530000000000001E-2</v>
      </c>
      <c r="C2164">
        <f t="shared" si="72"/>
        <v>12</v>
      </c>
      <c r="D2164">
        <f t="shared" si="73"/>
        <v>2016</v>
      </c>
    </row>
    <row r="2165" spans="1:4" x14ac:dyDescent="0.35">
      <c r="A2165" s="28">
        <v>42704</v>
      </c>
      <c r="B2165" s="17">
        <v>2.2519999999999998E-2</v>
      </c>
      <c r="C2165">
        <f t="shared" si="72"/>
        <v>11</v>
      </c>
      <c r="D2165">
        <f t="shared" si="73"/>
        <v>2016</v>
      </c>
    </row>
    <row r="2166" spans="1:4" x14ac:dyDescent="0.35">
      <c r="A2166" s="28">
        <v>42703</v>
      </c>
      <c r="B2166" s="17">
        <v>2.2499999999999999E-2</v>
      </c>
      <c r="C2166">
        <f t="shared" si="72"/>
        <v>11</v>
      </c>
      <c r="D2166">
        <f t="shared" si="73"/>
        <v>2016</v>
      </c>
    </row>
    <row r="2167" spans="1:4" x14ac:dyDescent="0.35">
      <c r="A2167" s="28">
        <v>42702</v>
      </c>
      <c r="B2167" s="17">
        <v>2.2499999999999999E-2</v>
      </c>
      <c r="C2167">
        <f t="shared" si="72"/>
        <v>11</v>
      </c>
      <c r="D2167">
        <f t="shared" si="73"/>
        <v>2016</v>
      </c>
    </row>
    <row r="2168" spans="1:4" x14ac:dyDescent="0.35">
      <c r="A2168" s="28">
        <v>42701</v>
      </c>
      <c r="B2168" s="17">
        <v>2.2519999999999998E-2</v>
      </c>
      <c r="C2168">
        <f t="shared" si="72"/>
        <v>11</v>
      </c>
      <c r="D2168">
        <f t="shared" si="73"/>
        <v>2016</v>
      </c>
    </row>
    <row r="2169" spans="1:4" x14ac:dyDescent="0.35">
      <c r="A2169" s="28">
        <v>42700</v>
      </c>
      <c r="B2169" s="17">
        <v>2.2519999999999998E-2</v>
      </c>
      <c r="C2169">
        <f t="shared" si="72"/>
        <v>11</v>
      </c>
      <c r="D2169">
        <f t="shared" si="73"/>
        <v>2016</v>
      </c>
    </row>
    <row r="2170" spans="1:4" x14ac:dyDescent="0.35">
      <c r="A2170" s="28">
        <v>42699</v>
      </c>
      <c r="B2170" s="17">
        <v>2.2519999999999998E-2</v>
      </c>
      <c r="C2170">
        <f t="shared" si="72"/>
        <v>11</v>
      </c>
      <c r="D2170">
        <f t="shared" si="73"/>
        <v>2016</v>
      </c>
    </row>
    <row r="2171" spans="1:4" x14ac:dyDescent="0.35">
      <c r="A2171" s="28">
        <v>42698</v>
      </c>
      <c r="B2171" s="17">
        <v>2.2499999999999999E-2</v>
      </c>
      <c r="C2171">
        <f t="shared" si="72"/>
        <v>11</v>
      </c>
      <c r="D2171">
        <f t="shared" si="73"/>
        <v>2016</v>
      </c>
    </row>
    <row r="2172" spans="1:4" x14ac:dyDescent="0.35">
      <c r="A2172" s="28">
        <v>42697</v>
      </c>
      <c r="B2172" s="17">
        <v>2.2499999999999999E-2</v>
      </c>
      <c r="C2172">
        <f t="shared" si="72"/>
        <v>11</v>
      </c>
      <c r="D2172">
        <f t="shared" si="73"/>
        <v>2016</v>
      </c>
    </row>
    <row r="2173" spans="1:4" x14ac:dyDescent="0.35">
      <c r="A2173" s="28">
        <v>42696</v>
      </c>
      <c r="B2173" s="17">
        <v>2.2499999999999999E-2</v>
      </c>
      <c r="C2173">
        <f t="shared" si="72"/>
        <v>11</v>
      </c>
      <c r="D2173">
        <f t="shared" si="73"/>
        <v>2016</v>
      </c>
    </row>
    <row r="2174" spans="1:4" x14ac:dyDescent="0.35">
      <c r="A2174" s="28">
        <v>42695</v>
      </c>
      <c r="B2174" s="17">
        <v>2.2499999999999999E-2</v>
      </c>
      <c r="C2174">
        <f t="shared" si="72"/>
        <v>11</v>
      </c>
      <c r="D2174">
        <f t="shared" si="73"/>
        <v>2016</v>
      </c>
    </row>
    <row r="2175" spans="1:4" x14ac:dyDescent="0.35">
      <c r="A2175" s="28">
        <v>42694</v>
      </c>
      <c r="B2175" s="17">
        <v>2.2579999999999999E-2</v>
      </c>
      <c r="C2175">
        <f t="shared" si="72"/>
        <v>11</v>
      </c>
      <c r="D2175">
        <f t="shared" si="73"/>
        <v>2016</v>
      </c>
    </row>
    <row r="2176" spans="1:4" x14ac:dyDescent="0.35">
      <c r="A2176" s="28">
        <v>42694</v>
      </c>
      <c r="B2176" s="17">
        <v>2.2579999999999999E-2</v>
      </c>
      <c r="C2176">
        <f t="shared" si="72"/>
        <v>11</v>
      </c>
      <c r="D2176">
        <f t="shared" si="73"/>
        <v>2016</v>
      </c>
    </row>
    <row r="2177" spans="1:4" x14ac:dyDescent="0.35">
      <c r="A2177" s="28">
        <v>42693</v>
      </c>
      <c r="B2177" s="17">
        <v>2.2579999999999999E-2</v>
      </c>
      <c r="C2177">
        <f t="shared" si="72"/>
        <v>11</v>
      </c>
      <c r="D2177">
        <f t="shared" si="73"/>
        <v>2016</v>
      </c>
    </row>
    <row r="2178" spans="1:4" x14ac:dyDescent="0.35">
      <c r="A2178" s="28">
        <v>42692</v>
      </c>
      <c r="B2178" s="17">
        <v>2.2579999999999999E-2</v>
      </c>
      <c r="C2178">
        <f t="shared" si="72"/>
        <v>11</v>
      </c>
      <c r="D2178">
        <f t="shared" si="73"/>
        <v>2016</v>
      </c>
    </row>
    <row r="2179" spans="1:4" x14ac:dyDescent="0.35">
      <c r="A2179" s="28">
        <v>42691</v>
      </c>
      <c r="B2179" s="17">
        <v>2.2579999999999999E-2</v>
      </c>
      <c r="C2179">
        <f t="shared" si="72"/>
        <v>11</v>
      </c>
      <c r="D2179">
        <f t="shared" si="73"/>
        <v>2016</v>
      </c>
    </row>
    <row r="2180" spans="1:4" x14ac:dyDescent="0.35">
      <c r="A2180" s="28">
        <v>42690</v>
      </c>
      <c r="B2180" s="17">
        <v>2.2530000000000001E-2</v>
      </c>
      <c r="C2180">
        <f t="shared" si="72"/>
        <v>11</v>
      </c>
      <c r="D2180">
        <f t="shared" si="73"/>
        <v>2016</v>
      </c>
    </row>
    <row r="2181" spans="1:4" x14ac:dyDescent="0.35">
      <c r="A2181" s="28">
        <v>42689</v>
      </c>
      <c r="B2181" s="17">
        <v>2.2519999999999998E-2</v>
      </c>
      <c r="C2181">
        <f t="shared" si="72"/>
        <v>11</v>
      </c>
      <c r="D2181">
        <f t="shared" si="73"/>
        <v>2016</v>
      </c>
    </row>
    <row r="2182" spans="1:4" x14ac:dyDescent="0.35">
      <c r="A2182" s="28">
        <v>42688</v>
      </c>
      <c r="B2182" s="17">
        <v>2.2530000000000001E-2</v>
      </c>
      <c r="C2182">
        <f t="shared" si="72"/>
        <v>11</v>
      </c>
      <c r="D2182">
        <f t="shared" si="73"/>
        <v>2016</v>
      </c>
    </row>
    <row r="2183" spans="1:4" x14ac:dyDescent="0.35">
      <c r="A2183" s="28">
        <v>42687</v>
      </c>
      <c r="B2183" s="17">
        <v>2.2509999999999999E-2</v>
      </c>
      <c r="C2183">
        <f t="shared" si="72"/>
        <v>11</v>
      </c>
      <c r="D2183">
        <f t="shared" si="73"/>
        <v>2016</v>
      </c>
    </row>
    <row r="2184" spans="1:4" x14ac:dyDescent="0.35">
      <c r="A2184" s="28">
        <v>42686</v>
      </c>
      <c r="B2184" s="17">
        <v>2.2509999999999999E-2</v>
      </c>
      <c r="C2184">
        <f t="shared" si="72"/>
        <v>11</v>
      </c>
      <c r="D2184">
        <f t="shared" si="73"/>
        <v>2016</v>
      </c>
    </row>
    <row r="2185" spans="1:4" x14ac:dyDescent="0.35">
      <c r="A2185" s="28">
        <v>42685</v>
      </c>
      <c r="B2185" s="17">
        <v>2.2509999999999999E-2</v>
      </c>
      <c r="C2185">
        <f t="shared" si="72"/>
        <v>11</v>
      </c>
      <c r="D2185">
        <f t="shared" si="73"/>
        <v>2016</v>
      </c>
    </row>
    <row r="2186" spans="1:4" x14ac:dyDescent="0.35">
      <c r="A2186" s="28">
        <v>42684</v>
      </c>
      <c r="B2186" s="17">
        <v>2.2499999999999999E-2</v>
      </c>
      <c r="C2186">
        <f t="shared" si="72"/>
        <v>11</v>
      </c>
      <c r="D2186">
        <f t="shared" si="73"/>
        <v>2016</v>
      </c>
    </row>
    <row r="2187" spans="1:4" x14ac:dyDescent="0.35">
      <c r="A2187" s="28">
        <v>42683</v>
      </c>
      <c r="B2187" s="17">
        <v>2.2499999999999999E-2</v>
      </c>
      <c r="C2187">
        <f t="shared" si="72"/>
        <v>11</v>
      </c>
      <c r="D2187">
        <f t="shared" si="73"/>
        <v>2016</v>
      </c>
    </row>
    <row r="2188" spans="1:4" x14ac:dyDescent="0.35">
      <c r="A2188" s="28">
        <v>42682</v>
      </c>
      <c r="B2188" s="17">
        <v>2.256E-2</v>
      </c>
      <c r="C2188">
        <f t="shared" si="72"/>
        <v>11</v>
      </c>
      <c r="D2188">
        <f t="shared" si="73"/>
        <v>2016</v>
      </c>
    </row>
    <row r="2189" spans="1:4" x14ac:dyDescent="0.35">
      <c r="A2189" s="28">
        <v>42681</v>
      </c>
      <c r="B2189" s="17">
        <v>2.256E-2</v>
      </c>
      <c r="C2189">
        <f t="shared" si="72"/>
        <v>11</v>
      </c>
      <c r="D2189">
        <f t="shared" si="73"/>
        <v>2016</v>
      </c>
    </row>
    <row r="2190" spans="1:4" x14ac:dyDescent="0.35">
      <c r="A2190" s="28">
        <v>42680</v>
      </c>
      <c r="B2190" s="17">
        <v>2.2630000000000001E-2</v>
      </c>
      <c r="C2190">
        <f t="shared" si="72"/>
        <v>11</v>
      </c>
      <c r="D2190">
        <f t="shared" si="73"/>
        <v>2016</v>
      </c>
    </row>
    <row r="2191" spans="1:4" x14ac:dyDescent="0.35">
      <c r="A2191" s="28">
        <v>42679</v>
      </c>
      <c r="B2191" s="17">
        <v>2.2630000000000001E-2</v>
      </c>
      <c r="C2191">
        <f t="shared" si="72"/>
        <v>11</v>
      </c>
      <c r="D2191">
        <f t="shared" si="73"/>
        <v>2016</v>
      </c>
    </row>
    <row r="2192" spans="1:4" x14ac:dyDescent="0.35">
      <c r="A2192" s="28">
        <v>42678</v>
      </c>
      <c r="B2192" s="17">
        <v>2.2630000000000001E-2</v>
      </c>
      <c r="C2192">
        <f t="shared" si="72"/>
        <v>11</v>
      </c>
      <c r="D2192">
        <f t="shared" si="73"/>
        <v>2016</v>
      </c>
    </row>
    <row r="2193" spans="1:4" x14ac:dyDescent="0.35">
      <c r="A2193" s="28">
        <v>42677</v>
      </c>
      <c r="B2193" s="17">
        <v>2.2620000000000001E-2</v>
      </c>
      <c r="C2193">
        <f t="shared" si="72"/>
        <v>11</v>
      </c>
      <c r="D2193">
        <f t="shared" si="73"/>
        <v>2016</v>
      </c>
    </row>
    <row r="2194" spans="1:4" x14ac:dyDescent="0.35">
      <c r="A2194" s="28">
        <v>42676</v>
      </c>
      <c r="B2194" s="17">
        <v>2.2589999999999999E-2</v>
      </c>
      <c r="C2194">
        <f t="shared" si="72"/>
        <v>11</v>
      </c>
      <c r="D2194">
        <f t="shared" si="73"/>
        <v>2016</v>
      </c>
    </row>
    <row r="2195" spans="1:4" x14ac:dyDescent="0.35">
      <c r="A2195" s="28">
        <v>42675</v>
      </c>
      <c r="B2195" s="17">
        <v>2.2599999999999999E-2</v>
      </c>
      <c r="C2195">
        <f t="shared" si="72"/>
        <v>11</v>
      </c>
      <c r="D2195">
        <f t="shared" si="73"/>
        <v>2016</v>
      </c>
    </row>
    <row r="2196" spans="1:4" x14ac:dyDescent="0.35">
      <c r="A2196" s="28">
        <v>42674</v>
      </c>
      <c r="B2196" s="17">
        <v>2.256E-2</v>
      </c>
      <c r="C2196">
        <f t="shared" si="72"/>
        <v>10</v>
      </c>
      <c r="D2196">
        <f t="shared" si="73"/>
        <v>2016</v>
      </c>
    </row>
    <row r="2197" spans="1:4" x14ac:dyDescent="0.35">
      <c r="A2197" s="28">
        <v>42673</v>
      </c>
      <c r="B2197" s="17">
        <v>2.2550000000000001E-2</v>
      </c>
      <c r="C2197">
        <f t="shared" si="72"/>
        <v>10</v>
      </c>
      <c r="D2197">
        <f t="shared" si="73"/>
        <v>2016</v>
      </c>
    </row>
    <row r="2198" spans="1:4" x14ac:dyDescent="0.35">
      <c r="A2198" s="28">
        <v>42672</v>
      </c>
      <c r="B2198" s="17">
        <v>2.2550000000000001E-2</v>
      </c>
      <c r="C2198">
        <f t="shared" si="72"/>
        <v>10</v>
      </c>
      <c r="D2198">
        <f t="shared" si="73"/>
        <v>2016</v>
      </c>
    </row>
    <row r="2199" spans="1:4" x14ac:dyDescent="0.35">
      <c r="A2199" s="28">
        <v>42671</v>
      </c>
      <c r="B2199" s="17">
        <v>2.2550000000000001E-2</v>
      </c>
      <c r="C2199">
        <f t="shared" si="72"/>
        <v>10</v>
      </c>
      <c r="D2199">
        <f t="shared" si="73"/>
        <v>2016</v>
      </c>
    </row>
    <row r="2200" spans="1:4" x14ac:dyDescent="0.35">
      <c r="A2200" s="28">
        <v>42670</v>
      </c>
      <c r="B2200" s="17">
        <v>2.2499999999999999E-2</v>
      </c>
      <c r="C2200">
        <f t="shared" si="72"/>
        <v>10</v>
      </c>
      <c r="D2200">
        <f t="shared" si="73"/>
        <v>2016</v>
      </c>
    </row>
    <row r="2201" spans="1:4" x14ac:dyDescent="0.35">
      <c r="A2201" s="28">
        <v>42669</v>
      </c>
      <c r="B2201" s="17">
        <v>2.2499999999999999E-2</v>
      </c>
      <c r="C2201">
        <f t="shared" si="72"/>
        <v>10</v>
      </c>
      <c r="D2201">
        <f t="shared" si="73"/>
        <v>2016</v>
      </c>
    </row>
    <row r="2202" spans="1:4" x14ac:dyDescent="0.35">
      <c r="A2202" s="28">
        <v>42668</v>
      </c>
      <c r="B2202" s="17">
        <v>2.2499999999999999E-2</v>
      </c>
      <c r="C2202">
        <f t="shared" si="72"/>
        <v>10</v>
      </c>
      <c r="D2202">
        <f t="shared" si="73"/>
        <v>2016</v>
      </c>
    </row>
    <row r="2203" spans="1:4" x14ac:dyDescent="0.35">
      <c r="A2203" s="28">
        <v>42667</v>
      </c>
      <c r="B2203" s="17">
        <v>2.2499999999999999E-2</v>
      </c>
      <c r="C2203">
        <f t="shared" si="72"/>
        <v>10</v>
      </c>
      <c r="D2203">
        <f t="shared" si="73"/>
        <v>2016</v>
      </c>
    </row>
    <row r="2204" spans="1:4" x14ac:dyDescent="0.35">
      <c r="A2204" s="28">
        <v>42666</v>
      </c>
      <c r="B2204" s="17">
        <v>2.2499999999999999E-2</v>
      </c>
      <c r="C2204">
        <f t="shared" si="72"/>
        <v>10</v>
      </c>
      <c r="D2204">
        <f t="shared" si="73"/>
        <v>2016</v>
      </c>
    </row>
    <row r="2205" spans="1:4" x14ac:dyDescent="0.35">
      <c r="A2205" s="28">
        <v>42665</v>
      </c>
      <c r="B2205" s="17">
        <v>2.2499999999999999E-2</v>
      </c>
      <c r="C2205">
        <f t="shared" si="72"/>
        <v>10</v>
      </c>
      <c r="D2205">
        <f t="shared" si="73"/>
        <v>2016</v>
      </c>
    </row>
    <row r="2206" spans="1:4" x14ac:dyDescent="0.35">
      <c r="A2206" s="28">
        <v>42664</v>
      </c>
      <c r="B2206" s="17">
        <v>2.2499999999999999E-2</v>
      </c>
      <c r="C2206">
        <f t="shared" si="72"/>
        <v>10</v>
      </c>
      <c r="D2206">
        <f t="shared" si="73"/>
        <v>2016</v>
      </c>
    </row>
    <row r="2207" spans="1:4" x14ac:dyDescent="0.35">
      <c r="A2207" s="28">
        <v>42663</v>
      </c>
      <c r="B2207" s="17">
        <v>2.2499999999999999E-2</v>
      </c>
      <c r="C2207">
        <f t="shared" si="72"/>
        <v>10</v>
      </c>
      <c r="D2207">
        <f t="shared" si="73"/>
        <v>2016</v>
      </c>
    </row>
    <row r="2208" spans="1:4" x14ac:dyDescent="0.35">
      <c r="A2208" s="28">
        <v>42662</v>
      </c>
      <c r="B2208" s="17">
        <v>2.2499999999999999E-2</v>
      </c>
      <c r="C2208">
        <f t="shared" si="72"/>
        <v>10</v>
      </c>
      <c r="D2208">
        <f t="shared" si="73"/>
        <v>2016</v>
      </c>
    </row>
    <row r="2209" spans="1:4" x14ac:dyDescent="0.35">
      <c r="A2209" s="28">
        <v>42661</v>
      </c>
      <c r="B2209" s="17">
        <v>2.2509999999999999E-2</v>
      </c>
      <c r="C2209">
        <f t="shared" si="72"/>
        <v>10</v>
      </c>
      <c r="D2209">
        <f t="shared" si="73"/>
        <v>2016</v>
      </c>
    </row>
    <row r="2210" spans="1:4" x14ac:dyDescent="0.35">
      <c r="A2210" s="28">
        <v>42660</v>
      </c>
      <c r="B2210" s="17">
        <v>2.2689999999999998E-2</v>
      </c>
      <c r="C2210">
        <f t="shared" si="72"/>
        <v>10</v>
      </c>
      <c r="D2210">
        <f t="shared" si="73"/>
        <v>2016</v>
      </c>
    </row>
    <row r="2211" spans="1:4" x14ac:dyDescent="0.35">
      <c r="A2211" s="28">
        <v>42659</v>
      </c>
      <c r="B2211" s="17">
        <v>2.265E-2</v>
      </c>
      <c r="C2211">
        <f t="shared" si="72"/>
        <v>10</v>
      </c>
      <c r="D2211">
        <f t="shared" si="73"/>
        <v>2016</v>
      </c>
    </row>
    <row r="2212" spans="1:4" x14ac:dyDescent="0.35">
      <c r="A2212" s="28">
        <v>42658</v>
      </c>
      <c r="B2212" s="17">
        <v>2.265E-2</v>
      </c>
      <c r="C2212">
        <f t="shared" si="72"/>
        <v>10</v>
      </c>
      <c r="D2212">
        <f t="shared" si="73"/>
        <v>2016</v>
      </c>
    </row>
    <row r="2213" spans="1:4" x14ac:dyDescent="0.35">
      <c r="A2213" s="28">
        <v>42657</v>
      </c>
      <c r="B2213" s="17">
        <v>2.265E-2</v>
      </c>
      <c r="C2213">
        <f t="shared" si="72"/>
        <v>10</v>
      </c>
      <c r="D2213">
        <f t="shared" si="73"/>
        <v>2016</v>
      </c>
    </row>
    <row r="2214" spans="1:4" x14ac:dyDescent="0.35">
      <c r="A2214" s="28">
        <v>42656</v>
      </c>
      <c r="B2214" s="17">
        <v>2.2499999999999999E-2</v>
      </c>
      <c r="C2214">
        <f t="shared" si="72"/>
        <v>10</v>
      </c>
      <c r="D2214">
        <f t="shared" si="73"/>
        <v>2016</v>
      </c>
    </row>
    <row r="2215" spans="1:4" x14ac:dyDescent="0.35">
      <c r="A2215" s="28">
        <v>42655</v>
      </c>
      <c r="B2215" s="17">
        <v>2.2499999999999999E-2</v>
      </c>
      <c r="C2215">
        <f t="shared" si="72"/>
        <v>10</v>
      </c>
      <c r="D2215">
        <f t="shared" si="73"/>
        <v>2016</v>
      </c>
    </row>
    <row r="2216" spans="1:4" x14ac:dyDescent="0.35">
      <c r="A2216" s="28">
        <v>42654</v>
      </c>
      <c r="B2216" s="17">
        <v>2.2499999999999999E-2</v>
      </c>
      <c r="C2216">
        <f t="shared" si="72"/>
        <v>10</v>
      </c>
      <c r="D2216">
        <f t="shared" si="73"/>
        <v>2016</v>
      </c>
    </row>
    <row r="2217" spans="1:4" x14ac:dyDescent="0.35">
      <c r="A2217" s="28">
        <v>42653</v>
      </c>
      <c r="B2217" s="17">
        <v>2.2550000000000001E-2</v>
      </c>
      <c r="C2217">
        <f t="shared" si="72"/>
        <v>10</v>
      </c>
      <c r="D2217">
        <f t="shared" si="73"/>
        <v>2016</v>
      </c>
    </row>
    <row r="2218" spans="1:4" x14ac:dyDescent="0.35">
      <c r="A2218" s="28">
        <v>42652</v>
      </c>
      <c r="B2218" s="17">
        <v>2.2720000000000001E-2</v>
      </c>
      <c r="C2218">
        <f t="shared" si="72"/>
        <v>10</v>
      </c>
      <c r="D2218">
        <f t="shared" si="73"/>
        <v>2016</v>
      </c>
    </row>
    <row r="2219" spans="1:4" x14ac:dyDescent="0.35">
      <c r="A2219" s="28">
        <v>42651</v>
      </c>
      <c r="B2219" s="17">
        <v>2.2720000000000001E-2</v>
      </c>
      <c r="C2219">
        <f t="shared" ref="C2219:C2282" si="74">MONTH(A2219)</f>
        <v>10</v>
      </c>
      <c r="D2219">
        <f t="shared" ref="D2219:D2282" si="75">YEAR(A2219)</f>
        <v>2016</v>
      </c>
    </row>
    <row r="2220" spans="1:4" x14ac:dyDescent="0.35">
      <c r="A2220" s="28">
        <v>42650</v>
      </c>
      <c r="B2220" s="17">
        <v>2.2720000000000001E-2</v>
      </c>
      <c r="C2220">
        <f t="shared" si="74"/>
        <v>10</v>
      </c>
      <c r="D2220">
        <f t="shared" si="75"/>
        <v>2016</v>
      </c>
    </row>
    <row r="2221" spans="1:4" x14ac:dyDescent="0.35">
      <c r="A2221" s="28">
        <v>42649</v>
      </c>
      <c r="B2221" s="17">
        <v>2.2669999999999999E-2</v>
      </c>
      <c r="C2221">
        <f t="shared" si="74"/>
        <v>10</v>
      </c>
      <c r="D2221">
        <f t="shared" si="75"/>
        <v>2016</v>
      </c>
    </row>
    <row r="2222" spans="1:4" x14ac:dyDescent="0.35">
      <c r="A2222" s="28">
        <v>42648</v>
      </c>
      <c r="B2222" s="17">
        <v>2.2749999999999999E-2</v>
      </c>
      <c r="C2222">
        <f t="shared" si="74"/>
        <v>10</v>
      </c>
      <c r="D2222">
        <f t="shared" si="75"/>
        <v>2016</v>
      </c>
    </row>
    <row r="2223" spans="1:4" x14ac:dyDescent="0.35">
      <c r="A2223" s="28">
        <v>42647</v>
      </c>
      <c r="B2223" s="17">
        <v>2.273E-2</v>
      </c>
      <c r="C2223">
        <f t="shared" si="74"/>
        <v>10</v>
      </c>
      <c r="D2223">
        <f t="shared" si="75"/>
        <v>2016</v>
      </c>
    </row>
    <row r="2224" spans="1:4" x14ac:dyDescent="0.35">
      <c r="A2224" s="28">
        <v>42646</v>
      </c>
      <c r="B2224" s="17">
        <v>2.2859999999999998E-2</v>
      </c>
      <c r="C2224">
        <f t="shared" si="74"/>
        <v>10</v>
      </c>
      <c r="D2224">
        <f t="shared" si="75"/>
        <v>2016</v>
      </c>
    </row>
    <row r="2225" spans="1:4" x14ac:dyDescent="0.35">
      <c r="A2225" s="28">
        <v>42645</v>
      </c>
      <c r="B2225" s="17">
        <v>2.2859999999999998E-2</v>
      </c>
      <c r="C2225">
        <f t="shared" si="74"/>
        <v>10</v>
      </c>
      <c r="D2225">
        <f t="shared" si="75"/>
        <v>2016</v>
      </c>
    </row>
    <row r="2226" spans="1:4" x14ac:dyDescent="0.35">
      <c r="A2226" s="28">
        <v>42644</v>
      </c>
      <c r="B2226" s="17">
        <v>2.2859999999999998E-2</v>
      </c>
      <c r="C2226">
        <f t="shared" si="74"/>
        <v>10</v>
      </c>
      <c r="D2226">
        <f t="shared" si="75"/>
        <v>2016</v>
      </c>
    </row>
    <row r="2227" spans="1:4" x14ac:dyDescent="0.35">
      <c r="A2227" s="28">
        <v>42643</v>
      </c>
      <c r="B2227" s="17">
        <v>2.2859999999999998E-2</v>
      </c>
      <c r="C2227">
        <f t="shared" si="74"/>
        <v>9</v>
      </c>
      <c r="D2227">
        <f t="shared" si="75"/>
        <v>2016</v>
      </c>
    </row>
    <row r="2228" spans="1:4" x14ac:dyDescent="0.35">
      <c r="A2228" s="28">
        <v>42642</v>
      </c>
      <c r="B2228" s="17">
        <v>2.273E-2</v>
      </c>
      <c r="C2228">
        <f t="shared" si="74"/>
        <v>9</v>
      </c>
      <c r="D2228">
        <f t="shared" si="75"/>
        <v>2016</v>
      </c>
    </row>
    <row r="2229" spans="1:4" x14ac:dyDescent="0.35">
      <c r="A2229" s="28">
        <v>42641</v>
      </c>
      <c r="B2229" s="17">
        <v>2.2509999999999999E-2</v>
      </c>
      <c r="C2229">
        <f t="shared" si="74"/>
        <v>9</v>
      </c>
      <c r="D2229">
        <f t="shared" si="75"/>
        <v>2016</v>
      </c>
    </row>
    <row r="2230" spans="1:4" x14ac:dyDescent="0.35">
      <c r="A2230" s="28">
        <v>42640</v>
      </c>
      <c r="B2230" s="17">
        <v>2.2509999999999999E-2</v>
      </c>
      <c r="C2230">
        <f t="shared" si="74"/>
        <v>9</v>
      </c>
      <c r="D2230">
        <f t="shared" si="75"/>
        <v>2016</v>
      </c>
    </row>
    <row r="2231" spans="1:4" x14ac:dyDescent="0.35">
      <c r="A2231" s="28">
        <v>42639</v>
      </c>
      <c r="B2231" s="17">
        <v>2.2509999999999999E-2</v>
      </c>
      <c r="C2231">
        <f t="shared" si="74"/>
        <v>9</v>
      </c>
      <c r="D2231">
        <f t="shared" si="75"/>
        <v>2016</v>
      </c>
    </row>
    <row r="2232" spans="1:4" x14ac:dyDescent="0.35">
      <c r="A2232" s="28">
        <v>42638</v>
      </c>
      <c r="B2232" s="17">
        <v>2.2509999999999999E-2</v>
      </c>
      <c r="C2232">
        <f t="shared" si="74"/>
        <v>9</v>
      </c>
      <c r="D2232">
        <f t="shared" si="75"/>
        <v>2016</v>
      </c>
    </row>
    <row r="2233" spans="1:4" x14ac:dyDescent="0.35">
      <c r="A2233" s="28">
        <v>42637</v>
      </c>
      <c r="B2233" s="17">
        <v>2.2509999999999999E-2</v>
      </c>
      <c r="C2233">
        <f t="shared" si="74"/>
        <v>9</v>
      </c>
      <c r="D2233">
        <f t="shared" si="75"/>
        <v>2016</v>
      </c>
    </row>
    <row r="2234" spans="1:4" x14ac:dyDescent="0.35">
      <c r="A2234" s="28">
        <v>42636</v>
      </c>
      <c r="B2234" s="17">
        <v>2.2509999999999999E-2</v>
      </c>
      <c r="C2234">
        <f t="shared" si="74"/>
        <v>9</v>
      </c>
      <c r="D2234">
        <f t="shared" si="75"/>
        <v>2016</v>
      </c>
    </row>
    <row r="2235" spans="1:4" x14ac:dyDescent="0.35">
      <c r="A2235" s="28">
        <v>42635</v>
      </c>
      <c r="B2235" s="17">
        <v>2.2499999999999999E-2</v>
      </c>
      <c r="C2235">
        <f t="shared" si="74"/>
        <v>9</v>
      </c>
      <c r="D2235">
        <f t="shared" si="75"/>
        <v>2016</v>
      </c>
    </row>
    <row r="2236" spans="1:4" x14ac:dyDescent="0.35">
      <c r="A2236" s="28">
        <v>42634</v>
      </c>
      <c r="B2236" s="17">
        <v>2.2499999999999999E-2</v>
      </c>
      <c r="C2236">
        <f t="shared" si="74"/>
        <v>9</v>
      </c>
      <c r="D2236">
        <f t="shared" si="75"/>
        <v>2016</v>
      </c>
    </row>
    <row r="2237" spans="1:4" x14ac:dyDescent="0.35">
      <c r="A2237" s="28">
        <v>42633</v>
      </c>
      <c r="B2237" s="17">
        <v>2.2499999999999999E-2</v>
      </c>
      <c r="C2237">
        <f t="shared" si="74"/>
        <v>9</v>
      </c>
      <c r="D2237">
        <f t="shared" si="75"/>
        <v>2016</v>
      </c>
    </row>
    <row r="2238" spans="1:4" x14ac:dyDescent="0.35">
      <c r="A2238" s="28">
        <v>42632</v>
      </c>
      <c r="B2238" s="17">
        <v>2.2509999999999999E-2</v>
      </c>
      <c r="C2238">
        <f t="shared" si="74"/>
        <v>9</v>
      </c>
      <c r="D2238">
        <f t="shared" si="75"/>
        <v>2016</v>
      </c>
    </row>
    <row r="2239" spans="1:4" x14ac:dyDescent="0.35">
      <c r="A2239" s="28">
        <v>42631</v>
      </c>
      <c r="B2239" s="17">
        <v>2.264E-2</v>
      </c>
      <c r="C2239">
        <f t="shared" si="74"/>
        <v>9</v>
      </c>
      <c r="D2239">
        <f t="shared" si="75"/>
        <v>2016</v>
      </c>
    </row>
    <row r="2240" spans="1:4" x14ac:dyDescent="0.35">
      <c r="A2240" s="28">
        <v>42630</v>
      </c>
      <c r="B2240" s="17">
        <v>2.264E-2</v>
      </c>
      <c r="C2240">
        <f t="shared" si="74"/>
        <v>9</v>
      </c>
      <c r="D2240">
        <f t="shared" si="75"/>
        <v>2016</v>
      </c>
    </row>
    <row r="2241" spans="1:4" x14ac:dyDescent="0.35">
      <c r="A2241" s="28">
        <v>42629</v>
      </c>
      <c r="B2241" s="17">
        <v>2.264E-2</v>
      </c>
      <c r="C2241">
        <f t="shared" si="74"/>
        <v>9</v>
      </c>
      <c r="D2241">
        <f t="shared" si="75"/>
        <v>2016</v>
      </c>
    </row>
    <row r="2242" spans="1:4" x14ac:dyDescent="0.35">
      <c r="A2242" s="28">
        <v>42628</v>
      </c>
      <c r="B2242" s="17">
        <v>2.2519999999999998E-2</v>
      </c>
      <c r="C2242">
        <f t="shared" si="74"/>
        <v>9</v>
      </c>
      <c r="D2242">
        <f t="shared" si="75"/>
        <v>2016</v>
      </c>
    </row>
    <row r="2243" spans="1:4" x14ac:dyDescent="0.35">
      <c r="A2243" s="28">
        <v>42627</v>
      </c>
      <c r="B2243" s="17">
        <v>2.2499999999999999E-2</v>
      </c>
      <c r="C2243">
        <f t="shared" si="74"/>
        <v>9</v>
      </c>
      <c r="D2243">
        <f t="shared" si="75"/>
        <v>2016</v>
      </c>
    </row>
    <row r="2244" spans="1:4" x14ac:dyDescent="0.35">
      <c r="A2244" s="28">
        <v>42626</v>
      </c>
      <c r="B2244" s="17">
        <v>2.2499999999999999E-2</v>
      </c>
      <c r="C2244">
        <f t="shared" si="74"/>
        <v>9</v>
      </c>
      <c r="D2244">
        <f t="shared" si="75"/>
        <v>2016</v>
      </c>
    </row>
    <row r="2245" spans="1:4" x14ac:dyDescent="0.35">
      <c r="A2245" s="28">
        <v>42625</v>
      </c>
      <c r="B2245" s="17">
        <v>2.2499999999999999E-2</v>
      </c>
      <c r="C2245">
        <f t="shared" si="74"/>
        <v>9</v>
      </c>
      <c r="D2245">
        <f t="shared" si="75"/>
        <v>2016</v>
      </c>
    </row>
    <row r="2246" spans="1:4" x14ac:dyDescent="0.35">
      <c r="A2246" s="28">
        <v>42624</v>
      </c>
      <c r="B2246" s="17">
        <v>2.2499999999999999E-2</v>
      </c>
      <c r="C2246">
        <f t="shared" si="74"/>
        <v>9</v>
      </c>
      <c r="D2246">
        <f t="shared" si="75"/>
        <v>2016</v>
      </c>
    </row>
    <row r="2247" spans="1:4" x14ac:dyDescent="0.35">
      <c r="A2247" s="28">
        <v>42623</v>
      </c>
      <c r="B2247" s="17">
        <v>2.2499999999999999E-2</v>
      </c>
      <c r="C2247">
        <f t="shared" si="74"/>
        <v>9</v>
      </c>
      <c r="D2247">
        <f t="shared" si="75"/>
        <v>2016</v>
      </c>
    </row>
    <row r="2248" spans="1:4" x14ac:dyDescent="0.35">
      <c r="A2248" s="28">
        <v>42622</v>
      </c>
      <c r="B2248" s="17">
        <v>2.2499999999999999E-2</v>
      </c>
      <c r="C2248">
        <f t="shared" si="74"/>
        <v>9</v>
      </c>
      <c r="D2248">
        <f t="shared" si="75"/>
        <v>2016</v>
      </c>
    </row>
    <row r="2249" spans="1:4" x14ac:dyDescent="0.35">
      <c r="A2249" s="28">
        <v>42621</v>
      </c>
      <c r="B2249" s="17">
        <v>2.2499999999999999E-2</v>
      </c>
      <c r="C2249">
        <f t="shared" si="74"/>
        <v>9</v>
      </c>
      <c r="D2249">
        <f t="shared" si="75"/>
        <v>2016</v>
      </c>
    </row>
    <row r="2250" spans="1:4" x14ac:dyDescent="0.35">
      <c r="A2250" s="28">
        <v>42620</v>
      </c>
      <c r="B2250" s="17">
        <v>2.2499999999999999E-2</v>
      </c>
      <c r="C2250">
        <f t="shared" si="74"/>
        <v>9</v>
      </c>
      <c r="D2250">
        <f t="shared" si="75"/>
        <v>2016</v>
      </c>
    </row>
    <row r="2251" spans="1:4" x14ac:dyDescent="0.35">
      <c r="A2251" s="28">
        <v>42619</v>
      </c>
      <c r="B2251" s="17">
        <v>2.2669999999999999E-2</v>
      </c>
      <c r="C2251">
        <f t="shared" si="74"/>
        <v>9</v>
      </c>
      <c r="D2251">
        <f t="shared" si="75"/>
        <v>2016</v>
      </c>
    </row>
    <row r="2252" spans="1:4" x14ac:dyDescent="0.35">
      <c r="A2252" s="28">
        <v>42618</v>
      </c>
      <c r="B2252" s="17">
        <v>2.2499999999999999E-2</v>
      </c>
      <c r="C2252">
        <f t="shared" si="74"/>
        <v>9</v>
      </c>
      <c r="D2252">
        <f t="shared" si="75"/>
        <v>2016</v>
      </c>
    </row>
    <row r="2253" spans="1:4" x14ac:dyDescent="0.35">
      <c r="A2253" s="28">
        <v>42617</v>
      </c>
      <c r="B2253" s="17">
        <v>2.2509999999999999E-2</v>
      </c>
      <c r="C2253">
        <f t="shared" si="74"/>
        <v>9</v>
      </c>
      <c r="D2253">
        <f t="shared" si="75"/>
        <v>2016</v>
      </c>
    </row>
    <row r="2254" spans="1:4" x14ac:dyDescent="0.35">
      <c r="A2254" s="28">
        <v>42616</v>
      </c>
      <c r="B2254" s="17">
        <v>2.2509999999999999E-2</v>
      </c>
      <c r="C2254">
        <f t="shared" si="74"/>
        <v>9</v>
      </c>
      <c r="D2254">
        <f t="shared" si="75"/>
        <v>2016</v>
      </c>
    </row>
    <row r="2255" spans="1:4" x14ac:dyDescent="0.35">
      <c r="A2255" s="28">
        <v>42615</v>
      </c>
      <c r="B2255" s="17">
        <v>2.2509999999999999E-2</v>
      </c>
      <c r="C2255">
        <f t="shared" si="74"/>
        <v>9</v>
      </c>
      <c r="D2255">
        <f t="shared" si="75"/>
        <v>2016</v>
      </c>
    </row>
    <row r="2256" spans="1:4" x14ac:dyDescent="0.35">
      <c r="A2256" s="28">
        <v>42614</v>
      </c>
      <c r="B2256" s="17">
        <v>2.2499999999999999E-2</v>
      </c>
      <c r="C2256">
        <f t="shared" si="74"/>
        <v>9</v>
      </c>
      <c r="D2256">
        <f t="shared" si="75"/>
        <v>2016</v>
      </c>
    </row>
    <row r="2257" spans="1:4" x14ac:dyDescent="0.35">
      <c r="A2257" s="28">
        <v>42613</v>
      </c>
      <c r="B2257" s="17">
        <v>2.2550000000000001E-2</v>
      </c>
      <c r="C2257">
        <f t="shared" si="74"/>
        <v>8</v>
      </c>
      <c r="D2257">
        <f t="shared" si="75"/>
        <v>2016</v>
      </c>
    </row>
    <row r="2258" spans="1:4" x14ac:dyDescent="0.35">
      <c r="A2258" s="28">
        <v>42612</v>
      </c>
      <c r="B2258" s="17">
        <v>2.2540000000000001E-2</v>
      </c>
      <c r="C2258">
        <f t="shared" si="74"/>
        <v>8</v>
      </c>
      <c r="D2258">
        <f t="shared" si="75"/>
        <v>2016</v>
      </c>
    </row>
    <row r="2259" spans="1:4" x14ac:dyDescent="0.35">
      <c r="A2259" s="28">
        <v>42611</v>
      </c>
      <c r="B2259" s="17">
        <v>2.2499999999999999E-2</v>
      </c>
      <c r="C2259">
        <f t="shared" si="74"/>
        <v>8</v>
      </c>
      <c r="D2259">
        <f t="shared" si="75"/>
        <v>2016</v>
      </c>
    </row>
    <row r="2260" spans="1:4" x14ac:dyDescent="0.35">
      <c r="A2260" s="28">
        <v>42610</v>
      </c>
      <c r="B2260" s="17">
        <v>2.2499999999999999E-2</v>
      </c>
      <c r="C2260">
        <f t="shared" si="74"/>
        <v>8</v>
      </c>
      <c r="D2260">
        <f t="shared" si="75"/>
        <v>2016</v>
      </c>
    </row>
    <row r="2261" spans="1:4" x14ac:dyDescent="0.35">
      <c r="A2261" s="28">
        <v>42609</v>
      </c>
      <c r="B2261" s="17">
        <v>2.2499999999999999E-2</v>
      </c>
      <c r="C2261">
        <f t="shared" si="74"/>
        <v>8</v>
      </c>
      <c r="D2261">
        <f t="shared" si="75"/>
        <v>2016</v>
      </c>
    </row>
    <row r="2262" spans="1:4" x14ac:dyDescent="0.35">
      <c r="A2262" s="28">
        <v>42608</v>
      </c>
      <c r="B2262" s="17">
        <v>2.2499999999999999E-2</v>
      </c>
      <c r="C2262">
        <f t="shared" si="74"/>
        <v>8</v>
      </c>
      <c r="D2262">
        <f t="shared" si="75"/>
        <v>2016</v>
      </c>
    </row>
    <row r="2263" spans="1:4" x14ac:dyDescent="0.35">
      <c r="A2263" s="28">
        <v>42607</v>
      </c>
      <c r="B2263" s="17">
        <v>2.2499999999999999E-2</v>
      </c>
      <c r="C2263">
        <f t="shared" si="74"/>
        <v>8</v>
      </c>
      <c r="D2263">
        <f t="shared" si="75"/>
        <v>2016</v>
      </c>
    </row>
    <row r="2264" spans="1:4" x14ac:dyDescent="0.35">
      <c r="A2264" s="28">
        <v>42606</v>
      </c>
      <c r="B2264" s="17">
        <v>2.2499999999999999E-2</v>
      </c>
      <c r="C2264">
        <f t="shared" si="74"/>
        <v>8</v>
      </c>
      <c r="D2264">
        <f t="shared" si="75"/>
        <v>2016</v>
      </c>
    </row>
    <row r="2265" spans="1:4" x14ac:dyDescent="0.35">
      <c r="A2265" s="28">
        <v>42605</v>
      </c>
      <c r="B2265" s="17">
        <v>2.2550000000000001E-2</v>
      </c>
      <c r="C2265">
        <f t="shared" si="74"/>
        <v>8</v>
      </c>
      <c r="D2265">
        <f t="shared" si="75"/>
        <v>2016</v>
      </c>
    </row>
    <row r="2266" spans="1:4" x14ac:dyDescent="0.35">
      <c r="A2266" s="28">
        <v>42604</v>
      </c>
      <c r="B2266" s="17">
        <v>2.256E-2</v>
      </c>
      <c r="C2266">
        <f t="shared" si="74"/>
        <v>8</v>
      </c>
      <c r="D2266">
        <f t="shared" si="75"/>
        <v>2016</v>
      </c>
    </row>
    <row r="2267" spans="1:4" x14ac:dyDescent="0.35">
      <c r="A2267" s="28">
        <v>42603</v>
      </c>
      <c r="B2267" s="17">
        <v>2.29E-2</v>
      </c>
      <c r="C2267">
        <f t="shared" si="74"/>
        <v>8</v>
      </c>
      <c r="D2267">
        <f t="shared" si="75"/>
        <v>2016</v>
      </c>
    </row>
    <row r="2268" spans="1:4" x14ac:dyDescent="0.35">
      <c r="A2268" s="28">
        <v>42602</v>
      </c>
      <c r="B2268" s="17">
        <v>2.29E-2</v>
      </c>
      <c r="C2268">
        <f t="shared" si="74"/>
        <v>8</v>
      </c>
      <c r="D2268">
        <f t="shared" si="75"/>
        <v>2016</v>
      </c>
    </row>
    <row r="2269" spans="1:4" x14ac:dyDescent="0.35">
      <c r="A2269" s="28">
        <v>42601</v>
      </c>
      <c r="B2269" s="17">
        <v>2.29E-2</v>
      </c>
      <c r="C2269">
        <f t="shared" si="74"/>
        <v>8</v>
      </c>
      <c r="D2269">
        <f t="shared" si="75"/>
        <v>2016</v>
      </c>
    </row>
    <row r="2270" spans="1:4" x14ac:dyDescent="0.35">
      <c r="A2270" s="28">
        <v>42600</v>
      </c>
      <c r="B2270" s="17">
        <v>2.2710000000000001E-2</v>
      </c>
      <c r="C2270">
        <f t="shared" si="74"/>
        <v>8</v>
      </c>
      <c r="D2270">
        <f t="shared" si="75"/>
        <v>2016</v>
      </c>
    </row>
    <row r="2271" spans="1:4" x14ac:dyDescent="0.35">
      <c r="A2271" s="28">
        <v>42599</v>
      </c>
      <c r="B2271" s="17">
        <v>2.2499999999999999E-2</v>
      </c>
      <c r="C2271">
        <f t="shared" si="74"/>
        <v>8</v>
      </c>
      <c r="D2271">
        <f t="shared" si="75"/>
        <v>2016</v>
      </c>
    </row>
    <row r="2272" spans="1:4" x14ac:dyDescent="0.35">
      <c r="A2272" s="28">
        <v>42598</v>
      </c>
      <c r="B2272" s="17">
        <v>2.2499999999999999E-2</v>
      </c>
      <c r="C2272">
        <f t="shared" si="74"/>
        <v>8</v>
      </c>
      <c r="D2272">
        <f t="shared" si="75"/>
        <v>2016</v>
      </c>
    </row>
    <row r="2273" spans="1:4" x14ac:dyDescent="0.35">
      <c r="A2273" s="28">
        <v>42597</v>
      </c>
      <c r="B2273" s="17">
        <v>2.2499999999999999E-2</v>
      </c>
      <c r="C2273">
        <f t="shared" si="74"/>
        <v>8</v>
      </c>
      <c r="D2273">
        <f t="shared" si="75"/>
        <v>2016</v>
      </c>
    </row>
    <row r="2274" spans="1:4" x14ac:dyDescent="0.35">
      <c r="A2274" s="28">
        <v>42596</v>
      </c>
      <c r="B2274" s="17">
        <v>2.2499999999999999E-2</v>
      </c>
      <c r="C2274">
        <f t="shared" si="74"/>
        <v>8</v>
      </c>
      <c r="D2274">
        <f t="shared" si="75"/>
        <v>2016</v>
      </c>
    </row>
    <row r="2275" spans="1:4" x14ac:dyDescent="0.35">
      <c r="A2275" s="28">
        <v>42595</v>
      </c>
      <c r="B2275" s="17">
        <v>2.2499999999999999E-2</v>
      </c>
      <c r="C2275">
        <f t="shared" si="74"/>
        <v>8</v>
      </c>
      <c r="D2275">
        <f t="shared" si="75"/>
        <v>2016</v>
      </c>
    </row>
    <row r="2276" spans="1:4" x14ac:dyDescent="0.35">
      <c r="A2276" s="28">
        <v>42594</v>
      </c>
      <c r="B2276" s="17">
        <v>2.2499999999999999E-2</v>
      </c>
      <c r="C2276">
        <f t="shared" si="74"/>
        <v>8</v>
      </c>
      <c r="D2276">
        <f t="shared" si="75"/>
        <v>2016</v>
      </c>
    </row>
    <row r="2277" spans="1:4" x14ac:dyDescent="0.35">
      <c r="A2277" s="28">
        <v>42593</v>
      </c>
      <c r="B2277" s="17">
        <v>2.2509999999999999E-2</v>
      </c>
      <c r="C2277">
        <f t="shared" si="74"/>
        <v>8</v>
      </c>
      <c r="D2277">
        <f t="shared" si="75"/>
        <v>2016</v>
      </c>
    </row>
    <row r="2278" spans="1:4" x14ac:dyDescent="0.35">
      <c r="A2278" s="28">
        <v>42592</v>
      </c>
      <c r="B2278" s="17">
        <v>2.2499999999999999E-2</v>
      </c>
      <c r="C2278">
        <f t="shared" si="74"/>
        <v>8</v>
      </c>
      <c r="D2278">
        <f t="shared" si="75"/>
        <v>2016</v>
      </c>
    </row>
    <row r="2279" spans="1:4" x14ac:dyDescent="0.35">
      <c r="A2279" s="28">
        <v>42591</v>
      </c>
      <c r="B2279" s="17">
        <v>2.2499999999999999E-2</v>
      </c>
      <c r="C2279">
        <f t="shared" si="74"/>
        <v>8</v>
      </c>
      <c r="D2279">
        <f t="shared" si="75"/>
        <v>2016</v>
      </c>
    </row>
    <row r="2280" spans="1:4" x14ac:dyDescent="0.35">
      <c r="A2280" s="28">
        <v>42590</v>
      </c>
      <c r="B2280" s="17">
        <v>2.2499999999999999E-2</v>
      </c>
      <c r="C2280">
        <f t="shared" si="74"/>
        <v>8</v>
      </c>
      <c r="D2280">
        <f t="shared" si="75"/>
        <v>2016</v>
      </c>
    </row>
    <row r="2281" spans="1:4" x14ac:dyDescent="0.35">
      <c r="A2281" s="28">
        <v>42589</v>
      </c>
      <c r="B2281" s="17">
        <v>2.2499999999999999E-2</v>
      </c>
      <c r="C2281">
        <f t="shared" si="74"/>
        <v>8</v>
      </c>
      <c r="D2281">
        <f t="shared" si="75"/>
        <v>2016</v>
      </c>
    </row>
    <row r="2282" spans="1:4" x14ac:dyDescent="0.35">
      <c r="A2282" s="28">
        <v>42588</v>
      </c>
      <c r="B2282" s="17">
        <v>2.2499999999999999E-2</v>
      </c>
      <c r="C2282">
        <f t="shared" si="74"/>
        <v>8</v>
      </c>
      <c r="D2282">
        <f t="shared" si="75"/>
        <v>2016</v>
      </c>
    </row>
    <row r="2283" spans="1:4" x14ac:dyDescent="0.35">
      <c r="A2283" s="28">
        <v>42587</v>
      </c>
      <c r="B2283" s="17">
        <v>2.2499999999999999E-2</v>
      </c>
      <c r="C2283">
        <f t="shared" ref="C2283:C2346" si="76">MONTH(A2283)</f>
        <v>8</v>
      </c>
      <c r="D2283">
        <f t="shared" ref="D2283:D2346" si="77">YEAR(A2283)</f>
        <v>2016</v>
      </c>
    </row>
    <row r="2284" spans="1:4" x14ac:dyDescent="0.35">
      <c r="A2284" s="28">
        <v>42586</v>
      </c>
      <c r="B2284" s="17">
        <v>2.2499999999999999E-2</v>
      </c>
      <c r="C2284">
        <f t="shared" si="76"/>
        <v>8</v>
      </c>
      <c r="D2284">
        <f t="shared" si="77"/>
        <v>2016</v>
      </c>
    </row>
    <row r="2285" spans="1:4" x14ac:dyDescent="0.35">
      <c r="A2285" s="28">
        <v>42585</v>
      </c>
      <c r="B2285" s="17">
        <v>2.2499999999999999E-2</v>
      </c>
      <c r="C2285">
        <f t="shared" si="76"/>
        <v>8</v>
      </c>
      <c r="D2285">
        <f t="shared" si="77"/>
        <v>2016</v>
      </c>
    </row>
    <row r="2286" spans="1:4" x14ac:dyDescent="0.35">
      <c r="A2286" s="28">
        <v>42584</v>
      </c>
      <c r="B2286" s="17">
        <v>2.24E-2</v>
      </c>
      <c r="C2286">
        <f t="shared" si="76"/>
        <v>8</v>
      </c>
      <c r="D2286">
        <f t="shared" si="77"/>
        <v>2016</v>
      </c>
    </row>
    <row r="2287" spans="1:4" x14ac:dyDescent="0.35">
      <c r="A2287" s="28">
        <v>42583</v>
      </c>
      <c r="B2287" s="17">
        <v>2.2499999999999999E-2</v>
      </c>
      <c r="C2287">
        <f t="shared" si="76"/>
        <v>8</v>
      </c>
      <c r="D2287">
        <f t="shared" si="77"/>
        <v>2016</v>
      </c>
    </row>
    <row r="2288" spans="1:4" x14ac:dyDescent="0.35">
      <c r="A2288" s="28">
        <v>42582</v>
      </c>
      <c r="B2288" s="17">
        <v>2.2710000000000001E-2</v>
      </c>
      <c r="C2288">
        <f t="shared" si="76"/>
        <v>7</v>
      </c>
      <c r="D2288">
        <f t="shared" si="77"/>
        <v>2016</v>
      </c>
    </row>
    <row r="2289" spans="1:4" x14ac:dyDescent="0.35">
      <c r="A2289" s="28">
        <v>42581</v>
      </c>
      <c r="B2289" s="17">
        <v>2.2710000000000001E-2</v>
      </c>
      <c r="C2289">
        <f t="shared" si="76"/>
        <v>7</v>
      </c>
      <c r="D2289">
        <f t="shared" si="77"/>
        <v>2016</v>
      </c>
    </row>
    <row r="2290" spans="1:4" x14ac:dyDescent="0.35">
      <c r="A2290" s="28">
        <v>42580</v>
      </c>
      <c r="B2290" s="17">
        <v>2.2710000000000001E-2</v>
      </c>
      <c r="C2290">
        <f t="shared" si="76"/>
        <v>7</v>
      </c>
      <c r="D2290">
        <f t="shared" si="77"/>
        <v>2016</v>
      </c>
    </row>
    <row r="2291" spans="1:4" x14ac:dyDescent="0.35">
      <c r="A2291" s="28">
        <v>42579</v>
      </c>
      <c r="B2291" s="17">
        <v>2.2630000000000001E-2</v>
      </c>
      <c r="C2291">
        <f t="shared" si="76"/>
        <v>7</v>
      </c>
      <c r="D2291">
        <f t="shared" si="77"/>
        <v>2016</v>
      </c>
    </row>
    <row r="2292" spans="1:4" x14ac:dyDescent="0.35">
      <c r="A2292" s="28">
        <v>42578</v>
      </c>
      <c r="B2292" s="17">
        <v>2.2499999999999999E-2</v>
      </c>
      <c r="C2292">
        <f t="shared" si="76"/>
        <v>7</v>
      </c>
      <c r="D2292">
        <f t="shared" si="77"/>
        <v>2016</v>
      </c>
    </row>
    <row r="2293" spans="1:4" x14ac:dyDescent="0.35">
      <c r="A2293" s="28">
        <v>42577</v>
      </c>
      <c r="B2293" s="17">
        <v>2.2499999999999999E-2</v>
      </c>
      <c r="C2293">
        <f t="shared" si="76"/>
        <v>7</v>
      </c>
      <c r="D2293">
        <f t="shared" si="77"/>
        <v>2016</v>
      </c>
    </row>
    <row r="2294" spans="1:4" x14ac:dyDescent="0.35">
      <c r="A2294" s="28">
        <v>42576</v>
      </c>
      <c r="B2294" s="17">
        <v>2.2499999999999999E-2</v>
      </c>
      <c r="C2294">
        <f t="shared" si="76"/>
        <v>7</v>
      </c>
      <c r="D2294">
        <f t="shared" si="77"/>
        <v>2016</v>
      </c>
    </row>
    <row r="2295" spans="1:4" x14ac:dyDescent="0.35">
      <c r="A2295" s="28">
        <v>42575</v>
      </c>
      <c r="B2295" s="17">
        <v>2.2550000000000001E-2</v>
      </c>
      <c r="C2295">
        <f t="shared" si="76"/>
        <v>7</v>
      </c>
      <c r="D2295">
        <f t="shared" si="77"/>
        <v>2016</v>
      </c>
    </row>
    <row r="2296" spans="1:4" x14ac:dyDescent="0.35">
      <c r="A2296" s="28">
        <v>42574</v>
      </c>
      <c r="B2296" s="17">
        <v>2.2550000000000001E-2</v>
      </c>
      <c r="C2296">
        <f t="shared" si="76"/>
        <v>7</v>
      </c>
      <c r="D2296">
        <f t="shared" si="77"/>
        <v>2016</v>
      </c>
    </row>
    <row r="2297" spans="1:4" x14ac:dyDescent="0.35">
      <c r="A2297" s="28">
        <v>42573</v>
      </c>
      <c r="B2297" s="17">
        <v>2.2550000000000001E-2</v>
      </c>
      <c r="C2297">
        <f t="shared" si="76"/>
        <v>7</v>
      </c>
      <c r="D2297">
        <f t="shared" si="77"/>
        <v>2016</v>
      </c>
    </row>
    <row r="2298" spans="1:4" x14ac:dyDescent="0.35">
      <c r="A2298" s="28">
        <v>42572</v>
      </c>
      <c r="B2298" s="17">
        <v>2.264E-2</v>
      </c>
      <c r="C2298">
        <f t="shared" si="76"/>
        <v>7</v>
      </c>
      <c r="D2298">
        <f t="shared" si="77"/>
        <v>2016</v>
      </c>
    </row>
    <row r="2299" spans="1:4" x14ac:dyDescent="0.35">
      <c r="A2299" s="28">
        <v>42571</v>
      </c>
      <c r="B2299" s="17">
        <v>2.2499999999999999E-2</v>
      </c>
      <c r="C2299">
        <f t="shared" si="76"/>
        <v>7</v>
      </c>
      <c r="D2299">
        <f t="shared" si="77"/>
        <v>2016</v>
      </c>
    </row>
    <row r="2300" spans="1:4" x14ac:dyDescent="0.35">
      <c r="A2300" s="28">
        <v>42570</v>
      </c>
      <c r="B2300" s="17">
        <v>2.283E-2</v>
      </c>
      <c r="C2300">
        <f t="shared" si="76"/>
        <v>7</v>
      </c>
      <c r="D2300">
        <f t="shared" si="77"/>
        <v>2016</v>
      </c>
    </row>
    <row r="2301" spans="1:4" x14ac:dyDescent="0.35">
      <c r="A2301" s="28">
        <v>42569</v>
      </c>
      <c r="B2301" s="17">
        <v>2.324E-2</v>
      </c>
      <c r="C2301">
        <f t="shared" si="76"/>
        <v>7</v>
      </c>
      <c r="D2301">
        <f t="shared" si="77"/>
        <v>2016</v>
      </c>
    </row>
    <row r="2302" spans="1:4" x14ac:dyDescent="0.35">
      <c r="A2302" s="28">
        <v>42568</v>
      </c>
      <c r="B2302" s="17">
        <v>2.3189999999999999E-2</v>
      </c>
      <c r="C2302">
        <f t="shared" si="76"/>
        <v>7</v>
      </c>
      <c r="D2302">
        <f t="shared" si="77"/>
        <v>2016</v>
      </c>
    </row>
    <row r="2303" spans="1:4" x14ac:dyDescent="0.35">
      <c r="A2303" s="28">
        <v>42567</v>
      </c>
      <c r="B2303" s="17">
        <v>2.3189999999999999E-2</v>
      </c>
      <c r="C2303">
        <f t="shared" si="76"/>
        <v>7</v>
      </c>
      <c r="D2303">
        <f t="shared" si="77"/>
        <v>2016</v>
      </c>
    </row>
    <row r="2304" spans="1:4" x14ac:dyDescent="0.35">
      <c r="A2304" s="28">
        <v>42566</v>
      </c>
      <c r="B2304" s="17">
        <v>2.3189999999999999E-2</v>
      </c>
      <c r="C2304">
        <f t="shared" si="76"/>
        <v>7</v>
      </c>
      <c r="D2304">
        <f t="shared" si="77"/>
        <v>2016</v>
      </c>
    </row>
    <row r="2305" spans="1:4" x14ac:dyDescent="0.35">
      <c r="A2305" s="28">
        <v>42565</v>
      </c>
      <c r="B2305" s="17">
        <v>2.3179999999999999E-2</v>
      </c>
      <c r="C2305">
        <f t="shared" si="76"/>
        <v>7</v>
      </c>
      <c r="D2305">
        <f t="shared" si="77"/>
        <v>2016</v>
      </c>
    </row>
    <row r="2306" spans="1:4" x14ac:dyDescent="0.35">
      <c r="A2306" s="28">
        <v>42564</v>
      </c>
      <c r="B2306" s="17">
        <v>2.1569999999999999E-2</v>
      </c>
      <c r="C2306">
        <f t="shared" si="76"/>
        <v>7</v>
      </c>
      <c r="D2306">
        <f t="shared" si="77"/>
        <v>2016</v>
      </c>
    </row>
    <row r="2307" spans="1:4" x14ac:dyDescent="0.35">
      <c r="A2307" s="28">
        <v>42563</v>
      </c>
      <c r="B2307" s="17">
        <v>2.1160000000000002E-2</v>
      </c>
      <c r="C2307">
        <f t="shared" si="76"/>
        <v>7</v>
      </c>
      <c r="D2307">
        <f t="shared" si="77"/>
        <v>2016</v>
      </c>
    </row>
    <row r="2308" spans="1:4" x14ac:dyDescent="0.35">
      <c r="A2308" s="28">
        <v>42562</v>
      </c>
      <c r="B2308" s="17">
        <v>2.0990000000000002E-2</v>
      </c>
      <c r="C2308">
        <f t="shared" si="76"/>
        <v>7</v>
      </c>
      <c r="D2308">
        <f t="shared" si="77"/>
        <v>2016</v>
      </c>
    </row>
    <row r="2309" spans="1:4" x14ac:dyDescent="0.35">
      <c r="A2309" s="28">
        <v>42561</v>
      </c>
      <c r="B2309" s="17">
        <v>2.0490000000000001E-2</v>
      </c>
      <c r="C2309">
        <f t="shared" si="76"/>
        <v>7</v>
      </c>
      <c r="D2309">
        <f t="shared" si="77"/>
        <v>2016</v>
      </c>
    </row>
    <row r="2310" spans="1:4" x14ac:dyDescent="0.35">
      <c r="A2310" s="28">
        <v>42560</v>
      </c>
      <c r="B2310" s="17">
        <v>2.0490000000000001E-2</v>
      </c>
      <c r="C2310">
        <f t="shared" si="76"/>
        <v>7</v>
      </c>
      <c r="D2310">
        <f t="shared" si="77"/>
        <v>2016</v>
      </c>
    </row>
    <row r="2311" spans="1:4" x14ac:dyDescent="0.35">
      <c r="A2311" s="28">
        <v>42559</v>
      </c>
      <c r="B2311" s="17">
        <v>2.0490000000000001E-2</v>
      </c>
      <c r="C2311">
        <f t="shared" si="76"/>
        <v>7</v>
      </c>
      <c r="D2311">
        <f t="shared" si="77"/>
        <v>2016</v>
      </c>
    </row>
    <row r="2312" spans="1:4" x14ac:dyDescent="0.35">
      <c r="A2312" s="28">
        <v>42558</v>
      </c>
      <c r="B2312" s="17">
        <v>2.0490000000000001E-2</v>
      </c>
      <c r="C2312">
        <f t="shared" si="76"/>
        <v>7</v>
      </c>
      <c r="D2312">
        <f t="shared" si="77"/>
        <v>2016</v>
      </c>
    </row>
    <row r="2313" spans="1:4" x14ac:dyDescent="0.35">
      <c r="A2313" s="28">
        <v>42557</v>
      </c>
      <c r="B2313" s="17">
        <v>2.0490000000000001E-2</v>
      </c>
      <c r="C2313">
        <f t="shared" si="76"/>
        <v>7</v>
      </c>
      <c r="D2313">
        <f t="shared" si="77"/>
        <v>2016</v>
      </c>
    </row>
    <row r="2314" spans="1:4" x14ac:dyDescent="0.35">
      <c r="A2314" s="28">
        <v>42556</v>
      </c>
      <c r="B2314" s="17">
        <v>2.0490000000000001E-2</v>
      </c>
      <c r="C2314">
        <f t="shared" si="76"/>
        <v>7</v>
      </c>
      <c r="D2314">
        <f t="shared" si="77"/>
        <v>2016</v>
      </c>
    </row>
    <row r="2315" spans="1:4" x14ac:dyDescent="0.35">
      <c r="A2315" s="28">
        <v>42555</v>
      </c>
      <c r="B2315" s="17">
        <v>2.0459999999999999E-2</v>
      </c>
      <c r="C2315">
        <f t="shared" si="76"/>
        <v>7</v>
      </c>
      <c r="D2315">
        <f t="shared" si="77"/>
        <v>2016</v>
      </c>
    </row>
    <row r="2316" spans="1:4" x14ac:dyDescent="0.35">
      <c r="A2316" s="28">
        <v>42554</v>
      </c>
      <c r="B2316" s="17">
        <v>2.0490000000000001E-2</v>
      </c>
      <c r="C2316">
        <f t="shared" si="76"/>
        <v>7</v>
      </c>
      <c r="D2316">
        <f t="shared" si="77"/>
        <v>2016</v>
      </c>
    </row>
    <row r="2317" spans="1:4" x14ac:dyDescent="0.35">
      <c r="A2317" s="28">
        <v>42553</v>
      </c>
      <c r="B2317" s="17">
        <v>2.0490000000000001E-2</v>
      </c>
      <c r="C2317">
        <f t="shared" si="76"/>
        <v>7</v>
      </c>
      <c r="D2317">
        <f t="shared" si="77"/>
        <v>2016</v>
      </c>
    </row>
    <row r="2318" spans="1:4" x14ac:dyDescent="0.35">
      <c r="A2318" s="28">
        <v>42552</v>
      </c>
      <c r="B2318" s="17">
        <v>2.0490000000000001E-2</v>
      </c>
      <c r="C2318">
        <f t="shared" si="76"/>
        <v>7</v>
      </c>
      <c r="D2318">
        <f t="shared" si="77"/>
        <v>2016</v>
      </c>
    </row>
    <row r="2319" spans="1:4" x14ac:dyDescent="0.35">
      <c r="A2319" s="28">
        <v>42551</v>
      </c>
      <c r="B2319" s="17">
        <v>2.052E-2</v>
      </c>
      <c r="C2319">
        <f t="shared" si="76"/>
        <v>6</v>
      </c>
      <c r="D2319">
        <f t="shared" si="77"/>
        <v>2016</v>
      </c>
    </row>
    <row r="2320" spans="1:4" x14ac:dyDescent="0.35">
      <c r="A2320" s="28">
        <v>42550</v>
      </c>
      <c r="B2320" s="17">
        <v>2.0369999999999999E-2</v>
      </c>
      <c r="C2320">
        <f t="shared" si="76"/>
        <v>6</v>
      </c>
      <c r="D2320">
        <f t="shared" si="77"/>
        <v>2016</v>
      </c>
    </row>
    <row r="2321" spans="1:4" x14ac:dyDescent="0.35">
      <c r="A2321" s="28">
        <v>42549</v>
      </c>
      <c r="B2321" s="17">
        <v>2.102E-2</v>
      </c>
      <c r="C2321">
        <f t="shared" si="76"/>
        <v>6</v>
      </c>
      <c r="D2321">
        <f t="shared" si="77"/>
        <v>2016</v>
      </c>
    </row>
    <row r="2322" spans="1:4" x14ac:dyDescent="0.35">
      <c r="A2322" s="28">
        <v>42548</v>
      </c>
      <c r="B2322" s="17">
        <v>2.0719999999999999E-2</v>
      </c>
      <c r="C2322">
        <f t="shared" si="76"/>
        <v>6</v>
      </c>
      <c r="D2322">
        <f t="shared" si="77"/>
        <v>2016</v>
      </c>
    </row>
    <row r="2323" spans="1:4" x14ac:dyDescent="0.35">
      <c r="A2323" s="28">
        <v>42547</v>
      </c>
      <c r="B2323" s="17">
        <v>2.1180000000000001E-2</v>
      </c>
      <c r="C2323">
        <f t="shared" si="76"/>
        <v>6</v>
      </c>
      <c r="D2323">
        <f t="shared" si="77"/>
        <v>2016</v>
      </c>
    </row>
    <row r="2324" spans="1:4" x14ac:dyDescent="0.35">
      <c r="A2324" s="28">
        <v>42546</v>
      </c>
      <c r="B2324" s="17">
        <v>2.1180000000000001E-2</v>
      </c>
      <c r="C2324">
        <f t="shared" si="76"/>
        <v>6</v>
      </c>
      <c r="D2324">
        <f t="shared" si="77"/>
        <v>2016</v>
      </c>
    </row>
    <row r="2325" spans="1:4" x14ac:dyDescent="0.35">
      <c r="A2325" s="28">
        <v>42545</v>
      </c>
      <c r="B2325" s="17">
        <v>2.1180000000000001E-2</v>
      </c>
      <c r="C2325">
        <f t="shared" si="76"/>
        <v>6</v>
      </c>
      <c r="D2325">
        <f t="shared" si="77"/>
        <v>2016</v>
      </c>
    </row>
    <row r="2326" spans="1:4" x14ac:dyDescent="0.35">
      <c r="A2326" s="28">
        <v>42544</v>
      </c>
      <c r="B2326" s="17">
        <v>2.1059999999999999E-2</v>
      </c>
      <c r="C2326">
        <f t="shared" si="76"/>
        <v>6</v>
      </c>
      <c r="D2326">
        <f t="shared" si="77"/>
        <v>2016</v>
      </c>
    </row>
    <row r="2327" spans="1:4" x14ac:dyDescent="0.35">
      <c r="A2327" s="28">
        <v>42543</v>
      </c>
      <c r="B2327" s="17">
        <v>0.02</v>
      </c>
      <c r="C2327">
        <f t="shared" si="76"/>
        <v>6</v>
      </c>
      <c r="D2327">
        <f t="shared" si="77"/>
        <v>2016</v>
      </c>
    </row>
    <row r="2328" spans="1:4" x14ac:dyDescent="0.35">
      <c r="A2328" s="28">
        <v>42542</v>
      </c>
      <c r="B2328" s="17">
        <v>0.02</v>
      </c>
      <c r="C2328">
        <f t="shared" si="76"/>
        <v>6</v>
      </c>
      <c r="D2328">
        <f t="shared" si="77"/>
        <v>2016</v>
      </c>
    </row>
    <row r="2329" spans="1:4" x14ac:dyDescent="0.35">
      <c r="A2329" s="28">
        <v>42541</v>
      </c>
      <c r="B2329" s="17">
        <v>0.02</v>
      </c>
      <c r="C2329">
        <f t="shared" si="76"/>
        <v>6</v>
      </c>
      <c r="D2329">
        <f t="shared" si="77"/>
        <v>2016</v>
      </c>
    </row>
    <row r="2330" spans="1:4" x14ac:dyDescent="0.35">
      <c r="A2330" s="28">
        <v>42540</v>
      </c>
      <c r="B2330" s="17">
        <v>0.02</v>
      </c>
      <c r="C2330">
        <f t="shared" si="76"/>
        <v>6</v>
      </c>
      <c r="D2330">
        <f t="shared" si="77"/>
        <v>2016</v>
      </c>
    </row>
    <row r="2331" spans="1:4" x14ac:dyDescent="0.35">
      <c r="A2331" s="28">
        <v>42539</v>
      </c>
      <c r="B2331" s="17">
        <v>0.02</v>
      </c>
      <c r="C2331">
        <f t="shared" si="76"/>
        <v>6</v>
      </c>
      <c r="D2331">
        <f t="shared" si="77"/>
        <v>2016</v>
      </c>
    </row>
    <row r="2332" spans="1:4" x14ac:dyDescent="0.35">
      <c r="A2332" s="28">
        <v>42538</v>
      </c>
      <c r="B2332" s="17">
        <v>0.02</v>
      </c>
      <c r="C2332">
        <f t="shared" si="76"/>
        <v>6</v>
      </c>
      <c r="D2332">
        <f t="shared" si="77"/>
        <v>2016</v>
      </c>
    </row>
    <row r="2333" spans="1:4" x14ac:dyDescent="0.35">
      <c r="A2333" s="28">
        <v>42537</v>
      </c>
      <c r="B2333" s="17">
        <v>0.02</v>
      </c>
      <c r="C2333">
        <f t="shared" si="76"/>
        <v>6</v>
      </c>
      <c r="D2333">
        <f t="shared" si="77"/>
        <v>2016</v>
      </c>
    </row>
    <row r="2334" spans="1:4" x14ac:dyDescent="0.35">
      <c r="A2334" s="28">
        <v>42536</v>
      </c>
      <c r="B2334" s="17">
        <v>0.02</v>
      </c>
      <c r="C2334">
        <f t="shared" si="76"/>
        <v>6</v>
      </c>
      <c r="D2334">
        <f t="shared" si="77"/>
        <v>2016</v>
      </c>
    </row>
    <row r="2335" spans="1:4" x14ac:dyDescent="0.35">
      <c r="A2335" s="28">
        <v>42535</v>
      </c>
      <c r="B2335" s="17">
        <v>0.02</v>
      </c>
      <c r="C2335">
        <f t="shared" si="76"/>
        <v>6</v>
      </c>
      <c r="D2335">
        <f t="shared" si="77"/>
        <v>2016</v>
      </c>
    </row>
    <row r="2336" spans="1:4" x14ac:dyDescent="0.35">
      <c r="A2336" s="28">
        <v>42534</v>
      </c>
      <c r="B2336" s="17">
        <v>1.9349999999999999E-2</v>
      </c>
      <c r="C2336">
        <f t="shared" si="76"/>
        <v>6</v>
      </c>
      <c r="D2336">
        <f t="shared" si="77"/>
        <v>2016</v>
      </c>
    </row>
    <row r="2337" spans="1:4" x14ac:dyDescent="0.35">
      <c r="A2337" s="28">
        <v>42533</v>
      </c>
      <c r="B2337" s="17">
        <v>2.0160000000000001E-2</v>
      </c>
      <c r="C2337">
        <f t="shared" si="76"/>
        <v>6</v>
      </c>
      <c r="D2337">
        <f t="shared" si="77"/>
        <v>2016</v>
      </c>
    </row>
    <row r="2338" spans="1:4" x14ac:dyDescent="0.35">
      <c r="A2338" s="28">
        <v>42532</v>
      </c>
      <c r="B2338" s="17">
        <v>2.0160000000000001E-2</v>
      </c>
      <c r="C2338">
        <f t="shared" si="76"/>
        <v>6</v>
      </c>
      <c r="D2338">
        <f t="shared" si="77"/>
        <v>2016</v>
      </c>
    </row>
    <row r="2339" spans="1:4" x14ac:dyDescent="0.35">
      <c r="A2339" s="28">
        <v>42531</v>
      </c>
      <c r="B2339" s="17">
        <v>2.0160000000000001E-2</v>
      </c>
      <c r="C2339">
        <f t="shared" si="76"/>
        <v>6</v>
      </c>
      <c r="D2339">
        <f t="shared" si="77"/>
        <v>2016</v>
      </c>
    </row>
    <row r="2340" spans="1:4" x14ac:dyDescent="0.35">
      <c r="A2340" s="28">
        <v>42530</v>
      </c>
      <c r="B2340" s="17">
        <v>0.02</v>
      </c>
      <c r="C2340">
        <f t="shared" si="76"/>
        <v>6</v>
      </c>
      <c r="D2340">
        <f t="shared" si="77"/>
        <v>2016</v>
      </c>
    </row>
    <row r="2341" spans="1:4" x14ac:dyDescent="0.35">
      <c r="A2341" s="28">
        <v>42529</v>
      </c>
      <c r="B2341" s="17">
        <v>0.02</v>
      </c>
      <c r="C2341">
        <f t="shared" si="76"/>
        <v>6</v>
      </c>
      <c r="D2341">
        <f t="shared" si="77"/>
        <v>2016</v>
      </c>
    </row>
    <row r="2342" spans="1:4" x14ac:dyDescent="0.35">
      <c r="A2342" s="28">
        <v>42528</v>
      </c>
      <c r="B2342" s="17">
        <v>2.0160000000000001E-2</v>
      </c>
      <c r="C2342">
        <f t="shared" si="76"/>
        <v>6</v>
      </c>
      <c r="D2342">
        <f t="shared" si="77"/>
        <v>2016</v>
      </c>
    </row>
    <row r="2343" spans="1:4" x14ac:dyDescent="0.35">
      <c r="A2343" s="28">
        <v>42527</v>
      </c>
      <c r="B2343" s="17">
        <v>2.0230000000000001E-2</v>
      </c>
      <c r="C2343">
        <f t="shared" si="76"/>
        <v>6</v>
      </c>
      <c r="D2343">
        <f t="shared" si="77"/>
        <v>2016</v>
      </c>
    </row>
    <row r="2344" spans="1:4" x14ac:dyDescent="0.35">
      <c r="A2344" s="28">
        <v>42526</v>
      </c>
      <c r="B2344" s="17">
        <v>2.002E-2</v>
      </c>
      <c r="C2344">
        <f t="shared" si="76"/>
        <v>6</v>
      </c>
      <c r="D2344">
        <f t="shared" si="77"/>
        <v>2016</v>
      </c>
    </row>
    <row r="2345" spans="1:4" x14ac:dyDescent="0.35">
      <c r="A2345" s="28">
        <v>42525</v>
      </c>
      <c r="B2345" s="17">
        <v>2.002E-2</v>
      </c>
      <c r="C2345">
        <f t="shared" si="76"/>
        <v>6</v>
      </c>
      <c r="D2345">
        <f t="shared" si="77"/>
        <v>2016</v>
      </c>
    </row>
    <row r="2346" spans="1:4" x14ac:dyDescent="0.35">
      <c r="A2346" s="28">
        <v>42524</v>
      </c>
      <c r="B2346" s="17">
        <v>2.002E-2</v>
      </c>
      <c r="C2346">
        <f t="shared" si="76"/>
        <v>6</v>
      </c>
      <c r="D2346">
        <f t="shared" si="77"/>
        <v>2016</v>
      </c>
    </row>
    <row r="2347" spans="1:4" x14ac:dyDescent="0.35">
      <c r="A2347" s="28">
        <v>42523</v>
      </c>
      <c r="B2347" s="17">
        <v>2.0209999999999999E-2</v>
      </c>
      <c r="C2347">
        <f t="shared" ref="C2347:C2410" si="78">MONTH(A2347)</f>
        <v>6</v>
      </c>
      <c r="D2347">
        <f t="shared" ref="D2347:D2410" si="79">YEAR(A2347)</f>
        <v>2016</v>
      </c>
    </row>
    <row r="2348" spans="1:4" x14ac:dyDescent="0.35">
      <c r="A2348" s="28">
        <v>42522</v>
      </c>
      <c r="B2348" s="17">
        <v>0.02</v>
      </c>
      <c r="C2348">
        <f t="shared" si="78"/>
        <v>6</v>
      </c>
      <c r="D2348">
        <f t="shared" si="79"/>
        <v>2016</v>
      </c>
    </row>
    <row r="2349" spans="1:4" x14ac:dyDescent="0.35">
      <c r="A2349" s="28">
        <v>42521</v>
      </c>
      <c r="B2349" s="17">
        <v>2.0410000000000001E-2</v>
      </c>
      <c r="C2349">
        <f t="shared" si="78"/>
        <v>5</v>
      </c>
      <c r="D2349">
        <f t="shared" si="79"/>
        <v>2016</v>
      </c>
    </row>
    <row r="2350" spans="1:4" x14ac:dyDescent="0.35">
      <c r="A2350" s="28">
        <v>42520</v>
      </c>
      <c r="B2350" s="17">
        <v>2.0039999999999999E-2</v>
      </c>
      <c r="C2350">
        <f t="shared" si="78"/>
        <v>5</v>
      </c>
      <c r="D2350">
        <f t="shared" si="79"/>
        <v>2016</v>
      </c>
    </row>
    <row r="2351" spans="1:4" x14ac:dyDescent="0.35">
      <c r="A2351" s="28">
        <v>42519</v>
      </c>
      <c r="B2351" s="17">
        <v>2.0389999999999998E-2</v>
      </c>
      <c r="C2351">
        <f t="shared" si="78"/>
        <v>5</v>
      </c>
      <c r="D2351">
        <f t="shared" si="79"/>
        <v>2016</v>
      </c>
    </row>
    <row r="2352" spans="1:4" x14ac:dyDescent="0.35">
      <c r="A2352" s="28">
        <v>42518</v>
      </c>
      <c r="B2352" s="17">
        <v>2.0389999999999998E-2</v>
      </c>
      <c r="C2352">
        <f t="shared" si="78"/>
        <v>5</v>
      </c>
      <c r="D2352">
        <f t="shared" si="79"/>
        <v>2016</v>
      </c>
    </row>
    <row r="2353" spans="1:4" x14ac:dyDescent="0.35">
      <c r="A2353" s="28">
        <v>42517</v>
      </c>
      <c r="B2353" s="17">
        <v>2.0389999999999998E-2</v>
      </c>
      <c r="C2353">
        <f t="shared" si="78"/>
        <v>5</v>
      </c>
      <c r="D2353">
        <f t="shared" si="79"/>
        <v>2016</v>
      </c>
    </row>
    <row r="2354" spans="1:4" x14ac:dyDescent="0.35">
      <c r="A2354" s="28">
        <v>42516</v>
      </c>
      <c r="B2354" s="17">
        <v>2.0469999999999999E-2</v>
      </c>
      <c r="C2354">
        <f t="shared" si="78"/>
        <v>5</v>
      </c>
      <c r="D2354">
        <f t="shared" si="79"/>
        <v>2016</v>
      </c>
    </row>
    <row r="2355" spans="1:4" x14ac:dyDescent="0.35">
      <c r="A2355" s="28">
        <v>42515</v>
      </c>
      <c r="B2355" s="17">
        <v>2.0379999999999999E-2</v>
      </c>
      <c r="C2355">
        <f t="shared" si="78"/>
        <v>5</v>
      </c>
      <c r="D2355">
        <f t="shared" si="79"/>
        <v>2016</v>
      </c>
    </row>
    <row r="2356" spans="1:4" x14ac:dyDescent="0.35">
      <c r="A2356" s="28">
        <v>42514</v>
      </c>
      <c r="B2356" s="17">
        <v>2.0299999999999999E-2</v>
      </c>
      <c r="C2356">
        <f t="shared" si="78"/>
        <v>5</v>
      </c>
      <c r="D2356">
        <f t="shared" si="79"/>
        <v>2016</v>
      </c>
    </row>
    <row r="2357" spans="1:4" x14ac:dyDescent="0.35">
      <c r="A2357" s="28">
        <v>42513</v>
      </c>
      <c r="B2357" s="17">
        <v>2.0250000000000001E-2</v>
      </c>
      <c r="C2357">
        <f t="shared" si="78"/>
        <v>5</v>
      </c>
      <c r="D2357">
        <f t="shared" si="79"/>
        <v>2016</v>
      </c>
    </row>
    <row r="2358" spans="1:4" x14ac:dyDescent="0.35">
      <c r="A2358" s="28">
        <v>42512</v>
      </c>
      <c r="B2358" s="17">
        <v>2.07E-2</v>
      </c>
      <c r="C2358">
        <f t="shared" si="78"/>
        <v>5</v>
      </c>
      <c r="D2358">
        <f t="shared" si="79"/>
        <v>2016</v>
      </c>
    </row>
    <row r="2359" spans="1:4" x14ac:dyDescent="0.35">
      <c r="A2359" s="28">
        <v>42511</v>
      </c>
      <c r="B2359" s="17">
        <v>2.07E-2</v>
      </c>
      <c r="C2359">
        <f t="shared" si="78"/>
        <v>5</v>
      </c>
      <c r="D2359">
        <f t="shared" si="79"/>
        <v>2016</v>
      </c>
    </row>
    <row r="2360" spans="1:4" x14ac:dyDescent="0.35">
      <c r="A2360" s="28">
        <v>42510</v>
      </c>
      <c r="B2360" s="17">
        <v>2.07E-2</v>
      </c>
      <c r="C2360">
        <f t="shared" si="78"/>
        <v>5</v>
      </c>
      <c r="D2360">
        <f t="shared" si="79"/>
        <v>2016</v>
      </c>
    </row>
    <row r="2361" spans="1:4" x14ac:dyDescent="0.35">
      <c r="A2361" s="28">
        <v>42509</v>
      </c>
      <c r="B2361" s="17">
        <v>2.0660000000000001E-2</v>
      </c>
      <c r="C2361">
        <f t="shared" si="78"/>
        <v>5</v>
      </c>
      <c r="D2361">
        <f t="shared" si="79"/>
        <v>2016</v>
      </c>
    </row>
    <row r="2362" spans="1:4" x14ac:dyDescent="0.35">
      <c r="A2362" s="28">
        <v>42508</v>
      </c>
      <c r="B2362" s="17">
        <v>2.0809999999999999E-2</v>
      </c>
      <c r="C2362">
        <f t="shared" si="78"/>
        <v>5</v>
      </c>
      <c r="D2362">
        <f t="shared" si="79"/>
        <v>2016</v>
      </c>
    </row>
    <row r="2363" spans="1:4" x14ac:dyDescent="0.35">
      <c r="A2363" s="28">
        <v>42507</v>
      </c>
      <c r="B2363" s="17">
        <v>2.06E-2</v>
      </c>
      <c r="C2363">
        <f t="shared" si="78"/>
        <v>5</v>
      </c>
      <c r="D2363">
        <f t="shared" si="79"/>
        <v>2016</v>
      </c>
    </row>
    <row r="2364" spans="1:4" x14ac:dyDescent="0.35">
      <c r="A2364" s="28">
        <v>42506</v>
      </c>
      <c r="B2364" s="17">
        <v>2.0799999999999999E-2</v>
      </c>
      <c r="C2364">
        <f t="shared" si="78"/>
        <v>5</v>
      </c>
      <c r="D2364">
        <f t="shared" si="79"/>
        <v>2016</v>
      </c>
    </row>
    <row r="2365" spans="1:4" x14ac:dyDescent="0.35">
      <c r="A2365" s="28">
        <v>42505</v>
      </c>
      <c r="B2365" s="17">
        <v>2.0660000000000001E-2</v>
      </c>
      <c r="C2365">
        <f t="shared" si="78"/>
        <v>5</v>
      </c>
      <c r="D2365">
        <f t="shared" si="79"/>
        <v>2016</v>
      </c>
    </row>
    <row r="2366" spans="1:4" x14ac:dyDescent="0.35">
      <c r="A2366" s="28">
        <v>42504</v>
      </c>
      <c r="B2366" s="17">
        <v>2.0660000000000001E-2</v>
      </c>
      <c r="C2366">
        <f t="shared" si="78"/>
        <v>5</v>
      </c>
      <c r="D2366">
        <f t="shared" si="79"/>
        <v>2016</v>
      </c>
    </row>
    <row r="2367" spans="1:4" x14ac:dyDescent="0.35">
      <c r="A2367" s="28">
        <v>42503</v>
      </c>
      <c r="B2367" s="17">
        <v>2.0660000000000001E-2</v>
      </c>
      <c r="C2367">
        <f t="shared" si="78"/>
        <v>5</v>
      </c>
      <c r="D2367">
        <f t="shared" si="79"/>
        <v>2016</v>
      </c>
    </row>
    <row r="2368" spans="1:4" x14ac:dyDescent="0.35">
      <c r="A2368" s="28">
        <v>42502</v>
      </c>
      <c r="B2368" s="17">
        <v>2.0650000000000002E-2</v>
      </c>
      <c r="C2368">
        <f t="shared" si="78"/>
        <v>5</v>
      </c>
      <c r="D2368">
        <f t="shared" si="79"/>
        <v>2016</v>
      </c>
    </row>
    <row r="2369" spans="1:4" x14ac:dyDescent="0.35">
      <c r="A2369" s="28">
        <v>42501</v>
      </c>
      <c r="B2369" s="17">
        <v>2.0670000000000001E-2</v>
      </c>
      <c r="C2369">
        <f t="shared" si="78"/>
        <v>5</v>
      </c>
      <c r="D2369">
        <f t="shared" si="79"/>
        <v>2016</v>
      </c>
    </row>
    <row r="2370" spans="1:4" x14ac:dyDescent="0.35">
      <c r="A2370" s="28">
        <v>42500</v>
      </c>
      <c r="B2370" s="17">
        <v>2.0920000000000001E-2</v>
      </c>
      <c r="C2370">
        <f t="shared" si="78"/>
        <v>5</v>
      </c>
      <c r="D2370">
        <f t="shared" si="79"/>
        <v>2016</v>
      </c>
    </row>
    <row r="2371" spans="1:4" x14ac:dyDescent="0.35">
      <c r="A2371" s="28">
        <v>42499</v>
      </c>
      <c r="B2371" s="17">
        <v>2.1000000000000001E-2</v>
      </c>
      <c r="C2371">
        <f t="shared" si="78"/>
        <v>5</v>
      </c>
      <c r="D2371">
        <f t="shared" si="79"/>
        <v>2016</v>
      </c>
    </row>
    <row r="2372" spans="1:4" x14ac:dyDescent="0.35">
      <c r="A2372" s="28">
        <v>42498</v>
      </c>
      <c r="B2372" s="17">
        <v>2.1000000000000001E-2</v>
      </c>
      <c r="C2372">
        <f t="shared" si="78"/>
        <v>5</v>
      </c>
      <c r="D2372">
        <f t="shared" si="79"/>
        <v>2016</v>
      </c>
    </row>
    <row r="2373" spans="1:4" x14ac:dyDescent="0.35">
      <c r="A2373" s="28">
        <v>42497</v>
      </c>
      <c r="B2373" s="17">
        <v>2.1000000000000001E-2</v>
      </c>
      <c r="C2373">
        <f t="shared" si="78"/>
        <v>5</v>
      </c>
      <c r="D2373">
        <f t="shared" si="79"/>
        <v>2016</v>
      </c>
    </row>
    <row r="2374" spans="1:4" x14ac:dyDescent="0.35">
      <c r="A2374" s="28">
        <v>42496</v>
      </c>
      <c r="B2374" s="17">
        <v>2.1000000000000001E-2</v>
      </c>
      <c r="C2374">
        <f t="shared" si="78"/>
        <v>5</v>
      </c>
      <c r="D2374">
        <f t="shared" si="79"/>
        <v>2016</v>
      </c>
    </row>
    <row r="2375" spans="1:4" x14ac:dyDescent="0.35">
      <c r="A2375" s="28">
        <v>42495</v>
      </c>
      <c r="B2375" s="17">
        <v>2.1000000000000001E-2</v>
      </c>
      <c r="C2375">
        <f t="shared" si="78"/>
        <v>5</v>
      </c>
      <c r="D2375">
        <f t="shared" si="79"/>
        <v>2016</v>
      </c>
    </row>
    <row r="2376" spans="1:4" x14ac:dyDescent="0.35">
      <c r="A2376" s="28">
        <v>42494</v>
      </c>
      <c r="B2376" s="17">
        <v>2.112E-2</v>
      </c>
      <c r="C2376">
        <f t="shared" si="78"/>
        <v>5</v>
      </c>
      <c r="D2376">
        <f t="shared" si="79"/>
        <v>2016</v>
      </c>
    </row>
    <row r="2377" spans="1:4" x14ac:dyDescent="0.35">
      <c r="A2377" s="28">
        <v>42493</v>
      </c>
      <c r="B2377" s="17">
        <v>2.1219999999999999E-2</v>
      </c>
      <c r="C2377">
        <f t="shared" si="78"/>
        <v>5</v>
      </c>
      <c r="D2377">
        <f t="shared" si="79"/>
        <v>2016</v>
      </c>
    </row>
    <row r="2378" spans="1:4" x14ac:dyDescent="0.35">
      <c r="A2378" s="28">
        <v>42492</v>
      </c>
      <c r="B2378" s="17">
        <v>2.1510000000000001E-2</v>
      </c>
      <c r="C2378">
        <f t="shared" si="78"/>
        <v>5</v>
      </c>
      <c r="D2378">
        <f t="shared" si="79"/>
        <v>2016</v>
      </c>
    </row>
    <row r="2379" spans="1:4" x14ac:dyDescent="0.35">
      <c r="A2379" s="28">
        <v>42491</v>
      </c>
      <c r="B2379" s="17">
        <v>2.1559999999999999E-2</v>
      </c>
      <c r="C2379">
        <f t="shared" si="78"/>
        <v>5</v>
      </c>
      <c r="D2379">
        <f t="shared" si="79"/>
        <v>2016</v>
      </c>
    </row>
    <row r="2380" spans="1:4" x14ac:dyDescent="0.35">
      <c r="A2380" s="28">
        <v>42490</v>
      </c>
      <c r="B2380" s="17">
        <v>2.1559999999999999E-2</v>
      </c>
      <c r="C2380">
        <f t="shared" si="78"/>
        <v>4</v>
      </c>
      <c r="D2380">
        <f t="shared" si="79"/>
        <v>2016</v>
      </c>
    </row>
    <row r="2381" spans="1:4" x14ac:dyDescent="0.35">
      <c r="A2381" s="28">
        <v>42489</v>
      </c>
      <c r="B2381" s="17">
        <v>2.1559999999999999E-2</v>
      </c>
      <c r="C2381">
        <f t="shared" si="78"/>
        <v>4</v>
      </c>
      <c r="D2381">
        <f t="shared" si="79"/>
        <v>2016</v>
      </c>
    </row>
    <row r="2382" spans="1:4" x14ac:dyDescent="0.35">
      <c r="A2382" s="28">
        <v>42488</v>
      </c>
      <c r="B2382" s="17">
        <v>2.1499999999999998E-2</v>
      </c>
      <c r="C2382">
        <f t="shared" si="78"/>
        <v>4</v>
      </c>
      <c r="D2382">
        <f t="shared" si="79"/>
        <v>2016</v>
      </c>
    </row>
    <row r="2383" spans="1:4" x14ac:dyDescent="0.35">
      <c r="A2383" s="28">
        <v>42487</v>
      </c>
      <c r="B2383" s="17">
        <v>2.138E-2</v>
      </c>
      <c r="C2383">
        <f t="shared" si="78"/>
        <v>4</v>
      </c>
      <c r="D2383">
        <f t="shared" si="79"/>
        <v>2016</v>
      </c>
    </row>
    <row r="2384" spans="1:4" x14ac:dyDescent="0.35">
      <c r="A2384" s="28">
        <v>42486</v>
      </c>
      <c r="B2384" s="17">
        <v>2.1690000000000001E-2</v>
      </c>
      <c r="C2384">
        <f t="shared" si="78"/>
        <v>4</v>
      </c>
      <c r="D2384">
        <f t="shared" si="79"/>
        <v>2016</v>
      </c>
    </row>
    <row r="2385" spans="1:4" x14ac:dyDescent="0.35">
      <c r="A2385" s="28">
        <v>42485</v>
      </c>
      <c r="B2385" s="17">
        <v>2.1499999999999998E-2</v>
      </c>
      <c r="C2385">
        <f t="shared" si="78"/>
        <v>4</v>
      </c>
      <c r="D2385">
        <f t="shared" si="79"/>
        <v>2016</v>
      </c>
    </row>
    <row r="2386" spans="1:4" x14ac:dyDescent="0.35">
      <c r="A2386" s="28">
        <v>42484</v>
      </c>
      <c r="B2386" s="17">
        <v>2.164E-2</v>
      </c>
      <c r="C2386">
        <f t="shared" si="78"/>
        <v>4</v>
      </c>
      <c r="D2386">
        <f t="shared" si="79"/>
        <v>2016</v>
      </c>
    </row>
    <row r="2387" spans="1:4" x14ac:dyDescent="0.35">
      <c r="A2387" s="28">
        <v>42483</v>
      </c>
      <c r="B2387" s="17">
        <v>2.164E-2</v>
      </c>
      <c r="C2387">
        <f t="shared" si="78"/>
        <v>4</v>
      </c>
      <c r="D2387">
        <f t="shared" si="79"/>
        <v>2016</v>
      </c>
    </row>
    <row r="2388" spans="1:4" x14ac:dyDescent="0.35">
      <c r="A2388" s="28">
        <v>42482</v>
      </c>
      <c r="B2388" s="17">
        <v>2.164E-2</v>
      </c>
      <c r="C2388">
        <f t="shared" si="78"/>
        <v>4</v>
      </c>
      <c r="D2388">
        <f t="shared" si="79"/>
        <v>2016</v>
      </c>
    </row>
    <row r="2389" spans="1:4" x14ac:dyDescent="0.35">
      <c r="A2389" s="28">
        <v>42481</v>
      </c>
      <c r="B2389" s="17">
        <v>2.171E-2</v>
      </c>
      <c r="C2389">
        <f t="shared" si="78"/>
        <v>4</v>
      </c>
      <c r="D2389">
        <f t="shared" si="79"/>
        <v>2016</v>
      </c>
    </row>
    <row r="2390" spans="1:4" x14ac:dyDescent="0.35">
      <c r="A2390" s="28">
        <v>42480</v>
      </c>
      <c r="B2390" s="17">
        <v>2.1690000000000001E-2</v>
      </c>
      <c r="C2390">
        <f t="shared" si="78"/>
        <v>4</v>
      </c>
      <c r="D2390">
        <f t="shared" si="79"/>
        <v>2016</v>
      </c>
    </row>
    <row r="2391" spans="1:4" x14ac:dyDescent="0.35">
      <c r="A2391" s="28">
        <v>42479</v>
      </c>
      <c r="B2391" s="17">
        <v>2.1659999999999999E-2</v>
      </c>
      <c r="C2391">
        <f t="shared" si="78"/>
        <v>4</v>
      </c>
      <c r="D2391">
        <f t="shared" si="79"/>
        <v>2016</v>
      </c>
    </row>
    <row r="2392" spans="1:4" x14ac:dyDescent="0.35">
      <c r="A2392" s="28">
        <v>42478</v>
      </c>
      <c r="B2392" s="17">
        <v>2.1700000000000001E-2</v>
      </c>
      <c r="C2392">
        <f t="shared" si="78"/>
        <v>4</v>
      </c>
      <c r="D2392">
        <f t="shared" si="79"/>
        <v>2016</v>
      </c>
    </row>
    <row r="2393" spans="1:4" x14ac:dyDescent="0.35">
      <c r="A2393" s="28">
        <v>42477</v>
      </c>
      <c r="B2393" s="17">
        <v>2.146E-2</v>
      </c>
      <c r="C2393">
        <f t="shared" si="78"/>
        <v>4</v>
      </c>
      <c r="D2393">
        <f t="shared" si="79"/>
        <v>2016</v>
      </c>
    </row>
    <row r="2394" spans="1:4" x14ac:dyDescent="0.35">
      <c r="A2394" s="28">
        <v>42476</v>
      </c>
      <c r="B2394" s="17">
        <v>2.146E-2</v>
      </c>
      <c r="C2394">
        <f t="shared" si="78"/>
        <v>4</v>
      </c>
      <c r="D2394">
        <f t="shared" si="79"/>
        <v>2016</v>
      </c>
    </row>
    <row r="2395" spans="1:4" x14ac:dyDescent="0.35">
      <c r="A2395" s="28">
        <v>42475</v>
      </c>
      <c r="B2395" s="17">
        <v>2.146E-2</v>
      </c>
      <c r="C2395">
        <f t="shared" si="78"/>
        <v>4</v>
      </c>
      <c r="D2395">
        <f t="shared" si="79"/>
        <v>2016</v>
      </c>
    </row>
    <row r="2396" spans="1:4" x14ac:dyDescent="0.35">
      <c r="A2396" s="28">
        <v>42474</v>
      </c>
      <c r="B2396" s="17">
        <v>2.1520000000000001E-2</v>
      </c>
      <c r="C2396">
        <f t="shared" si="78"/>
        <v>4</v>
      </c>
      <c r="D2396">
        <f t="shared" si="79"/>
        <v>2016</v>
      </c>
    </row>
    <row r="2397" spans="1:4" x14ac:dyDescent="0.35">
      <c r="A2397" s="28">
        <v>42473</v>
      </c>
      <c r="B2397" s="17">
        <v>2.2069999999999999E-2</v>
      </c>
      <c r="C2397">
        <f t="shared" si="78"/>
        <v>4</v>
      </c>
      <c r="D2397">
        <f t="shared" si="79"/>
        <v>2016</v>
      </c>
    </row>
    <row r="2398" spans="1:4" x14ac:dyDescent="0.35">
      <c r="A2398" s="28">
        <v>42472</v>
      </c>
      <c r="B2398" s="17">
        <v>2.2120000000000001E-2</v>
      </c>
      <c r="C2398">
        <f t="shared" si="78"/>
        <v>4</v>
      </c>
      <c r="D2398">
        <f t="shared" si="79"/>
        <v>2016</v>
      </c>
    </row>
    <row r="2399" spans="1:4" x14ac:dyDescent="0.35">
      <c r="A2399" s="28">
        <v>42471</v>
      </c>
      <c r="B2399" s="17">
        <v>2.206E-2</v>
      </c>
      <c r="C2399">
        <f t="shared" si="78"/>
        <v>4</v>
      </c>
      <c r="D2399">
        <f t="shared" si="79"/>
        <v>2016</v>
      </c>
    </row>
    <row r="2400" spans="1:4" x14ac:dyDescent="0.35">
      <c r="A2400" s="28">
        <v>42470</v>
      </c>
      <c r="B2400" s="17">
        <v>2.1899999999999999E-2</v>
      </c>
      <c r="C2400">
        <f t="shared" si="78"/>
        <v>4</v>
      </c>
      <c r="D2400">
        <f t="shared" si="79"/>
        <v>2016</v>
      </c>
    </row>
    <row r="2401" spans="1:4" x14ac:dyDescent="0.35">
      <c r="A2401" s="28">
        <v>42469</v>
      </c>
      <c r="B2401" s="17">
        <v>2.1899999999999999E-2</v>
      </c>
      <c r="C2401">
        <f t="shared" si="78"/>
        <v>4</v>
      </c>
      <c r="D2401">
        <f t="shared" si="79"/>
        <v>2016</v>
      </c>
    </row>
    <row r="2402" spans="1:4" x14ac:dyDescent="0.35">
      <c r="A2402" s="28">
        <v>42468</v>
      </c>
      <c r="B2402" s="17">
        <v>2.1899999999999999E-2</v>
      </c>
      <c r="C2402">
        <f t="shared" si="78"/>
        <v>4</v>
      </c>
      <c r="D2402">
        <f t="shared" si="79"/>
        <v>2016</v>
      </c>
    </row>
    <row r="2403" spans="1:4" x14ac:dyDescent="0.35">
      <c r="A2403" s="28">
        <v>42467</v>
      </c>
      <c r="B2403" s="17">
        <v>2.2120000000000001E-2</v>
      </c>
      <c r="C2403">
        <f t="shared" si="78"/>
        <v>4</v>
      </c>
      <c r="D2403">
        <f t="shared" si="79"/>
        <v>2016</v>
      </c>
    </row>
    <row r="2404" spans="1:4" x14ac:dyDescent="0.35">
      <c r="A2404" s="28">
        <v>42466</v>
      </c>
      <c r="B2404" s="17">
        <v>2.2499999999999999E-2</v>
      </c>
      <c r="C2404">
        <f t="shared" si="78"/>
        <v>4</v>
      </c>
      <c r="D2404">
        <f t="shared" si="79"/>
        <v>2016</v>
      </c>
    </row>
    <row r="2405" spans="1:4" x14ac:dyDescent="0.35">
      <c r="A2405" s="28">
        <v>42465</v>
      </c>
      <c r="B2405" s="17">
        <v>2.2499999999999999E-2</v>
      </c>
      <c r="C2405">
        <f t="shared" si="78"/>
        <v>4</v>
      </c>
      <c r="D2405">
        <f t="shared" si="79"/>
        <v>2016</v>
      </c>
    </row>
    <row r="2406" spans="1:4" x14ac:dyDescent="0.35">
      <c r="A2406" s="28">
        <v>42464</v>
      </c>
      <c r="B2406" s="17">
        <v>2.2499999999999999E-2</v>
      </c>
      <c r="C2406">
        <f t="shared" si="78"/>
        <v>4</v>
      </c>
      <c r="D2406">
        <f t="shared" si="79"/>
        <v>2016</v>
      </c>
    </row>
    <row r="2407" spans="1:4" x14ac:dyDescent="0.35">
      <c r="A2407" s="28">
        <v>42463</v>
      </c>
      <c r="B2407" s="17">
        <v>2.2509999999999999E-2</v>
      </c>
      <c r="C2407">
        <f t="shared" si="78"/>
        <v>4</v>
      </c>
      <c r="D2407">
        <f t="shared" si="79"/>
        <v>2016</v>
      </c>
    </row>
    <row r="2408" spans="1:4" x14ac:dyDescent="0.35">
      <c r="A2408" s="28">
        <v>42462</v>
      </c>
      <c r="B2408" s="17">
        <v>2.2509999999999999E-2</v>
      </c>
      <c r="C2408">
        <f t="shared" si="78"/>
        <v>4</v>
      </c>
      <c r="D2408">
        <f t="shared" si="79"/>
        <v>2016</v>
      </c>
    </row>
    <row r="2409" spans="1:4" x14ac:dyDescent="0.35">
      <c r="A2409" s="28">
        <v>42461</v>
      </c>
      <c r="B2409" s="17">
        <v>2.2509999999999999E-2</v>
      </c>
      <c r="C2409">
        <f t="shared" si="78"/>
        <v>4</v>
      </c>
      <c r="D2409">
        <f t="shared" si="79"/>
        <v>2016</v>
      </c>
    </row>
    <row r="2410" spans="1:4" x14ac:dyDescent="0.35">
      <c r="A2410" s="28">
        <v>42460</v>
      </c>
      <c r="B2410" s="17">
        <v>2.2499999999999999E-2</v>
      </c>
      <c r="C2410">
        <f t="shared" si="78"/>
        <v>3</v>
      </c>
      <c r="D2410">
        <f t="shared" si="79"/>
        <v>2016</v>
      </c>
    </row>
    <row r="2411" spans="1:4" x14ac:dyDescent="0.35">
      <c r="A2411" s="28">
        <v>42459</v>
      </c>
      <c r="B2411" s="17">
        <v>2.2499999999999999E-2</v>
      </c>
      <c r="C2411">
        <f t="shared" ref="C2411:C2474" si="80">MONTH(A2411)</f>
        <v>3</v>
      </c>
      <c r="D2411">
        <f t="shared" ref="D2411:D2474" si="81">YEAR(A2411)</f>
        <v>2016</v>
      </c>
    </row>
    <row r="2412" spans="1:4" x14ac:dyDescent="0.35">
      <c r="A2412" s="28">
        <v>42458</v>
      </c>
      <c r="B2412" s="17">
        <v>2.2499999999999999E-2</v>
      </c>
      <c r="C2412">
        <f t="shared" si="80"/>
        <v>3</v>
      </c>
      <c r="D2412">
        <f t="shared" si="81"/>
        <v>2016</v>
      </c>
    </row>
    <row r="2413" spans="1:4" x14ac:dyDescent="0.35">
      <c r="A2413" s="28">
        <v>42457</v>
      </c>
      <c r="B2413" s="17">
        <v>2.2499999999999999E-2</v>
      </c>
      <c r="C2413">
        <f t="shared" si="80"/>
        <v>3</v>
      </c>
      <c r="D2413">
        <f t="shared" si="81"/>
        <v>2016</v>
      </c>
    </row>
    <row r="2414" spans="1:4" x14ac:dyDescent="0.35">
      <c r="A2414" s="28">
        <v>42456</v>
      </c>
      <c r="B2414" s="17">
        <v>2.2499999999999999E-2</v>
      </c>
      <c r="C2414">
        <f t="shared" si="80"/>
        <v>3</v>
      </c>
      <c r="D2414">
        <f t="shared" si="81"/>
        <v>2016</v>
      </c>
    </row>
    <row r="2415" spans="1:4" x14ac:dyDescent="0.35">
      <c r="A2415" s="28">
        <v>42455</v>
      </c>
      <c r="B2415" s="17">
        <v>2.2499999999999999E-2</v>
      </c>
      <c r="C2415">
        <f t="shared" si="80"/>
        <v>3</v>
      </c>
      <c r="D2415">
        <f t="shared" si="81"/>
        <v>2016</v>
      </c>
    </row>
    <row r="2416" spans="1:4" x14ac:dyDescent="0.35">
      <c r="A2416" s="28">
        <v>42454</v>
      </c>
      <c r="B2416" s="17">
        <v>2.2499999999999999E-2</v>
      </c>
      <c r="C2416">
        <f t="shared" si="80"/>
        <v>3</v>
      </c>
      <c r="D2416">
        <f t="shared" si="81"/>
        <v>2016</v>
      </c>
    </row>
    <row r="2417" spans="1:4" x14ac:dyDescent="0.35">
      <c r="A2417" s="28">
        <v>42453</v>
      </c>
      <c r="B2417" s="17">
        <v>2.2499999999999999E-2</v>
      </c>
      <c r="C2417">
        <f t="shared" si="80"/>
        <v>3</v>
      </c>
      <c r="D2417">
        <f t="shared" si="81"/>
        <v>2016</v>
      </c>
    </row>
    <row r="2418" spans="1:4" x14ac:dyDescent="0.35">
      <c r="A2418" s="28">
        <v>42452</v>
      </c>
      <c r="B2418" s="17">
        <v>2.2499999999999999E-2</v>
      </c>
      <c r="C2418">
        <f t="shared" si="80"/>
        <v>3</v>
      </c>
      <c r="D2418">
        <f t="shared" si="81"/>
        <v>2016</v>
      </c>
    </row>
    <row r="2419" spans="1:4" x14ac:dyDescent="0.35">
      <c r="A2419" s="28">
        <v>42451</v>
      </c>
      <c r="B2419" s="17">
        <v>2.426E-2</v>
      </c>
      <c r="C2419">
        <f t="shared" si="80"/>
        <v>3</v>
      </c>
      <c r="D2419">
        <f t="shared" si="81"/>
        <v>2016</v>
      </c>
    </row>
    <row r="2420" spans="1:4" x14ac:dyDescent="0.35">
      <c r="A2420" s="28">
        <v>42450</v>
      </c>
      <c r="B2420" s="17">
        <v>2.4580000000000001E-2</v>
      </c>
      <c r="C2420">
        <f t="shared" si="80"/>
        <v>3</v>
      </c>
      <c r="D2420">
        <f t="shared" si="81"/>
        <v>2016</v>
      </c>
    </row>
    <row r="2421" spans="1:4" x14ac:dyDescent="0.35">
      <c r="A2421" s="28">
        <v>42449</v>
      </c>
      <c r="B2421" s="17">
        <v>2.477E-2</v>
      </c>
      <c r="C2421">
        <f t="shared" si="80"/>
        <v>3</v>
      </c>
      <c r="D2421">
        <f t="shared" si="81"/>
        <v>2016</v>
      </c>
    </row>
    <row r="2422" spans="1:4" x14ac:dyDescent="0.35">
      <c r="A2422" s="28">
        <v>42448</v>
      </c>
      <c r="B2422" s="17">
        <v>2.477E-2</v>
      </c>
      <c r="C2422">
        <f t="shared" si="80"/>
        <v>3</v>
      </c>
      <c r="D2422">
        <f t="shared" si="81"/>
        <v>2016</v>
      </c>
    </row>
    <row r="2423" spans="1:4" x14ac:dyDescent="0.35">
      <c r="A2423" s="28">
        <v>42447</v>
      </c>
      <c r="B2423" s="17">
        <v>2.477E-2</v>
      </c>
      <c r="C2423">
        <f t="shared" si="80"/>
        <v>3</v>
      </c>
      <c r="D2423">
        <f t="shared" si="81"/>
        <v>2016</v>
      </c>
    </row>
    <row r="2424" spans="1:4" x14ac:dyDescent="0.35">
      <c r="A2424" s="28">
        <v>42446</v>
      </c>
      <c r="B2424" s="17">
        <v>2.5000000000000001E-2</v>
      </c>
      <c r="C2424">
        <f t="shared" si="80"/>
        <v>3</v>
      </c>
      <c r="D2424">
        <f t="shared" si="81"/>
        <v>2016</v>
      </c>
    </row>
    <row r="2425" spans="1:4" x14ac:dyDescent="0.35">
      <c r="A2425" s="28">
        <v>42445</v>
      </c>
      <c r="B2425" s="17">
        <v>2.5000000000000001E-2</v>
      </c>
      <c r="C2425">
        <f t="shared" si="80"/>
        <v>3</v>
      </c>
      <c r="D2425">
        <f t="shared" si="81"/>
        <v>2016</v>
      </c>
    </row>
    <row r="2426" spans="1:4" x14ac:dyDescent="0.35">
      <c r="A2426" s="28">
        <v>42444</v>
      </c>
      <c r="B2426" s="17">
        <v>2.5000000000000001E-2</v>
      </c>
      <c r="C2426">
        <f t="shared" si="80"/>
        <v>3</v>
      </c>
      <c r="D2426">
        <f t="shared" si="81"/>
        <v>2016</v>
      </c>
    </row>
    <row r="2427" spans="1:4" x14ac:dyDescent="0.35">
      <c r="A2427" s="28">
        <v>42443</v>
      </c>
      <c r="B2427" s="17">
        <v>2.5000000000000001E-2</v>
      </c>
      <c r="C2427">
        <f t="shared" si="80"/>
        <v>3</v>
      </c>
      <c r="D2427">
        <f t="shared" si="81"/>
        <v>2016</v>
      </c>
    </row>
    <row r="2428" spans="1:4" x14ac:dyDescent="0.35">
      <c r="A2428" s="28">
        <v>42442</v>
      </c>
      <c r="B2428" s="17">
        <v>2.5000000000000001E-2</v>
      </c>
      <c r="C2428">
        <f t="shared" si="80"/>
        <v>3</v>
      </c>
      <c r="D2428">
        <f t="shared" si="81"/>
        <v>2016</v>
      </c>
    </row>
    <row r="2429" spans="1:4" x14ac:dyDescent="0.35">
      <c r="A2429" s="28">
        <v>42441</v>
      </c>
      <c r="B2429" s="17">
        <v>2.5000000000000001E-2</v>
      </c>
      <c r="C2429">
        <f t="shared" si="80"/>
        <v>3</v>
      </c>
      <c r="D2429">
        <f t="shared" si="81"/>
        <v>2016</v>
      </c>
    </row>
    <row r="2430" spans="1:4" x14ac:dyDescent="0.35">
      <c r="A2430" s="28">
        <v>42440</v>
      </c>
      <c r="B2430" s="17">
        <v>2.5000000000000001E-2</v>
      </c>
      <c r="C2430">
        <f t="shared" si="80"/>
        <v>3</v>
      </c>
      <c r="D2430">
        <f t="shared" si="81"/>
        <v>2016</v>
      </c>
    </row>
    <row r="2431" spans="1:4" x14ac:dyDescent="0.35">
      <c r="A2431" s="28">
        <v>42439</v>
      </c>
      <c r="B2431" s="17">
        <v>2.5000000000000001E-2</v>
      </c>
      <c r="C2431">
        <f t="shared" si="80"/>
        <v>3</v>
      </c>
      <c r="D2431">
        <f t="shared" si="81"/>
        <v>2016</v>
      </c>
    </row>
    <row r="2432" spans="1:4" x14ac:dyDescent="0.35">
      <c r="A2432" s="28">
        <v>42438</v>
      </c>
      <c r="B2432" s="17">
        <v>2.5000000000000001E-2</v>
      </c>
      <c r="C2432">
        <f t="shared" si="80"/>
        <v>3</v>
      </c>
      <c r="D2432">
        <f t="shared" si="81"/>
        <v>2016</v>
      </c>
    </row>
    <row r="2433" spans="1:4" x14ac:dyDescent="0.35">
      <c r="A2433" s="28">
        <v>42437</v>
      </c>
      <c r="B2433" s="17">
        <v>2.5000000000000001E-2</v>
      </c>
      <c r="C2433">
        <f t="shared" si="80"/>
        <v>3</v>
      </c>
      <c r="D2433">
        <f t="shared" si="81"/>
        <v>2016</v>
      </c>
    </row>
    <row r="2434" spans="1:4" x14ac:dyDescent="0.35">
      <c r="A2434" s="28">
        <v>42436</v>
      </c>
      <c r="B2434" s="17">
        <v>2.5000000000000001E-2</v>
      </c>
      <c r="C2434">
        <f t="shared" si="80"/>
        <v>3</v>
      </c>
      <c r="D2434">
        <f t="shared" si="81"/>
        <v>2016</v>
      </c>
    </row>
    <row r="2435" spans="1:4" x14ac:dyDescent="0.35">
      <c r="A2435" s="28">
        <v>42435</v>
      </c>
      <c r="B2435" s="17">
        <v>2.5000000000000001E-2</v>
      </c>
      <c r="C2435">
        <f t="shared" si="80"/>
        <v>3</v>
      </c>
      <c r="D2435">
        <f t="shared" si="81"/>
        <v>2016</v>
      </c>
    </row>
    <row r="2436" spans="1:4" x14ac:dyDescent="0.35">
      <c r="A2436" s="28">
        <v>42434</v>
      </c>
      <c r="B2436" s="17">
        <v>2.5000000000000001E-2</v>
      </c>
      <c r="C2436">
        <f t="shared" si="80"/>
        <v>3</v>
      </c>
      <c r="D2436">
        <f t="shared" si="81"/>
        <v>2016</v>
      </c>
    </row>
    <row r="2437" spans="1:4" x14ac:dyDescent="0.35">
      <c r="A2437" s="28">
        <v>42433</v>
      </c>
      <c r="B2437" s="17">
        <v>2.5000000000000001E-2</v>
      </c>
      <c r="C2437">
        <f t="shared" si="80"/>
        <v>3</v>
      </c>
      <c r="D2437">
        <f t="shared" si="81"/>
        <v>2016</v>
      </c>
    </row>
    <row r="2438" spans="1:4" x14ac:dyDescent="0.35">
      <c r="A2438" s="28">
        <v>42432</v>
      </c>
      <c r="B2438" s="17">
        <v>2.5049999999999999E-2</v>
      </c>
      <c r="C2438">
        <f t="shared" si="80"/>
        <v>3</v>
      </c>
      <c r="D2438">
        <f t="shared" si="81"/>
        <v>2016</v>
      </c>
    </row>
    <row r="2439" spans="1:4" x14ac:dyDescent="0.35">
      <c r="A2439" s="28">
        <v>42431</v>
      </c>
      <c r="B2439" s="17">
        <v>2.5000000000000001E-2</v>
      </c>
      <c r="C2439">
        <f t="shared" si="80"/>
        <v>3</v>
      </c>
      <c r="D2439">
        <f t="shared" si="81"/>
        <v>2016</v>
      </c>
    </row>
    <row r="2440" spans="1:4" x14ac:dyDescent="0.35">
      <c r="A2440" s="28">
        <v>42430</v>
      </c>
      <c r="B2440" s="17">
        <v>2.5000000000000001E-2</v>
      </c>
      <c r="C2440">
        <f t="shared" si="80"/>
        <v>3</v>
      </c>
      <c r="D2440">
        <f t="shared" si="81"/>
        <v>2016</v>
      </c>
    </row>
    <row r="2441" spans="1:4" x14ac:dyDescent="0.35">
      <c r="A2441" s="28">
        <v>42429</v>
      </c>
      <c r="B2441" s="17">
        <v>2.5020000000000001E-2</v>
      </c>
      <c r="C2441">
        <f t="shared" si="80"/>
        <v>2</v>
      </c>
      <c r="D2441">
        <f t="shared" si="81"/>
        <v>2016</v>
      </c>
    </row>
    <row r="2442" spans="1:4" x14ac:dyDescent="0.35">
      <c r="A2442" s="28">
        <v>42428</v>
      </c>
      <c r="B2442" s="17">
        <v>2.5000000000000001E-2</v>
      </c>
      <c r="C2442">
        <f t="shared" si="80"/>
        <v>2</v>
      </c>
      <c r="D2442">
        <f t="shared" si="81"/>
        <v>2016</v>
      </c>
    </row>
    <row r="2443" spans="1:4" x14ac:dyDescent="0.35">
      <c r="A2443" s="28">
        <v>42427</v>
      </c>
      <c r="B2443" s="17">
        <v>2.5000000000000001E-2</v>
      </c>
      <c r="C2443">
        <f t="shared" si="80"/>
        <v>2</v>
      </c>
      <c r="D2443">
        <f t="shared" si="81"/>
        <v>2016</v>
      </c>
    </row>
    <row r="2444" spans="1:4" x14ac:dyDescent="0.35">
      <c r="A2444" s="28">
        <v>42426</v>
      </c>
      <c r="B2444" s="17">
        <v>2.5000000000000001E-2</v>
      </c>
      <c r="C2444">
        <f t="shared" si="80"/>
        <v>2</v>
      </c>
      <c r="D2444">
        <f t="shared" si="81"/>
        <v>2016</v>
      </c>
    </row>
    <row r="2445" spans="1:4" x14ac:dyDescent="0.35">
      <c r="A2445" s="28">
        <v>42425</v>
      </c>
      <c r="B2445" s="17">
        <v>2.5000000000000001E-2</v>
      </c>
      <c r="C2445">
        <f t="shared" si="80"/>
        <v>2</v>
      </c>
      <c r="D2445">
        <f t="shared" si="81"/>
        <v>2016</v>
      </c>
    </row>
    <row r="2446" spans="1:4" x14ac:dyDescent="0.35">
      <c r="A2446" s="28">
        <v>42424</v>
      </c>
      <c r="B2446" s="17">
        <v>2.5000000000000001E-2</v>
      </c>
      <c r="C2446">
        <f t="shared" si="80"/>
        <v>2</v>
      </c>
      <c r="D2446">
        <f t="shared" si="81"/>
        <v>2016</v>
      </c>
    </row>
    <row r="2447" spans="1:4" x14ac:dyDescent="0.35">
      <c r="A2447" s="28">
        <v>42423</v>
      </c>
      <c r="B2447" s="17">
        <v>2.5000000000000001E-2</v>
      </c>
      <c r="C2447">
        <f t="shared" si="80"/>
        <v>2</v>
      </c>
      <c r="D2447">
        <f t="shared" si="81"/>
        <v>2016</v>
      </c>
    </row>
    <row r="2448" spans="1:4" x14ac:dyDescent="0.35">
      <c r="A2448" s="28">
        <v>42422</v>
      </c>
      <c r="B2448" s="17">
        <v>2.5000000000000001E-2</v>
      </c>
      <c r="C2448">
        <f t="shared" si="80"/>
        <v>2</v>
      </c>
      <c r="D2448">
        <f t="shared" si="81"/>
        <v>2016</v>
      </c>
    </row>
    <row r="2449" spans="1:4" x14ac:dyDescent="0.35">
      <c r="A2449" s="28">
        <v>42421</v>
      </c>
      <c r="B2449" s="17">
        <v>2.5000000000000001E-2</v>
      </c>
      <c r="C2449">
        <f t="shared" si="80"/>
        <v>2</v>
      </c>
      <c r="D2449">
        <f t="shared" si="81"/>
        <v>2016</v>
      </c>
    </row>
    <row r="2450" spans="1:4" x14ac:dyDescent="0.35">
      <c r="A2450" s="28">
        <v>42420</v>
      </c>
      <c r="B2450" s="17">
        <v>2.5000000000000001E-2</v>
      </c>
      <c r="C2450">
        <f t="shared" si="80"/>
        <v>2</v>
      </c>
      <c r="D2450">
        <f t="shared" si="81"/>
        <v>2016</v>
      </c>
    </row>
    <row r="2451" spans="1:4" x14ac:dyDescent="0.35">
      <c r="A2451" s="28">
        <v>42419</v>
      </c>
      <c r="B2451" s="17">
        <v>2.5000000000000001E-2</v>
      </c>
      <c r="C2451">
        <f t="shared" si="80"/>
        <v>2</v>
      </c>
      <c r="D2451">
        <f t="shared" si="81"/>
        <v>2016</v>
      </c>
    </row>
    <row r="2452" spans="1:4" x14ac:dyDescent="0.35">
      <c r="A2452" s="28">
        <v>42418</v>
      </c>
      <c r="B2452" s="17">
        <v>2.5000000000000001E-2</v>
      </c>
      <c r="C2452">
        <f t="shared" si="80"/>
        <v>2</v>
      </c>
      <c r="D2452">
        <f t="shared" si="81"/>
        <v>2016</v>
      </c>
    </row>
    <row r="2453" spans="1:4" x14ac:dyDescent="0.35">
      <c r="A2453" s="28">
        <v>42417</v>
      </c>
      <c r="B2453" s="17">
        <v>2.5000000000000001E-2</v>
      </c>
      <c r="C2453">
        <f t="shared" si="80"/>
        <v>2</v>
      </c>
      <c r="D2453">
        <f t="shared" si="81"/>
        <v>2016</v>
      </c>
    </row>
    <row r="2454" spans="1:4" x14ac:dyDescent="0.35">
      <c r="A2454" s="28">
        <v>42416</v>
      </c>
      <c r="B2454" s="17">
        <v>2.5000000000000001E-2</v>
      </c>
      <c r="C2454">
        <f t="shared" si="80"/>
        <v>2</v>
      </c>
      <c r="D2454">
        <f t="shared" si="81"/>
        <v>2016</v>
      </c>
    </row>
    <row r="2455" spans="1:4" x14ac:dyDescent="0.35">
      <c r="A2455" s="28">
        <v>42415</v>
      </c>
      <c r="B2455" s="17">
        <v>2.5000000000000001E-2</v>
      </c>
      <c r="C2455">
        <f t="shared" si="80"/>
        <v>2</v>
      </c>
      <c r="D2455">
        <f t="shared" si="81"/>
        <v>2016</v>
      </c>
    </row>
    <row r="2456" spans="1:4" x14ac:dyDescent="0.35">
      <c r="A2456" s="28">
        <v>42414</v>
      </c>
      <c r="B2456" s="17">
        <v>2.5000000000000001E-2</v>
      </c>
      <c r="C2456">
        <f t="shared" si="80"/>
        <v>2</v>
      </c>
      <c r="D2456">
        <f t="shared" si="81"/>
        <v>2016</v>
      </c>
    </row>
    <row r="2457" spans="1:4" x14ac:dyDescent="0.35">
      <c r="A2457" s="28">
        <v>42413</v>
      </c>
      <c r="B2457" s="17">
        <v>2.5000000000000001E-2</v>
      </c>
      <c r="C2457">
        <f t="shared" si="80"/>
        <v>2</v>
      </c>
      <c r="D2457">
        <f t="shared" si="81"/>
        <v>2016</v>
      </c>
    </row>
    <row r="2458" spans="1:4" x14ac:dyDescent="0.35">
      <c r="A2458" s="28">
        <v>42412</v>
      </c>
      <c r="B2458" s="17">
        <v>2.5000000000000001E-2</v>
      </c>
      <c r="C2458">
        <f t="shared" si="80"/>
        <v>2</v>
      </c>
      <c r="D2458">
        <f t="shared" si="81"/>
        <v>2016</v>
      </c>
    </row>
    <row r="2459" spans="1:4" x14ac:dyDescent="0.35">
      <c r="A2459" s="28">
        <v>42411</v>
      </c>
      <c r="B2459" s="17">
        <v>2.5000000000000001E-2</v>
      </c>
      <c r="C2459">
        <f t="shared" si="80"/>
        <v>2</v>
      </c>
      <c r="D2459">
        <f t="shared" si="81"/>
        <v>2016</v>
      </c>
    </row>
    <row r="2460" spans="1:4" x14ac:dyDescent="0.35">
      <c r="A2460" s="28">
        <v>42410</v>
      </c>
      <c r="B2460" s="17">
        <v>2.5000000000000001E-2</v>
      </c>
      <c r="C2460">
        <f t="shared" si="80"/>
        <v>2</v>
      </c>
      <c r="D2460">
        <f t="shared" si="81"/>
        <v>2016</v>
      </c>
    </row>
    <row r="2461" spans="1:4" x14ac:dyDescent="0.35">
      <c r="A2461" s="28">
        <v>42409</v>
      </c>
      <c r="B2461" s="17">
        <v>2.5000000000000001E-2</v>
      </c>
      <c r="C2461">
        <f t="shared" si="80"/>
        <v>2</v>
      </c>
      <c r="D2461">
        <f t="shared" si="81"/>
        <v>2016</v>
      </c>
    </row>
    <row r="2462" spans="1:4" x14ac:dyDescent="0.35">
      <c r="A2462" s="28">
        <v>42408</v>
      </c>
      <c r="B2462" s="17">
        <v>2.5000000000000001E-2</v>
      </c>
      <c r="C2462">
        <f t="shared" si="80"/>
        <v>2</v>
      </c>
      <c r="D2462">
        <f t="shared" si="81"/>
        <v>2016</v>
      </c>
    </row>
    <row r="2463" spans="1:4" x14ac:dyDescent="0.35">
      <c r="A2463" s="28">
        <v>42407</v>
      </c>
      <c r="B2463" s="17">
        <v>2.5000000000000001E-2</v>
      </c>
      <c r="C2463">
        <f t="shared" si="80"/>
        <v>2</v>
      </c>
      <c r="D2463">
        <f t="shared" si="81"/>
        <v>2016</v>
      </c>
    </row>
    <row r="2464" spans="1:4" x14ac:dyDescent="0.35">
      <c r="A2464" s="28">
        <v>42406</v>
      </c>
      <c r="B2464" s="17">
        <v>2.5000000000000001E-2</v>
      </c>
      <c r="C2464">
        <f t="shared" si="80"/>
        <v>2</v>
      </c>
      <c r="D2464">
        <f t="shared" si="81"/>
        <v>2016</v>
      </c>
    </row>
    <row r="2465" spans="1:4" x14ac:dyDescent="0.35">
      <c r="A2465" s="28">
        <v>42405</v>
      </c>
      <c r="B2465" s="17">
        <v>2.5000000000000001E-2</v>
      </c>
      <c r="C2465">
        <f t="shared" si="80"/>
        <v>2</v>
      </c>
      <c r="D2465">
        <f t="shared" si="81"/>
        <v>2016</v>
      </c>
    </row>
    <row r="2466" spans="1:4" x14ac:dyDescent="0.35">
      <c r="A2466" s="28">
        <v>42404</v>
      </c>
      <c r="B2466" s="17">
        <v>2.5000000000000001E-2</v>
      </c>
      <c r="C2466">
        <f t="shared" si="80"/>
        <v>2</v>
      </c>
      <c r="D2466">
        <f t="shared" si="81"/>
        <v>2016</v>
      </c>
    </row>
    <row r="2467" spans="1:4" x14ac:dyDescent="0.35">
      <c r="A2467" s="28">
        <v>42403</v>
      </c>
      <c r="B2467" s="17">
        <v>2.5000000000000001E-2</v>
      </c>
      <c r="C2467">
        <f t="shared" si="80"/>
        <v>2</v>
      </c>
      <c r="D2467">
        <f t="shared" si="81"/>
        <v>2016</v>
      </c>
    </row>
    <row r="2468" spans="1:4" x14ac:dyDescent="0.35">
      <c r="A2468" s="28">
        <v>42402</v>
      </c>
      <c r="B2468" s="17">
        <v>2.5000000000000001E-2</v>
      </c>
      <c r="C2468">
        <f t="shared" si="80"/>
        <v>2</v>
      </c>
      <c r="D2468">
        <f t="shared" si="81"/>
        <v>2016</v>
      </c>
    </row>
    <row r="2469" spans="1:4" x14ac:dyDescent="0.35">
      <c r="A2469" s="28">
        <v>42401</v>
      </c>
      <c r="B2469" s="17">
        <v>2.5000000000000001E-2</v>
      </c>
      <c r="C2469">
        <f t="shared" si="80"/>
        <v>2</v>
      </c>
      <c r="D2469">
        <f t="shared" si="81"/>
        <v>2016</v>
      </c>
    </row>
    <row r="2470" spans="1:4" x14ac:dyDescent="0.35">
      <c r="A2470" s="28">
        <v>42400</v>
      </c>
      <c r="B2470" s="17">
        <v>2.5010000000000001E-2</v>
      </c>
      <c r="C2470">
        <f t="shared" si="80"/>
        <v>1</v>
      </c>
      <c r="D2470">
        <f t="shared" si="81"/>
        <v>2016</v>
      </c>
    </row>
    <row r="2471" spans="1:4" x14ac:dyDescent="0.35">
      <c r="A2471" s="28">
        <v>42399</v>
      </c>
      <c r="B2471" s="17">
        <v>2.5010000000000001E-2</v>
      </c>
      <c r="C2471">
        <f t="shared" si="80"/>
        <v>1</v>
      </c>
      <c r="D2471">
        <f t="shared" si="81"/>
        <v>2016</v>
      </c>
    </row>
    <row r="2472" spans="1:4" x14ac:dyDescent="0.35">
      <c r="A2472" s="28">
        <v>42398</v>
      </c>
      <c r="B2472" s="17">
        <v>2.5010000000000001E-2</v>
      </c>
      <c r="C2472">
        <f t="shared" si="80"/>
        <v>1</v>
      </c>
      <c r="D2472">
        <f t="shared" si="81"/>
        <v>2016</v>
      </c>
    </row>
    <row r="2473" spans="1:4" x14ac:dyDescent="0.35">
      <c r="A2473" s="28">
        <v>42397</v>
      </c>
      <c r="B2473" s="17">
        <v>2.5000000000000001E-2</v>
      </c>
      <c r="C2473">
        <f t="shared" si="80"/>
        <v>1</v>
      </c>
      <c r="D2473">
        <f t="shared" si="81"/>
        <v>2016</v>
      </c>
    </row>
    <row r="2474" spans="1:4" x14ac:dyDescent="0.35">
      <c r="A2474" s="28">
        <v>42396</v>
      </c>
      <c r="B2474" s="17">
        <v>2.5000000000000001E-2</v>
      </c>
      <c r="C2474">
        <f t="shared" si="80"/>
        <v>1</v>
      </c>
      <c r="D2474">
        <f t="shared" si="81"/>
        <v>2016</v>
      </c>
    </row>
    <row r="2475" spans="1:4" x14ac:dyDescent="0.35">
      <c r="A2475" s="28">
        <v>42395</v>
      </c>
      <c r="B2475" s="17">
        <v>2.5000000000000001E-2</v>
      </c>
      <c r="C2475">
        <f t="shared" ref="C2475:C2538" si="82">MONTH(A2475)</f>
        <v>1</v>
      </c>
      <c r="D2475">
        <f t="shared" ref="D2475:D2538" si="83">YEAR(A2475)</f>
        <v>2016</v>
      </c>
    </row>
    <row r="2476" spans="1:4" x14ac:dyDescent="0.35">
      <c r="A2476" s="28">
        <v>42394</v>
      </c>
      <c r="B2476" s="17">
        <v>2.5000000000000001E-2</v>
      </c>
      <c r="C2476">
        <f t="shared" si="82"/>
        <v>1</v>
      </c>
      <c r="D2476">
        <f t="shared" si="83"/>
        <v>2016</v>
      </c>
    </row>
    <row r="2477" spans="1:4" x14ac:dyDescent="0.35">
      <c r="A2477" s="28">
        <v>42393</v>
      </c>
      <c r="B2477" s="17">
        <v>2.5000000000000001E-2</v>
      </c>
      <c r="C2477">
        <f t="shared" si="82"/>
        <v>1</v>
      </c>
      <c r="D2477">
        <f t="shared" si="83"/>
        <v>2016</v>
      </c>
    </row>
    <row r="2478" spans="1:4" x14ac:dyDescent="0.35">
      <c r="A2478" s="28">
        <v>42392</v>
      </c>
      <c r="B2478" s="17">
        <v>2.5000000000000001E-2</v>
      </c>
      <c r="C2478">
        <f t="shared" si="82"/>
        <v>1</v>
      </c>
      <c r="D2478">
        <f t="shared" si="83"/>
        <v>2016</v>
      </c>
    </row>
    <row r="2479" spans="1:4" x14ac:dyDescent="0.35">
      <c r="A2479" s="28">
        <v>42391</v>
      </c>
      <c r="B2479" s="17">
        <v>2.5000000000000001E-2</v>
      </c>
      <c r="C2479">
        <f t="shared" si="82"/>
        <v>1</v>
      </c>
      <c r="D2479">
        <f t="shared" si="83"/>
        <v>2016</v>
      </c>
    </row>
    <row r="2480" spans="1:4" x14ac:dyDescent="0.35">
      <c r="A2480" s="28">
        <v>42390</v>
      </c>
      <c r="B2480" s="17">
        <v>2.5000000000000001E-2</v>
      </c>
      <c r="C2480">
        <f t="shared" si="82"/>
        <v>1</v>
      </c>
      <c r="D2480">
        <f t="shared" si="83"/>
        <v>2016</v>
      </c>
    </row>
    <row r="2481" spans="1:4" x14ac:dyDescent="0.35">
      <c r="A2481" s="28">
        <v>42389</v>
      </c>
      <c r="B2481" s="17">
        <v>2.5000000000000001E-2</v>
      </c>
      <c r="C2481">
        <f t="shared" si="82"/>
        <v>1</v>
      </c>
      <c r="D2481">
        <f t="shared" si="83"/>
        <v>2016</v>
      </c>
    </row>
    <row r="2482" spans="1:4" x14ac:dyDescent="0.35">
      <c r="A2482" s="28">
        <v>42388</v>
      </c>
      <c r="B2482" s="17">
        <v>2.5080000000000002E-2</v>
      </c>
      <c r="C2482">
        <f t="shared" si="82"/>
        <v>1</v>
      </c>
      <c r="D2482">
        <f t="shared" si="83"/>
        <v>2016</v>
      </c>
    </row>
    <row r="2483" spans="1:4" x14ac:dyDescent="0.35">
      <c r="A2483" s="28">
        <v>42387</v>
      </c>
      <c r="B2483" s="17">
        <v>2.5149999999999999E-2</v>
      </c>
      <c r="C2483">
        <f t="shared" si="82"/>
        <v>1</v>
      </c>
      <c r="D2483">
        <f t="shared" si="83"/>
        <v>2016</v>
      </c>
    </row>
    <row r="2484" spans="1:4" x14ac:dyDescent="0.35">
      <c r="A2484" s="28">
        <v>42386</v>
      </c>
      <c r="B2484" s="17">
        <v>2.5239999999999999E-2</v>
      </c>
      <c r="C2484">
        <f t="shared" si="82"/>
        <v>1</v>
      </c>
      <c r="D2484">
        <f t="shared" si="83"/>
        <v>2016</v>
      </c>
    </row>
    <row r="2485" spans="1:4" x14ac:dyDescent="0.35">
      <c r="A2485" s="28">
        <v>42385</v>
      </c>
      <c r="B2485" s="17">
        <v>2.5239999999999999E-2</v>
      </c>
      <c r="C2485">
        <f t="shared" si="82"/>
        <v>1</v>
      </c>
      <c r="D2485">
        <f t="shared" si="83"/>
        <v>2016</v>
      </c>
    </row>
    <row r="2486" spans="1:4" x14ac:dyDescent="0.35">
      <c r="A2486" s="28">
        <v>42384</v>
      </c>
      <c r="B2486" s="17">
        <v>2.5239999999999999E-2</v>
      </c>
      <c r="C2486">
        <f t="shared" si="82"/>
        <v>1</v>
      </c>
      <c r="D2486">
        <f t="shared" si="83"/>
        <v>2016</v>
      </c>
    </row>
    <row r="2487" spans="1:4" x14ac:dyDescent="0.35">
      <c r="A2487" s="28">
        <v>42383</v>
      </c>
      <c r="B2487" s="17">
        <v>2.5329999999999998E-2</v>
      </c>
      <c r="C2487">
        <f t="shared" si="82"/>
        <v>1</v>
      </c>
      <c r="D2487">
        <f t="shared" si="83"/>
        <v>2016</v>
      </c>
    </row>
    <row r="2488" spans="1:4" x14ac:dyDescent="0.35">
      <c r="A2488" s="28">
        <v>42382</v>
      </c>
      <c r="B2488" s="17">
        <v>2.529E-2</v>
      </c>
      <c r="C2488">
        <f t="shared" si="82"/>
        <v>1</v>
      </c>
      <c r="D2488">
        <f t="shared" si="83"/>
        <v>2016</v>
      </c>
    </row>
    <row r="2489" spans="1:4" x14ac:dyDescent="0.35">
      <c r="A2489" s="28">
        <v>42381</v>
      </c>
      <c r="B2489" s="17">
        <v>2.5309999999999999E-2</v>
      </c>
      <c r="C2489">
        <f t="shared" si="82"/>
        <v>1</v>
      </c>
      <c r="D2489">
        <f t="shared" si="83"/>
        <v>2016</v>
      </c>
    </row>
    <row r="2490" spans="1:4" x14ac:dyDescent="0.35">
      <c r="A2490" s="28">
        <v>42380</v>
      </c>
      <c r="B2490" s="17">
        <v>2.5360000000000001E-2</v>
      </c>
      <c r="C2490">
        <f t="shared" si="82"/>
        <v>1</v>
      </c>
      <c r="D2490">
        <f t="shared" si="83"/>
        <v>2016</v>
      </c>
    </row>
    <row r="2491" spans="1:4" x14ac:dyDescent="0.35">
      <c r="A2491" s="28">
        <v>42379</v>
      </c>
      <c r="B2491" s="17">
        <v>2.5360000000000001E-2</v>
      </c>
      <c r="C2491">
        <f t="shared" si="82"/>
        <v>1</v>
      </c>
      <c r="D2491">
        <f t="shared" si="83"/>
        <v>2016</v>
      </c>
    </row>
    <row r="2492" spans="1:4" x14ac:dyDescent="0.35">
      <c r="A2492" s="28">
        <v>42378</v>
      </c>
      <c r="B2492" s="17">
        <v>2.5360000000000001E-2</v>
      </c>
      <c r="C2492">
        <f t="shared" si="82"/>
        <v>1</v>
      </c>
      <c r="D2492">
        <f t="shared" si="83"/>
        <v>2016</v>
      </c>
    </row>
    <row r="2493" spans="1:4" x14ac:dyDescent="0.35">
      <c r="A2493" s="28">
        <v>42377</v>
      </c>
      <c r="B2493" s="17">
        <v>2.5360000000000001E-2</v>
      </c>
      <c r="C2493">
        <f t="shared" si="82"/>
        <v>1</v>
      </c>
      <c r="D2493">
        <f t="shared" si="83"/>
        <v>2016</v>
      </c>
    </row>
    <row r="2494" spans="1:4" x14ac:dyDescent="0.35">
      <c r="A2494" s="28">
        <v>42376</v>
      </c>
      <c r="B2494" s="17">
        <v>2.5420000000000002E-2</v>
      </c>
      <c r="C2494">
        <f t="shared" si="82"/>
        <v>1</v>
      </c>
      <c r="D2494">
        <f t="shared" si="83"/>
        <v>2016</v>
      </c>
    </row>
    <row r="2495" spans="1:4" x14ac:dyDescent="0.35">
      <c r="A2495" s="28">
        <v>42375</v>
      </c>
      <c r="B2495" s="17">
        <v>2.5409999999999999E-2</v>
      </c>
      <c r="C2495">
        <f t="shared" si="82"/>
        <v>1</v>
      </c>
      <c r="D2495">
        <f t="shared" si="83"/>
        <v>2016</v>
      </c>
    </row>
    <row r="2496" spans="1:4" x14ac:dyDescent="0.35">
      <c r="A2496" s="28">
        <v>42374</v>
      </c>
      <c r="B2496" s="17">
        <v>2.5420000000000002E-2</v>
      </c>
      <c r="C2496">
        <f t="shared" si="82"/>
        <v>1</v>
      </c>
      <c r="D2496">
        <f t="shared" si="83"/>
        <v>2016</v>
      </c>
    </row>
    <row r="2497" spans="1:4" x14ac:dyDescent="0.35">
      <c r="A2497" s="28">
        <v>42373</v>
      </c>
      <c r="B2497" s="17">
        <v>2.5430000000000001E-2</v>
      </c>
      <c r="C2497">
        <f t="shared" si="82"/>
        <v>1</v>
      </c>
      <c r="D2497">
        <f t="shared" si="83"/>
        <v>2016</v>
      </c>
    </row>
    <row r="2498" spans="1:4" x14ac:dyDescent="0.35">
      <c r="A2498" s="28">
        <v>42372</v>
      </c>
      <c r="B2498" s="17">
        <v>2.538E-2</v>
      </c>
      <c r="C2498">
        <f t="shared" si="82"/>
        <v>1</v>
      </c>
      <c r="D2498">
        <f t="shared" si="83"/>
        <v>2016</v>
      </c>
    </row>
    <row r="2499" spans="1:4" x14ac:dyDescent="0.35">
      <c r="A2499" s="28">
        <v>42371</v>
      </c>
      <c r="B2499" s="17">
        <v>2.538E-2</v>
      </c>
      <c r="C2499">
        <f t="shared" si="82"/>
        <v>1</v>
      </c>
      <c r="D2499">
        <f t="shared" si="83"/>
        <v>2016</v>
      </c>
    </row>
    <row r="2500" spans="1:4" x14ac:dyDescent="0.35">
      <c r="A2500" s="28">
        <v>42370</v>
      </c>
      <c r="B2500" s="17">
        <v>2.538E-2</v>
      </c>
      <c r="C2500">
        <f t="shared" si="82"/>
        <v>1</v>
      </c>
      <c r="D2500">
        <f t="shared" si="83"/>
        <v>2016</v>
      </c>
    </row>
    <row r="2501" spans="1:4" x14ac:dyDescent="0.35">
      <c r="A2501" s="28">
        <v>42369</v>
      </c>
      <c r="B2501" s="17">
        <v>2.538E-2</v>
      </c>
      <c r="C2501">
        <f t="shared" si="82"/>
        <v>12</v>
      </c>
      <c r="D2501">
        <f t="shared" si="83"/>
        <v>2015</v>
      </c>
    </row>
    <row r="2502" spans="1:4" x14ac:dyDescent="0.35">
      <c r="A2502" s="28">
        <v>42368</v>
      </c>
      <c r="B2502" s="17">
        <v>2.5180000000000001E-2</v>
      </c>
      <c r="C2502">
        <f t="shared" si="82"/>
        <v>12</v>
      </c>
      <c r="D2502">
        <f t="shared" si="83"/>
        <v>2015</v>
      </c>
    </row>
    <row r="2503" spans="1:4" x14ac:dyDescent="0.35">
      <c r="A2503" s="28">
        <v>42367</v>
      </c>
      <c r="B2503" s="17">
        <v>2.5180000000000001E-2</v>
      </c>
      <c r="C2503">
        <f t="shared" si="82"/>
        <v>12</v>
      </c>
      <c r="D2503">
        <f t="shared" si="83"/>
        <v>2015</v>
      </c>
    </row>
    <row r="2504" spans="1:4" x14ac:dyDescent="0.35">
      <c r="A2504" s="28">
        <v>42366</v>
      </c>
      <c r="B2504" s="17">
        <v>2.5190000000000001E-2</v>
      </c>
      <c r="C2504">
        <f t="shared" si="82"/>
        <v>12</v>
      </c>
      <c r="D2504">
        <f t="shared" si="83"/>
        <v>2015</v>
      </c>
    </row>
    <row r="2505" spans="1:4" x14ac:dyDescent="0.35">
      <c r="A2505" s="28">
        <v>42365</v>
      </c>
      <c r="B2505" s="17">
        <v>2.5219999999999999E-2</v>
      </c>
      <c r="C2505">
        <f t="shared" si="82"/>
        <v>12</v>
      </c>
      <c r="D2505">
        <f t="shared" si="83"/>
        <v>2015</v>
      </c>
    </row>
    <row r="2506" spans="1:4" x14ac:dyDescent="0.35">
      <c r="A2506" s="28">
        <v>42364</v>
      </c>
      <c r="B2506" s="17">
        <v>2.5219999999999999E-2</v>
      </c>
      <c r="C2506">
        <f t="shared" si="82"/>
        <v>12</v>
      </c>
      <c r="D2506">
        <f t="shared" si="83"/>
        <v>2015</v>
      </c>
    </row>
    <row r="2507" spans="1:4" x14ac:dyDescent="0.35">
      <c r="A2507" s="28">
        <v>42363</v>
      </c>
      <c r="B2507" s="17">
        <v>2.5219999999999999E-2</v>
      </c>
      <c r="C2507">
        <f t="shared" si="82"/>
        <v>12</v>
      </c>
      <c r="D2507">
        <f t="shared" si="83"/>
        <v>2015</v>
      </c>
    </row>
    <row r="2508" spans="1:4" x14ac:dyDescent="0.35">
      <c r="A2508" s="28">
        <v>42362</v>
      </c>
      <c r="B2508" s="17">
        <v>2.5219999999999999E-2</v>
      </c>
      <c r="C2508">
        <f t="shared" si="82"/>
        <v>12</v>
      </c>
      <c r="D2508">
        <f t="shared" si="83"/>
        <v>2015</v>
      </c>
    </row>
    <row r="2509" spans="1:4" x14ac:dyDescent="0.35">
      <c r="A2509" s="28">
        <v>42361</v>
      </c>
      <c r="B2509" s="17">
        <v>2.5219999999999999E-2</v>
      </c>
      <c r="C2509">
        <f t="shared" si="82"/>
        <v>12</v>
      </c>
      <c r="D2509">
        <f t="shared" si="83"/>
        <v>2015</v>
      </c>
    </row>
    <row r="2510" spans="1:4" x14ac:dyDescent="0.35">
      <c r="A2510" s="28">
        <v>42360</v>
      </c>
      <c r="B2510" s="17">
        <v>2.5059999999999999E-2</v>
      </c>
      <c r="C2510">
        <f t="shared" si="82"/>
        <v>12</v>
      </c>
      <c r="D2510">
        <f t="shared" si="83"/>
        <v>2015</v>
      </c>
    </row>
    <row r="2511" spans="1:4" x14ac:dyDescent="0.35">
      <c r="A2511" s="28">
        <v>42359</v>
      </c>
      <c r="B2511" s="17">
        <v>2.5069999999999999E-2</v>
      </c>
      <c r="C2511">
        <f t="shared" si="82"/>
        <v>12</v>
      </c>
      <c r="D2511">
        <f t="shared" si="83"/>
        <v>2015</v>
      </c>
    </row>
    <row r="2512" spans="1:4" x14ac:dyDescent="0.35">
      <c r="A2512" s="28">
        <v>42358</v>
      </c>
      <c r="B2512" s="17">
        <v>2.5049999999999999E-2</v>
      </c>
      <c r="C2512">
        <f t="shared" si="82"/>
        <v>12</v>
      </c>
      <c r="D2512">
        <f t="shared" si="83"/>
        <v>2015</v>
      </c>
    </row>
    <row r="2513" spans="1:4" x14ac:dyDescent="0.35">
      <c r="A2513" s="28">
        <v>42357</v>
      </c>
      <c r="B2513" s="17">
        <v>2.5049999999999999E-2</v>
      </c>
      <c r="C2513">
        <f t="shared" si="82"/>
        <v>12</v>
      </c>
      <c r="D2513">
        <f t="shared" si="83"/>
        <v>2015</v>
      </c>
    </row>
    <row r="2514" spans="1:4" x14ac:dyDescent="0.35">
      <c r="A2514" s="28">
        <v>42356</v>
      </c>
      <c r="B2514" s="17">
        <v>2.5049999999999999E-2</v>
      </c>
      <c r="C2514">
        <f t="shared" si="82"/>
        <v>12</v>
      </c>
      <c r="D2514">
        <f t="shared" si="83"/>
        <v>2015</v>
      </c>
    </row>
    <row r="2515" spans="1:4" x14ac:dyDescent="0.35">
      <c r="A2515" s="28">
        <v>42355</v>
      </c>
      <c r="B2515" s="17">
        <v>2.5069999999999999E-2</v>
      </c>
      <c r="C2515">
        <f t="shared" si="82"/>
        <v>12</v>
      </c>
      <c r="D2515">
        <f t="shared" si="83"/>
        <v>2015</v>
      </c>
    </row>
    <row r="2516" spans="1:4" x14ac:dyDescent="0.35">
      <c r="A2516" s="28">
        <v>42354</v>
      </c>
      <c r="B2516" s="17">
        <v>2.5010000000000001E-2</v>
      </c>
      <c r="C2516">
        <f t="shared" si="82"/>
        <v>12</v>
      </c>
      <c r="D2516">
        <f t="shared" si="83"/>
        <v>2015</v>
      </c>
    </row>
    <row r="2517" spans="1:4" x14ac:dyDescent="0.35">
      <c r="A2517" s="28">
        <v>42353</v>
      </c>
      <c r="B2517" s="17">
        <v>2.5059999999999999E-2</v>
      </c>
      <c r="C2517">
        <f t="shared" si="82"/>
        <v>12</v>
      </c>
      <c r="D2517">
        <f t="shared" si="83"/>
        <v>2015</v>
      </c>
    </row>
    <row r="2518" spans="1:4" x14ac:dyDescent="0.35">
      <c r="A2518" s="28">
        <v>42352</v>
      </c>
      <c r="B2518" s="17">
        <v>2.5080000000000002E-2</v>
      </c>
      <c r="C2518">
        <f t="shared" si="82"/>
        <v>12</v>
      </c>
      <c r="D2518">
        <f t="shared" si="83"/>
        <v>2015</v>
      </c>
    </row>
    <row r="2519" spans="1:4" x14ac:dyDescent="0.35">
      <c r="A2519" s="28">
        <v>42351</v>
      </c>
      <c r="B2519" s="17">
        <v>2.5049999999999999E-2</v>
      </c>
      <c r="C2519">
        <f t="shared" si="82"/>
        <v>12</v>
      </c>
      <c r="D2519">
        <f t="shared" si="83"/>
        <v>2015</v>
      </c>
    </row>
    <row r="2520" spans="1:4" x14ac:dyDescent="0.35">
      <c r="A2520" s="28">
        <v>42350</v>
      </c>
      <c r="B2520" s="17">
        <v>2.5049999999999999E-2</v>
      </c>
      <c r="C2520">
        <f t="shared" si="82"/>
        <v>12</v>
      </c>
      <c r="D2520">
        <f t="shared" si="83"/>
        <v>2015</v>
      </c>
    </row>
    <row r="2521" spans="1:4" x14ac:dyDescent="0.35">
      <c r="A2521" s="28">
        <v>42349</v>
      </c>
      <c r="B2521" s="17">
        <v>2.5049999999999999E-2</v>
      </c>
      <c r="C2521">
        <f t="shared" si="82"/>
        <v>12</v>
      </c>
      <c r="D2521">
        <f t="shared" si="83"/>
        <v>2015</v>
      </c>
    </row>
    <row r="2522" spans="1:4" x14ac:dyDescent="0.35">
      <c r="A2522" s="28">
        <v>42348</v>
      </c>
      <c r="B2522" s="17">
        <v>2.5090000000000001E-2</v>
      </c>
      <c r="C2522">
        <f t="shared" si="82"/>
        <v>12</v>
      </c>
      <c r="D2522">
        <f t="shared" si="83"/>
        <v>2015</v>
      </c>
    </row>
    <row r="2523" spans="1:4" x14ac:dyDescent="0.35">
      <c r="A2523" s="28">
        <v>42347</v>
      </c>
      <c r="B2523" s="17">
        <v>2.5100000000000001E-2</v>
      </c>
      <c r="C2523">
        <f t="shared" si="82"/>
        <v>12</v>
      </c>
      <c r="D2523">
        <f t="shared" si="83"/>
        <v>2015</v>
      </c>
    </row>
    <row r="2524" spans="1:4" x14ac:dyDescent="0.35">
      <c r="A2524" s="28">
        <v>42346</v>
      </c>
      <c r="B2524" s="17">
        <v>2.5020000000000001E-2</v>
      </c>
      <c r="C2524">
        <f t="shared" si="82"/>
        <v>12</v>
      </c>
      <c r="D2524">
        <f t="shared" si="83"/>
        <v>2015</v>
      </c>
    </row>
    <row r="2525" spans="1:4" x14ac:dyDescent="0.35">
      <c r="A2525" s="28">
        <v>42345</v>
      </c>
      <c r="B2525" s="17">
        <v>2.504E-2</v>
      </c>
      <c r="C2525">
        <f t="shared" si="82"/>
        <v>12</v>
      </c>
      <c r="D2525">
        <f t="shared" si="83"/>
        <v>2015</v>
      </c>
    </row>
    <row r="2526" spans="1:4" x14ac:dyDescent="0.35">
      <c r="A2526" s="28">
        <v>42344</v>
      </c>
      <c r="B2526" s="17">
        <v>2.5229999999999999E-2</v>
      </c>
      <c r="C2526">
        <f t="shared" si="82"/>
        <v>12</v>
      </c>
      <c r="D2526">
        <f t="shared" si="83"/>
        <v>2015</v>
      </c>
    </row>
    <row r="2527" spans="1:4" x14ac:dyDescent="0.35">
      <c r="A2527" s="28">
        <v>42343</v>
      </c>
      <c r="B2527" s="17">
        <v>2.5229999999999999E-2</v>
      </c>
      <c r="C2527">
        <f t="shared" si="82"/>
        <v>12</v>
      </c>
      <c r="D2527">
        <f t="shared" si="83"/>
        <v>2015</v>
      </c>
    </row>
    <row r="2528" spans="1:4" x14ac:dyDescent="0.35">
      <c r="A2528" s="28">
        <v>42342</v>
      </c>
      <c r="B2528" s="17">
        <v>2.5229999999999999E-2</v>
      </c>
      <c r="C2528">
        <f t="shared" si="82"/>
        <v>12</v>
      </c>
      <c r="D2528">
        <f t="shared" si="83"/>
        <v>2015</v>
      </c>
    </row>
    <row r="2529" spans="1:4" x14ac:dyDescent="0.35">
      <c r="A2529" s="28">
        <v>42341</v>
      </c>
      <c r="B2529" s="17">
        <v>2.5360000000000001E-2</v>
      </c>
      <c r="C2529">
        <f t="shared" si="82"/>
        <v>12</v>
      </c>
      <c r="D2529">
        <f t="shared" si="83"/>
        <v>2015</v>
      </c>
    </row>
    <row r="2530" spans="1:4" x14ac:dyDescent="0.35">
      <c r="A2530" s="28">
        <v>42340</v>
      </c>
      <c r="B2530" s="17">
        <v>2.503E-2</v>
      </c>
      <c r="C2530">
        <f t="shared" si="82"/>
        <v>12</v>
      </c>
      <c r="D2530">
        <f t="shared" si="83"/>
        <v>2015</v>
      </c>
    </row>
    <row r="2531" spans="1:4" x14ac:dyDescent="0.35">
      <c r="A2531" s="28">
        <v>42339</v>
      </c>
      <c r="B2531" s="17">
        <v>2.5000000000000001E-2</v>
      </c>
      <c r="C2531">
        <f t="shared" si="82"/>
        <v>12</v>
      </c>
      <c r="D2531">
        <f t="shared" si="83"/>
        <v>2015</v>
      </c>
    </row>
    <row r="2532" spans="1:4" x14ac:dyDescent="0.35">
      <c r="A2532" s="28">
        <v>42338</v>
      </c>
      <c r="B2532" s="17">
        <v>2.5000000000000001E-2</v>
      </c>
      <c r="C2532">
        <f t="shared" si="82"/>
        <v>11</v>
      </c>
      <c r="D2532">
        <f t="shared" si="83"/>
        <v>2015</v>
      </c>
    </row>
    <row r="2533" spans="1:4" x14ac:dyDescent="0.35">
      <c r="A2533" s="28">
        <v>42337</v>
      </c>
      <c r="B2533" s="17">
        <v>2.5000000000000001E-2</v>
      </c>
      <c r="C2533">
        <f t="shared" si="82"/>
        <v>11</v>
      </c>
      <c r="D2533">
        <f t="shared" si="83"/>
        <v>2015</v>
      </c>
    </row>
    <row r="2534" spans="1:4" x14ac:dyDescent="0.35">
      <c r="A2534" s="28">
        <v>42336</v>
      </c>
      <c r="B2534" s="17">
        <v>2.5000000000000001E-2</v>
      </c>
      <c r="C2534">
        <f t="shared" si="82"/>
        <v>11</v>
      </c>
      <c r="D2534">
        <f t="shared" si="83"/>
        <v>2015</v>
      </c>
    </row>
    <row r="2535" spans="1:4" x14ac:dyDescent="0.35">
      <c r="A2535" s="28">
        <v>42335</v>
      </c>
      <c r="B2535" s="17">
        <v>2.5000000000000001E-2</v>
      </c>
      <c r="C2535">
        <f t="shared" si="82"/>
        <v>11</v>
      </c>
      <c r="D2535">
        <f t="shared" si="83"/>
        <v>2015</v>
      </c>
    </row>
    <row r="2536" spans="1:4" x14ac:dyDescent="0.35">
      <c r="A2536" s="28">
        <v>42334</v>
      </c>
      <c r="B2536" s="17">
        <v>2.504E-2</v>
      </c>
      <c r="C2536">
        <f t="shared" si="82"/>
        <v>11</v>
      </c>
      <c r="D2536">
        <f t="shared" si="83"/>
        <v>2015</v>
      </c>
    </row>
    <row r="2537" spans="1:4" x14ac:dyDescent="0.35">
      <c r="A2537" s="28">
        <v>42333</v>
      </c>
      <c r="B2537" s="17">
        <v>2.5229999999999999E-2</v>
      </c>
      <c r="C2537">
        <f t="shared" si="82"/>
        <v>11</v>
      </c>
      <c r="D2537">
        <f t="shared" si="83"/>
        <v>2015</v>
      </c>
    </row>
    <row r="2538" spans="1:4" x14ac:dyDescent="0.35">
      <c r="A2538" s="28">
        <v>42332</v>
      </c>
      <c r="B2538" s="17">
        <v>2.5399999999999999E-2</v>
      </c>
      <c r="C2538">
        <f t="shared" si="82"/>
        <v>11</v>
      </c>
      <c r="D2538">
        <f t="shared" si="83"/>
        <v>2015</v>
      </c>
    </row>
    <row r="2539" spans="1:4" x14ac:dyDescent="0.35">
      <c r="A2539" s="28">
        <v>42331</v>
      </c>
      <c r="B2539" s="17">
        <v>2.5340000000000001E-2</v>
      </c>
      <c r="C2539">
        <f t="shared" ref="C2539:C2602" si="84">MONTH(A2539)</f>
        <v>11</v>
      </c>
      <c r="D2539">
        <f t="shared" ref="D2539:D2602" si="85">YEAR(A2539)</f>
        <v>2015</v>
      </c>
    </row>
    <row r="2540" spans="1:4" x14ac:dyDescent="0.35">
      <c r="A2540" s="28">
        <v>42330</v>
      </c>
      <c r="B2540" s="17">
        <v>2.5399999999999999E-2</v>
      </c>
      <c r="C2540">
        <f t="shared" si="84"/>
        <v>11</v>
      </c>
      <c r="D2540">
        <f t="shared" si="85"/>
        <v>2015</v>
      </c>
    </row>
    <row r="2541" spans="1:4" x14ac:dyDescent="0.35">
      <c r="A2541" s="28">
        <v>42329</v>
      </c>
      <c r="B2541" s="17">
        <v>2.5399999999999999E-2</v>
      </c>
      <c r="C2541">
        <f t="shared" si="84"/>
        <v>11</v>
      </c>
      <c r="D2541">
        <f t="shared" si="85"/>
        <v>2015</v>
      </c>
    </row>
    <row r="2542" spans="1:4" x14ac:dyDescent="0.35">
      <c r="A2542" s="28">
        <v>42328</v>
      </c>
      <c r="B2542" s="17">
        <v>2.5399999999999999E-2</v>
      </c>
      <c r="C2542">
        <f t="shared" si="84"/>
        <v>11</v>
      </c>
      <c r="D2542">
        <f t="shared" si="85"/>
        <v>2015</v>
      </c>
    </row>
    <row r="2543" spans="1:4" x14ac:dyDescent="0.35">
      <c r="A2543" s="28">
        <v>42327</v>
      </c>
      <c r="B2543" s="17">
        <v>2.5430000000000001E-2</v>
      </c>
      <c r="C2543">
        <f t="shared" si="84"/>
        <v>11</v>
      </c>
      <c r="D2543">
        <f t="shared" si="85"/>
        <v>2015</v>
      </c>
    </row>
    <row r="2544" spans="1:4" x14ac:dyDescent="0.35">
      <c r="A2544" s="28">
        <v>42326</v>
      </c>
      <c r="B2544" s="17">
        <v>2.547E-2</v>
      </c>
      <c r="C2544">
        <f t="shared" si="84"/>
        <v>11</v>
      </c>
      <c r="D2544">
        <f t="shared" si="85"/>
        <v>2015</v>
      </c>
    </row>
    <row r="2545" spans="1:4" x14ac:dyDescent="0.35">
      <c r="A2545" s="28">
        <v>42325</v>
      </c>
      <c r="B2545" s="17">
        <v>2.547E-2</v>
      </c>
      <c r="C2545">
        <f t="shared" si="84"/>
        <v>11</v>
      </c>
      <c r="D2545">
        <f t="shared" si="85"/>
        <v>2015</v>
      </c>
    </row>
    <row r="2546" spans="1:4" x14ac:dyDescent="0.35">
      <c r="A2546" s="28">
        <v>42324</v>
      </c>
      <c r="B2546" s="17">
        <v>2.546E-2</v>
      </c>
      <c r="C2546">
        <f t="shared" si="84"/>
        <v>11</v>
      </c>
      <c r="D2546">
        <f t="shared" si="85"/>
        <v>2015</v>
      </c>
    </row>
    <row r="2547" spans="1:4" x14ac:dyDescent="0.35">
      <c r="A2547" s="28">
        <v>42323</v>
      </c>
      <c r="B2547" s="17">
        <v>2.5309999999999999E-2</v>
      </c>
      <c r="C2547">
        <f t="shared" si="84"/>
        <v>11</v>
      </c>
      <c r="D2547">
        <f t="shared" si="85"/>
        <v>2015</v>
      </c>
    </row>
    <row r="2548" spans="1:4" x14ac:dyDescent="0.35">
      <c r="A2548" s="28">
        <v>42322</v>
      </c>
      <c r="B2548" s="17">
        <v>2.5309999999999999E-2</v>
      </c>
      <c r="C2548">
        <f t="shared" si="84"/>
        <v>11</v>
      </c>
      <c r="D2548">
        <f t="shared" si="85"/>
        <v>2015</v>
      </c>
    </row>
    <row r="2549" spans="1:4" x14ac:dyDescent="0.35">
      <c r="A2549" s="28">
        <v>42321</v>
      </c>
      <c r="B2549" s="17">
        <v>2.5309999999999999E-2</v>
      </c>
      <c r="C2549">
        <f t="shared" si="84"/>
        <v>11</v>
      </c>
      <c r="D2549">
        <f t="shared" si="85"/>
        <v>2015</v>
      </c>
    </row>
    <row r="2550" spans="1:4" x14ac:dyDescent="0.35">
      <c r="A2550" s="28">
        <v>42320</v>
      </c>
      <c r="B2550" s="17">
        <v>2.546E-2</v>
      </c>
      <c r="C2550">
        <f t="shared" si="84"/>
        <v>11</v>
      </c>
      <c r="D2550">
        <f t="shared" si="85"/>
        <v>2015</v>
      </c>
    </row>
    <row r="2551" spans="1:4" x14ac:dyDescent="0.35">
      <c r="A2551" s="28">
        <v>42319</v>
      </c>
      <c r="B2551" s="17">
        <v>2.5409999999999999E-2</v>
      </c>
      <c r="C2551">
        <f t="shared" si="84"/>
        <v>11</v>
      </c>
      <c r="D2551">
        <f t="shared" si="85"/>
        <v>2015</v>
      </c>
    </row>
    <row r="2552" spans="1:4" x14ac:dyDescent="0.35">
      <c r="A2552" s="28">
        <v>42318</v>
      </c>
      <c r="B2552" s="17">
        <v>2.546E-2</v>
      </c>
      <c r="C2552">
        <f t="shared" si="84"/>
        <v>11</v>
      </c>
      <c r="D2552">
        <f t="shared" si="85"/>
        <v>2015</v>
      </c>
    </row>
    <row r="2553" spans="1:4" x14ac:dyDescent="0.35">
      <c r="A2553" s="28">
        <v>42317</v>
      </c>
      <c r="B2553" s="17">
        <v>2.5430000000000001E-2</v>
      </c>
      <c r="C2553">
        <f t="shared" si="84"/>
        <v>11</v>
      </c>
      <c r="D2553">
        <f t="shared" si="85"/>
        <v>2015</v>
      </c>
    </row>
    <row r="2554" spans="1:4" x14ac:dyDescent="0.35">
      <c r="A2554" s="28">
        <v>42316</v>
      </c>
      <c r="B2554" s="17">
        <v>2.545E-2</v>
      </c>
      <c r="C2554">
        <f t="shared" si="84"/>
        <v>11</v>
      </c>
      <c r="D2554">
        <f t="shared" si="85"/>
        <v>2015</v>
      </c>
    </row>
    <row r="2555" spans="1:4" x14ac:dyDescent="0.35">
      <c r="A2555" s="28">
        <v>42315</v>
      </c>
      <c r="B2555" s="17">
        <v>2.545E-2</v>
      </c>
      <c r="C2555">
        <f t="shared" si="84"/>
        <v>11</v>
      </c>
      <c r="D2555">
        <f t="shared" si="85"/>
        <v>2015</v>
      </c>
    </row>
    <row r="2556" spans="1:4" x14ac:dyDescent="0.35">
      <c r="A2556" s="28">
        <v>42314</v>
      </c>
      <c r="B2556" s="17">
        <v>2.545E-2</v>
      </c>
      <c r="C2556">
        <f t="shared" si="84"/>
        <v>11</v>
      </c>
      <c r="D2556">
        <f t="shared" si="85"/>
        <v>2015</v>
      </c>
    </row>
    <row r="2557" spans="1:4" x14ac:dyDescent="0.35">
      <c r="A2557" s="28">
        <v>42313</v>
      </c>
      <c r="B2557" s="17">
        <v>2.545E-2</v>
      </c>
      <c r="C2557">
        <f t="shared" si="84"/>
        <v>11</v>
      </c>
      <c r="D2557">
        <f t="shared" si="85"/>
        <v>2015</v>
      </c>
    </row>
    <row r="2558" spans="1:4" x14ac:dyDescent="0.35">
      <c r="A2558" s="28">
        <v>42312</v>
      </c>
      <c r="B2558" s="17">
        <v>2.5499999999999998E-2</v>
      </c>
      <c r="C2558">
        <f t="shared" si="84"/>
        <v>11</v>
      </c>
      <c r="D2558">
        <f t="shared" si="85"/>
        <v>2015</v>
      </c>
    </row>
    <row r="2559" spans="1:4" x14ac:dyDescent="0.35">
      <c r="A2559" s="28">
        <v>42311</v>
      </c>
      <c r="B2559" s="17">
        <v>2.5520000000000001E-2</v>
      </c>
      <c r="C2559">
        <f t="shared" si="84"/>
        <v>11</v>
      </c>
      <c r="D2559">
        <f t="shared" si="85"/>
        <v>2015</v>
      </c>
    </row>
    <row r="2560" spans="1:4" x14ac:dyDescent="0.35">
      <c r="A2560" s="28">
        <v>42310</v>
      </c>
      <c r="B2560" s="17">
        <v>2.5399999999999999E-2</v>
      </c>
      <c r="C2560">
        <f t="shared" si="84"/>
        <v>11</v>
      </c>
      <c r="D2560">
        <f t="shared" si="85"/>
        <v>2015</v>
      </c>
    </row>
    <row r="2561" spans="1:4" x14ac:dyDescent="0.35">
      <c r="A2561" s="28">
        <v>42309</v>
      </c>
      <c r="B2561" s="17">
        <v>2.5219999999999999E-2</v>
      </c>
      <c r="C2561">
        <f t="shared" si="84"/>
        <v>11</v>
      </c>
      <c r="D2561">
        <f t="shared" si="85"/>
        <v>2015</v>
      </c>
    </row>
    <row r="2562" spans="1:4" x14ac:dyDescent="0.35">
      <c r="A2562" s="28">
        <v>42308</v>
      </c>
      <c r="B2562" s="17">
        <v>2.5219999999999999E-2</v>
      </c>
      <c r="C2562">
        <f t="shared" si="84"/>
        <v>10</v>
      </c>
      <c r="D2562">
        <f t="shared" si="85"/>
        <v>2015</v>
      </c>
    </row>
    <row r="2563" spans="1:4" x14ac:dyDescent="0.35">
      <c r="A2563" s="28">
        <v>42307</v>
      </c>
      <c r="B2563" s="17">
        <v>2.5219999999999999E-2</v>
      </c>
      <c r="C2563">
        <f t="shared" si="84"/>
        <v>10</v>
      </c>
      <c r="D2563">
        <f t="shared" si="85"/>
        <v>2015</v>
      </c>
    </row>
    <row r="2564" spans="1:4" x14ac:dyDescent="0.35">
      <c r="A2564" s="28">
        <v>42306</v>
      </c>
      <c r="B2564" s="17">
        <v>2.53E-2</v>
      </c>
      <c r="C2564">
        <f t="shared" si="84"/>
        <v>10</v>
      </c>
      <c r="D2564">
        <f t="shared" si="85"/>
        <v>2015</v>
      </c>
    </row>
    <row r="2565" spans="1:4" x14ac:dyDescent="0.35">
      <c r="A2565" s="28">
        <v>42305</v>
      </c>
      <c r="B2565" s="17">
        <v>2.521E-2</v>
      </c>
      <c r="C2565">
        <f t="shared" si="84"/>
        <v>10</v>
      </c>
      <c r="D2565">
        <f t="shared" si="85"/>
        <v>2015</v>
      </c>
    </row>
    <row r="2566" spans="1:4" x14ac:dyDescent="0.35">
      <c r="A2566" s="28">
        <v>42304</v>
      </c>
      <c r="B2566" s="17">
        <v>2.5250000000000002E-2</v>
      </c>
      <c r="C2566">
        <f t="shared" si="84"/>
        <v>10</v>
      </c>
      <c r="D2566">
        <f t="shared" si="85"/>
        <v>2015</v>
      </c>
    </row>
    <row r="2567" spans="1:4" x14ac:dyDescent="0.35">
      <c r="A2567" s="28">
        <v>42303</v>
      </c>
      <c r="B2567" s="17">
        <v>2.5059999999999999E-2</v>
      </c>
      <c r="C2567">
        <f t="shared" si="84"/>
        <v>10</v>
      </c>
      <c r="D2567">
        <f t="shared" si="85"/>
        <v>2015</v>
      </c>
    </row>
    <row r="2568" spans="1:4" x14ac:dyDescent="0.35">
      <c r="A2568" s="28">
        <v>42302</v>
      </c>
      <c r="B2568" s="17">
        <v>2.521E-2</v>
      </c>
      <c r="C2568">
        <f t="shared" si="84"/>
        <v>10</v>
      </c>
      <c r="D2568">
        <f t="shared" si="85"/>
        <v>2015</v>
      </c>
    </row>
    <row r="2569" spans="1:4" x14ac:dyDescent="0.35">
      <c r="A2569" s="28">
        <v>42301</v>
      </c>
      <c r="B2569" s="17">
        <v>2.521E-2</v>
      </c>
      <c r="C2569">
        <f t="shared" si="84"/>
        <v>10</v>
      </c>
      <c r="D2569">
        <f t="shared" si="85"/>
        <v>2015</v>
      </c>
    </row>
    <row r="2570" spans="1:4" x14ac:dyDescent="0.35">
      <c r="A2570" s="28">
        <v>42300</v>
      </c>
      <c r="B2570" s="17">
        <v>2.521E-2</v>
      </c>
      <c r="C2570">
        <f t="shared" si="84"/>
        <v>10</v>
      </c>
      <c r="D2570">
        <f t="shared" si="85"/>
        <v>2015</v>
      </c>
    </row>
    <row r="2571" spans="1:4" x14ac:dyDescent="0.35">
      <c r="A2571" s="28">
        <v>42299</v>
      </c>
      <c r="B2571" s="17">
        <v>2.5219999999999999E-2</v>
      </c>
      <c r="C2571">
        <f t="shared" si="84"/>
        <v>10</v>
      </c>
      <c r="D2571">
        <f t="shared" si="85"/>
        <v>2015</v>
      </c>
    </row>
    <row r="2572" spans="1:4" x14ac:dyDescent="0.35">
      <c r="A2572" s="28">
        <v>42298</v>
      </c>
      <c r="B2572" s="17">
        <v>2.5000000000000001E-2</v>
      </c>
      <c r="C2572">
        <f t="shared" si="84"/>
        <v>10</v>
      </c>
      <c r="D2572">
        <f t="shared" si="85"/>
        <v>2015</v>
      </c>
    </row>
    <row r="2573" spans="1:4" x14ac:dyDescent="0.35">
      <c r="A2573" s="28">
        <v>42297</v>
      </c>
      <c r="B2573" s="17">
        <v>2.5000000000000001E-2</v>
      </c>
      <c r="C2573">
        <f t="shared" si="84"/>
        <v>10</v>
      </c>
      <c r="D2573">
        <f t="shared" si="85"/>
        <v>2015</v>
      </c>
    </row>
    <row r="2574" spans="1:4" x14ac:dyDescent="0.35">
      <c r="A2574" s="28">
        <v>42296</v>
      </c>
      <c r="B2574" s="17">
        <v>2.5000000000000001E-2</v>
      </c>
      <c r="C2574">
        <f t="shared" si="84"/>
        <v>10</v>
      </c>
      <c r="D2574">
        <f t="shared" si="85"/>
        <v>2015</v>
      </c>
    </row>
    <row r="2575" spans="1:4" x14ac:dyDescent="0.35">
      <c r="A2575" s="28">
        <v>42295</v>
      </c>
      <c r="B2575" s="17">
        <v>2.5000000000000001E-2</v>
      </c>
      <c r="C2575">
        <f t="shared" si="84"/>
        <v>10</v>
      </c>
      <c r="D2575">
        <f t="shared" si="85"/>
        <v>2015</v>
      </c>
    </row>
    <row r="2576" spans="1:4" x14ac:dyDescent="0.35">
      <c r="A2576" s="28">
        <v>42294</v>
      </c>
      <c r="B2576" s="17">
        <v>2.5000000000000001E-2</v>
      </c>
      <c r="C2576">
        <f t="shared" si="84"/>
        <v>10</v>
      </c>
      <c r="D2576">
        <f t="shared" si="85"/>
        <v>2015</v>
      </c>
    </row>
    <row r="2577" spans="1:4" x14ac:dyDescent="0.35">
      <c r="A2577" s="28">
        <v>42293</v>
      </c>
      <c r="B2577" s="17">
        <v>2.5000000000000001E-2</v>
      </c>
      <c r="C2577">
        <f t="shared" si="84"/>
        <v>10</v>
      </c>
      <c r="D2577">
        <f t="shared" si="85"/>
        <v>2015</v>
      </c>
    </row>
    <row r="2578" spans="1:4" x14ac:dyDescent="0.35">
      <c r="A2578" s="28">
        <v>42291</v>
      </c>
      <c r="B2578" s="17">
        <v>2.5010000000000001E-2</v>
      </c>
      <c r="C2578">
        <f t="shared" si="84"/>
        <v>10</v>
      </c>
      <c r="D2578">
        <f t="shared" si="85"/>
        <v>2015</v>
      </c>
    </row>
    <row r="2579" spans="1:4" x14ac:dyDescent="0.35">
      <c r="A2579" s="28">
        <v>42290</v>
      </c>
      <c r="B2579" s="17">
        <v>2.5000000000000001E-2</v>
      </c>
      <c r="C2579">
        <f t="shared" si="84"/>
        <v>10</v>
      </c>
      <c r="D2579">
        <f t="shared" si="85"/>
        <v>2015</v>
      </c>
    </row>
    <row r="2580" spans="1:4" x14ac:dyDescent="0.35">
      <c r="A2580" s="28">
        <v>42289</v>
      </c>
      <c r="B2580" s="17">
        <v>2.5000000000000001E-2</v>
      </c>
      <c r="C2580">
        <f t="shared" si="84"/>
        <v>10</v>
      </c>
      <c r="D2580">
        <f t="shared" si="85"/>
        <v>2015</v>
      </c>
    </row>
    <row r="2581" spans="1:4" x14ac:dyDescent="0.35">
      <c r="A2581" s="28">
        <v>42286</v>
      </c>
      <c r="B2581" s="17">
        <v>2.5000000000000001E-2</v>
      </c>
      <c r="C2581">
        <f t="shared" si="84"/>
        <v>10</v>
      </c>
      <c r="D2581">
        <f t="shared" si="85"/>
        <v>2015</v>
      </c>
    </row>
    <row r="2582" spans="1:4" x14ac:dyDescent="0.35">
      <c r="A2582" s="28">
        <v>42285</v>
      </c>
      <c r="B2582" s="17">
        <v>2.5020000000000001E-2</v>
      </c>
      <c r="C2582">
        <f t="shared" si="84"/>
        <v>10</v>
      </c>
      <c r="D2582">
        <f t="shared" si="85"/>
        <v>2015</v>
      </c>
    </row>
    <row r="2583" spans="1:4" x14ac:dyDescent="0.35">
      <c r="A2583" s="28">
        <v>42284</v>
      </c>
      <c r="B2583" s="17">
        <v>2.5000000000000001E-2</v>
      </c>
      <c r="C2583">
        <f t="shared" si="84"/>
        <v>10</v>
      </c>
      <c r="D2583">
        <f t="shared" si="85"/>
        <v>2015</v>
      </c>
    </row>
    <row r="2584" spans="1:4" x14ac:dyDescent="0.35">
      <c r="A2584" s="28">
        <v>42283</v>
      </c>
      <c r="B2584" s="17">
        <v>2.5000000000000001E-2</v>
      </c>
      <c r="C2584">
        <f t="shared" si="84"/>
        <v>10</v>
      </c>
      <c r="D2584">
        <f t="shared" si="85"/>
        <v>2015</v>
      </c>
    </row>
    <row r="2585" spans="1:4" x14ac:dyDescent="0.35">
      <c r="A2585" s="28">
        <v>42282</v>
      </c>
      <c r="B2585" s="17">
        <v>2.5000000000000001E-2</v>
      </c>
      <c r="C2585">
        <f t="shared" si="84"/>
        <v>10</v>
      </c>
      <c r="D2585">
        <f t="shared" si="85"/>
        <v>2015</v>
      </c>
    </row>
    <row r="2586" spans="1:4" x14ac:dyDescent="0.35">
      <c r="A2586" s="28">
        <v>42281</v>
      </c>
      <c r="B2586" s="17">
        <v>2.5069999999999999E-2</v>
      </c>
      <c r="C2586">
        <f t="shared" si="84"/>
        <v>10</v>
      </c>
      <c r="D2586">
        <f t="shared" si="85"/>
        <v>2015</v>
      </c>
    </row>
    <row r="2587" spans="1:4" x14ac:dyDescent="0.35">
      <c r="A2587" s="28">
        <v>42280</v>
      </c>
      <c r="B2587" s="17">
        <v>2.5069999999999999E-2</v>
      </c>
      <c r="C2587">
        <f t="shared" si="84"/>
        <v>10</v>
      </c>
      <c r="D2587">
        <f t="shared" si="85"/>
        <v>2015</v>
      </c>
    </row>
    <row r="2588" spans="1:4" x14ac:dyDescent="0.35">
      <c r="A2588" s="28">
        <v>42279</v>
      </c>
      <c r="B2588" s="17">
        <v>2.5069999999999999E-2</v>
      </c>
      <c r="C2588">
        <f t="shared" si="84"/>
        <v>10</v>
      </c>
      <c r="D2588">
        <f t="shared" si="85"/>
        <v>2015</v>
      </c>
    </row>
    <row r="2589" spans="1:4" x14ac:dyDescent="0.35">
      <c r="A2589" s="28">
        <v>42278</v>
      </c>
      <c r="B2589" s="17">
        <v>2.5139999999999999E-2</v>
      </c>
      <c r="C2589">
        <f t="shared" si="84"/>
        <v>10</v>
      </c>
      <c r="D2589">
        <f t="shared" si="85"/>
        <v>2015</v>
      </c>
    </row>
    <row r="2590" spans="1:4" x14ac:dyDescent="0.35">
      <c r="A2590" s="28">
        <v>42277</v>
      </c>
      <c r="B2590" s="17">
        <v>2.5600000000000001E-2</v>
      </c>
      <c r="C2590">
        <f t="shared" si="84"/>
        <v>9</v>
      </c>
      <c r="D2590">
        <f t="shared" si="85"/>
        <v>2015</v>
      </c>
    </row>
    <row r="2591" spans="1:4" x14ac:dyDescent="0.35">
      <c r="A2591" s="28">
        <v>42276</v>
      </c>
      <c r="B2591" s="17">
        <v>2.5049999999999999E-2</v>
      </c>
      <c r="C2591">
        <f t="shared" si="84"/>
        <v>9</v>
      </c>
      <c r="D2591">
        <f t="shared" si="85"/>
        <v>2015</v>
      </c>
    </row>
    <row r="2592" spans="1:4" x14ac:dyDescent="0.35">
      <c r="A2592" s="28">
        <v>42275</v>
      </c>
      <c r="B2592" s="17">
        <v>2.503E-2</v>
      </c>
      <c r="C2592">
        <f t="shared" si="84"/>
        <v>9</v>
      </c>
      <c r="D2592">
        <f t="shared" si="85"/>
        <v>2015</v>
      </c>
    </row>
    <row r="2593" spans="1:4" x14ac:dyDescent="0.35">
      <c r="A2593" s="28">
        <v>42274</v>
      </c>
      <c r="B2593" s="17">
        <v>2.5000000000000001E-2</v>
      </c>
      <c r="C2593">
        <f t="shared" si="84"/>
        <v>9</v>
      </c>
      <c r="D2593">
        <f t="shared" si="85"/>
        <v>2015</v>
      </c>
    </row>
    <row r="2594" spans="1:4" x14ac:dyDescent="0.35">
      <c r="A2594" s="28">
        <v>42273</v>
      </c>
      <c r="B2594" s="17">
        <v>2.5000000000000001E-2</v>
      </c>
      <c r="C2594">
        <f t="shared" si="84"/>
        <v>9</v>
      </c>
      <c r="D2594">
        <f t="shared" si="85"/>
        <v>2015</v>
      </c>
    </row>
    <row r="2595" spans="1:4" x14ac:dyDescent="0.35">
      <c r="A2595" s="28">
        <v>42272</v>
      </c>
      <c r="B2595" s="17">
        <v>2.5000000000000001E-2</v>
      </c>
      <c r="C2595">
        <f t="shared" si="84"/>
        <v>9</v>
      </c>
      <c r="D2595">
        <f t="shared" si="85"/>
        <v>2015</v>
      </c>
    </row>
    <row r="2596" spans="1:4" x14ac:dyDescent="0.35">
      <c r="A2596" s="28">
        <v>42271</v>
      </c>
      <c r="B2596" s="17">
        <v>2.5000000000000001E-2</v>
      </c>
      <c r="C2596">
        <f t="shared" si="84"/>
        <v>9</v>
      </c>
      <c r="D2596">
        <f t="shared" si="85"/>
        <v>2015</v>
      </c>
    </row>
    <row r="2597" spans="1:4" x14ac:dyDescent="0.35">
      <c r="A2597" s="28">
        <v>42270</v>
      </c>
      <c r="B2597" s="17">
        <v>2.5000000000000001E-2</v>
      </c>
      <c r="C2597">
        <f t="shared" si="84"/>
        <v>9</v>
      </c>
      <c r="D2597">
        <f t="shared" si="85"/>
        <v>2015</v>
      </c>
    </row>
    <row r="2598" spans="1:4" x14ac:dyDescent="0.35">
      <c r="A2598" s="28">
        <v>42269</v>
      </c>
      <c r="B2598" s="17">
        <v>2.5000000000000001E-2</v>
      </c>
      <c r="C2598">
        <f t="shared" si="84"/>
        <v>9</v>
      </c>
      <c r="D2598">
        <f t="shared" si="85"/>
        <v>2015</v>
      </c>
    </row>
    <row r="2599" spans="1:4" x14ac:dyDescent="0.35">
      <c r="A2599" s="28">
        <v>42268</v>
      </c>
      <c r="B2599" s="17">
        <v>2.5000000000000001E-2</v>
      </c>
      <c r="C2599">
        <f t="shared" si="84"/>
        <v>9</v>
      </c>
      <c r="D2599">
        <f t="shared" si="85"/>
        <v>2015</v>
      </c>
    </row>
    <row r="2600" spans="1:4" x14ac:dyDescent="0.35">
      <c r="A2600" s="28">
        <v>42265</v>
      </c>
      <c r="B2600" s="17">
        <v>2.5000000000000001E-2</v>
      </c>
      <c r="C2600">
        <f t="shared" si="84"/>
        <v>9</v>
      </c>
      <c r="D2600">
        <f t="shared" si="85"/>
        <v>2015</v>
      </c>
    </row>
    <row r="2601" spans="1:4" x14ac:dyDescent="0.35">
      <c r="A2601" s="28">
        <v>42264</v>
      </c>
      <c r="B2601" s="17">
        <v>2.5000000000000001E-2</v>
      </c>
      <c r="C2601">
        <f t="shared" si="84"/>
        <v>9</v>
      </c>
      <c r="D2601">
        <f t="shared" si="85"/>
        <v>2015</v>
      </c>
    </row>
    <row r="2602" spans="1:4" x14ac:dyDescent="0.35">
      <c r="A2602" s="28">
        <v>42263</v>
      </c>
      <c r="B2602" s="17">
        <v>2.5000000000000001E-2</v>
      </c>
      <c r="C2602">
        <f t="shared" si="84"/>
        <v>9</v>
      </c>
      <c r="D2602">
        <f t="shared" si="85"/>
        <v>2015</v>
      </c>
    </row>
    <row r="2603" spans="1:4" x14ac:dyDescent="0.35">
      <c r="A2603" s="28">
        <v>42262</v>
      </c>
      <c r="B2603" s="17">
        <v>2.5000000000000001E-2</v>
      </c>
      <c r="C2603">
        <f t="shared" ref="C2603:C2666" si="86">MONTH(A2603)</f>
        <v>9</v>
      </c>
      <c r="D2603">
        <f t="shared" ref="D2603:D2666" si="87">YEAR(A2603)</f>
        <v>2015</v>
      </c>
    </row>
    <row r="2604" spans="1:4" x14ac:dyDescent="0.35">
      <c r="A2604" s="28">
        <v>42261</v>
      </c>
      <c r="B2604" s="17">
        <v>2.5000000000000001E-2</v>
      </c>
      <c r="C2604">
        <f t="shared" si="86"/>
        <v>9</v>
      </c>
      <c r="D2604">
        <f t="shared" si="87"/>
        <v>2015</v>
      </c>
    </row>
    <row r="2605" spans="1:4" x14ac:dyDescent="0.35">
      <c r="A2605" s="28">
        <v>42260</v>
      </c>
      <c r="B2605" s="17">
        <v>2.5010000000000001E-2</v>
      </c>
      <c r="C2605">
        <f t="shared" si="86"/>
        <v>9</v>
      </c>
      <c r="D2605">
        <f t="shared" si="87"/>
        <v>2015</v>
      </c>
    </row>
    <row r="2606" spans="1:4" x14ac:dyDescent="0.35">
      <c r="A2606" s="28">
        <v>42259</v>
      </c>
      <c r="B2606" s="17">
        <v>2.5010000000000001E-2</v>
      </c>
      <c r="C2606">
        <f t="shared" si="86"/>
        <v>9</v>
      </c>
      <c r="D2606">
        <f t="shared" si="87"/>
        <v>2015</v>
      </c>
    </row>
    <row r="2607" spans="1:4" x14ac:dyDescent="0.35">
      <c r="A2607" s="28">
        <v>42258</v>
      </c>
      <c r="B2607" s="17">
        <v>2.5010000000000001E-2</v>
      </c>
      <c r="C2607">
        <f t="shared" si="86"/>
        <v>9</v>
      </c>
      <c r="D2607">
        <f t="shared" si="87"/>
        <v>2015</v>
      </c>
    </row>
    <row r="2608" spans="1:4" x14ac:dyDescent="0.35">
      <c r="A2608" s="28">
        <v>42257</v>
      </c>
      <c r="B2608" s="17">
        <v>2.5000000000000001E-2</v>
      </c>
      <c r="C2608">
        <f t="shared" si="86"/>
        <v>9</v>
      </c>
      <c r="D2608">
        <f t="shared" si="87"/>
        <v>2015</v>
      </c>
    </row>
    <row r="2609" spans="1:4" x14ac:dyDescent="0.35">
      <c r="A2609" s="28">
        <v>42256</v>
      </c>
      <c r="B2609" s="17">
        <v>2.5000000000000001E-2</v>
      </c>
      <c r="C2609">
        <f t="shared" si="86"/>
        <v>9</v>
      </c>
      <c r="D2609">
        <f t="shared" si="87"/>
        <v>2015</v>
      </c>
    </row>
    <row r="2610" spans="1:4" x14ac:dyDescent="0.35">
      <c r="A2610" s="28">
        <v>42255</v>
      </c>
      <c r="B2610" s="17">
        <v>2.5000000000000001E-2</v>
      </c>
      <c r="C2610">
        <f t="shared" si="86"/>
        <v>9</v>
      </c>
      <c r="D2610">
        <f t="shared" si="87"/>
        <v>2015</v>
      </c>
    </row>
    <row r="2611" spans="1:4" x14ac:dyDescent="0.35">
      <c r="A2611" s="28">
        <v>42254</v>
      </c>
      <c r="B2611" s="17">
        <v>2.5000000000000001E-2</v>
      </c>
      <c r="C2611">
        <f t="shared" si="86"/>
        <v>9</v>
      </c>
      <c r="D2611">
        <f t="shared" si="87"/>
        <v>2015</v>
      </c>
    </row>
    <row r="2612" spans="1:4" x14ac:dyDescent="0.35">
      <c r="A2612" s="28">
        <v>42253</v>
      </c>
      <c r="B2612" s="17">
        <v>2.5000000000000001E-2</v>
      </c>
      <c r="C2612">
        <f t="shared" si="86"/>
        <v>9</v>
      </c>
      <c r="D2612">
        <f t="shared" si="87"/>
        <v>2015</v>
      </c>
    </row>
    <row r="2613" spans="1:4" x14ac:dyDescent="0.35">
      <c r="A2613" s="28">
        <v>42252</v>
      </c>
      <c r="B2613" s="17">
        <v>2.5000000000000001E-2</v>
      </c>
      <c r="C2613">
        <f t="shared" si="86"/>
        <v>9</v>
      </c>
      <c r="D2613">
        <f t="shared" si="87"/>
        <v>2015</v>
      </c>
    </row>
    <row r="2614" spans="1:4" x14ac:dyDescent="0.35">
      <c r="A2614" s="28">
        <v>42251</v>
      </c>
      <c r="B2614" s="17">
        <v>2.5000000000000001E-2</v>
      </c>
      <c r="C2614">
        <f t="shared" si="86"/>
        <v>9</v>
      </c>
      <c r="D2614">
        <f t="shared" si="87"/>
        <v>2015</v>
      </c>
    </row>
    <row r="2615" spans="1:4" x14ac:dyDescent="0.35">
      <c r="A2615" s="28">
        <v>42250</v>
      </c>
      <c r="B2615" s="17">
        <v>2.5000000000000001E-2</v>
      </c>
      <c r="C2615">
        <f t="shared" si="86"/>
        <v>9</v>
      </c>
      <c r="D2615">
        <f t="shared" si="87"/>
        <v>2015</v>
      </c>
    </row>
    <row r="2616" spans="1:4" x14ac:dyDescent="0.35">
      <c r="A2616" s="28">
        <v>42249</v>
      </c>
      <c r="B2616" s="17">
        <v>2.5000000000000001E-2</v>
      </c>
      <c r="C2616">
        <f t="shared" si="86"/>
        <v>9</v>
      </c>
      <c r="D2616">
        <f t="shared" si="87"/>
        <v>2015</v>
      </c>
    </row>
    <row r="2617" spans="1:4" x14ac:dyDescent="0.35">
      <c r="A2617" s="28">
        <v>42248</v>
      </c>
      <c r="B2617" s="17">
        <v>2.5000000000000001E-2</v>
      </c>
      <c r="C2617">
        <f t="shared" si="86"/>
        <v>9</v>
      </c>
      <c r="D2617">
        <f t="shared" si="87"/>
        <v>2015</v>
      </c>
    </row>
    <row r="2618" spans="1:4" x14ac:dyDescent="0.35">
      <c r="A2618" s="28">
        <v>42247</v>
      </c>
      <c r="B2618" s="17">
        <v>2.5010000000000001E-2</v>
      </c>
      <c r="C2618">
        <f t="shared" si="86"/>
        <v>8</v>
      </c>
      <c r="D2618">
        <f t="shared" si="87"/>
        <v>2015</v>
      </c>
    </row>
    <row r="2619" spans="1:4" x14ac:dyDescent="0.35">
      <c r="A2619" s="28">
        <v>42246</v>
      </c>
      <c r="B2619" s="17">
        <v>2.5000000000000001E-2</v>
      </c>
      <c r="C2619">
        <f t="shared" si="86"/>
        <v>8</v>
      </c>
      <c r="D2619">
        <f t="shared" si="87"/>
        <v>2015</v>
      </c>
    </row>
    <row r="2620" spans="1:4" x14ac:dyDescent="0.35">
      <c r="A2620" s="28">
        <v>42245</v>
      </c>
      <c r="B2620" s="17">
        <v>2.5000000000000001E-2</v>
      </c>
      <c r="C2620">
        <f t="shared" si="86"/>
        <v>8</v>
      </c>
      <c r="D2620">
        <f t="shared" si="87"/>
        <v>2015</v>
      </c>
    </row>
    <row r="2621" spans="1:4" x14ac:dyDescent="0.35">
      <c r="A2621" s="28">
        <v>42244</v>
      </c>
      <c r="B2621" s="17">
        <v>2.5000000000000001E-2</v>
      </c>
      <c r="C2621">
        <f t="shared" si="86"/>
        <v>8</v>
      </c>
      <c r="D2621">
        <f t="shared" si="87"/>
        <v>2015</v>
      </c>
    </row>
    <row r="2622" spans="1:4" x14ac:dyDescent="0.35">
      <c r="A2622" s="28">
        <v>42243</v>
      </c>
      <c r="B2622" s="17">
        <v>2.5000000000000001E-2</v>
      </c>
      <c r="C2622">
        <f t="shared" si="86"/>
        <v>8</v>
      </c>
      <c r="D2622">
        <f t="shared" si="87"/>
        <v>2015</v>
      </c>
    </row>
    <row r="2623" spans="1:4" x14ac:dyDescent="0.35">
      <c r="A2623" s="28">
        <v>42242</v>
      </c>
      <c r="B2623" s="17">
        <v>2.5000000000000001E-2</v>
      </c>
      <c r="C2623">
        <f t="shared" si="86"/>
        <v>8</v>
      </c>
      <c r="D2623">
        <f t="shared" si="87"/>
        <v>2015</v>
      </c>
    </row>
    <row r="2624" spans="1:4" x14ac:dyDescent="0.35">
      <c r="A2624" s="28">
        <v>42241</v>
      </c>
      <c r="B2624" s="17">
        <v>2.5000000000000001E-2</v>
      </c>
      <c r="C2624">
        <f t="shared" si="86"/>
        <v>8</v>
      </c>
      <c r="D2624">
        <f t="shared" si="87"/>
        <v>2015</v>
      </c>
    </row>
    <row r="2625" spans="1:4" x14ac:dyDescent="0.35">
      <c r="A2625" s="28">
        <v>42240</v>
      </c>
      <c r="B2625" s="17">
        <v>2.503E-2</v>
      </c>
      <c r="C2625">
        <f t="shared" si="86"/>
        <v>8</v>
      </c>
      <c r="D2625">
        <f t="shared" si="87"/>
        <v>2015</v>
      </c>
    </row>
    <row r="2626" spans="1:4" x14ac:dyDescent="0.35">
      <c r="A2626" s="28">
        <v>42238</v>
      </c>
      <c r="B2626" s="17">
        <v>2.5000000000000001E-2</v>
      </c>
      <c r="C2626">
        <f t="shared" si="86"/>
        <v>8</v>
      </c>
      <c r="D2626">
        <f t="shared" si="87"/>
        <v>2015</v>
      </c>
    </row>
    <row r="2627" spans="1:4" x14ac:dyDescent="0.35">
      <c r="A2627" s="28">
        <v>42237</v>
      </c>
      <c r="B2627" s="17">
        <v>2.5000000000000001E-2</v>
      </c>
      <c r="C2627">
        <f t="shared" si="86"/>
        <v>8</v>
      </c>
      <c r="D2627">
        <f t="shared" si="87"/>
        <v>2015</v>
      </c>
    </row>
    <row r="2628" spans="1:4" x14ac:dyDescent="0.35">
      <c r="A2628" s="28">
        <v>42236</v>
      </c>
      <c r="B2628" s="17">
        <v>2.5000000000000001E-2</v>
      </c>
      <c r="C2628">
        <f t="shared" si="86"/>
        <v>8</v>
      </c>
      <c r="D2628">
        <f t="shared" si="87"/>
        <v>2015</v>
      </c>
    </row>
    <row r="2629" spans="1:4" x14ac:dyDescent="0.35">
      <c r="A2629" s="28">
        <v>42235</v>
      </c>
      <c r="B2629" s="17">
        <v>2.5000000000000001E-2</v>
      </c>
      <c r="C2629">
        <f t="shared" si="86"/>
        <v>8</v>
      </c>
      <c r="D2629">
        <f t="shared" si="87"/>
        <v>2015</v>
      </c>
    </row>
    <row r="2630" spans="1:4" x14ac:dyDescent="0.35">
      <c r="A2630" s="28">
        <v>42234</v>
      </c>
      <c r="B2630" s="17">
        <v>2.5000000000000001E-2</v>
      </c>
      <c r="C2630">
        <f t="shared" si="86"/>
        <v>8</v>
      </c>
      <c r="D2630">
        <f t="shared" si="87"/>
        <v>2015</v>
      </c>
    </row>
    <row r="2631" spans="1:4" x14ac:dyDescent="0.35">
      <c r="A2631" s="28">
        <v>42233</v>
      </c>
      <c r="B2631" s="17">
        <v>2.5000000000000001E-2</v>
      </c>
      <c r="C2631">
        <f t="shared" si="86"/>
        <v>8</v>
      </c>
      <c r="D2631">
        <f t="shared" si="87"/>
        <v>2015</v>
      </c>
    </row>
    <row r="2632" spans="1:4" x14ac:dyDescent="0.35">
      <c r="A2632" s="28">
        <v>42232</v>
      </c>
      <c r="B2632" s="17">
        <v>2.5000000000000001E-2</v>
      </c>
      <c r="C2632">
        <f t="shared" si="86"/>
        <v>8</v>
      </c>
      <c r="D2632">
        <f t="shared" si="87"/>
        <v>2015</v>
      </c>
    </row>
    <row r="2633" spans="1:4" x14ac:dyDescent="0.35">
      <c r="A2633" s="28">
        <v>42231</v>
      </c>
      <c r="B2633" s="17">
        <v>2.5000000000000001E-2</v>
      </c>
      <c r="C2633">
        <f t="shared" si="86"/>
        <v>8</v>
      </c>
      <c r="D2633">
        <f t="shared" si="87"/>
        <v>2015</v>
      </c>
    </row>
    <row r="2634" spans="1:4" x14ac:dyDescent="0.35">
      <c r="A2634" s="28">
        <v>42230</v>
      </c>
      <c r="B2634" s="17">
        <v>2.5000000000000001E-2</v>
      </c>
      <c r="C2634">
        <f t="shared" si="86"/>
        <v>8</v>
      </c>
      <c r="D2634">
        <f t="shared" si="87"/>
        <v>2015</v>
      </c>
    </row>
    <row r="2635" spans="1:4" x14ac:dyDescent="0.35">
      <c r="A2635" s="28">
        <v>42229</v>
      </c>
      <c r="B2635" s="17">
        <v>2.5000000000000001E-2</v>
      </c>
      <c r="C2635">
        <f t="shared" si="86"/>
        <v>8</v>
      </c>
      <c r="D2635">
        <f t="shared" si="87"/>
        <v>2015</v>
      </c>
    </row>
    <row r="2636" spans="1:4" x14ac:dyDescent="0.35">
      <c r="A2636" s="28">
        <v>42228</v>
      </c>
      <c r="B2636" s="17">
        <v>2.5000000000000001E-2</v>
      </c>
      <c r="C2636">
        <f t="shared" si="86"/>
        <v>8</v>
      </c>
      <c r="D2636">
        <f t="shared" si="87"/>
        <v>2015</v>
      </c>
    </row>
    <row r="2637" spans="1:4" x14ac:dyDescent="0.35">
      <c r="A2637" s="28">
        <v>42227</v>
      </c>
      <c r="B2637" s="17">
        <v>2.5000000000000001E-2</v>
      </c>
      <c r="C2637">
        <f t="shared" si="86"/>
        <v>8</v>
      </c>
      <c r="D2637">
        <f t="shared" si="87"/>
        <v>2015</v>
      </c>
    </row>
    <row r="2638" spans="1:4" x14ac:dyDescent="0.35">
      <c r="A2638" s="28">
        <v>42226</v>
      </c>
      <c r="B2638" s="17">
        <v>2.5000000000000001E-2</v>
      </c>
      <c r="C2638">
        <f t="shared" si="86"/>
        <v>8</v>
      </c>
      <c r="D2638">
        <f t="shared" si="87"/>
        <v>2015</v>
      </c>
    </row>
    <row r="2639" spans="1:4" x14ac:dyDescent="0.35">
      <c r="A2639" s="28">
        <v>42225</v>
      </c>
      <c r="B2639" s="17">
        <v>2.5000000000000001E-2</v>
      </c>
      <c r="C2639">
        <f t="shared" si="86"/>
        <v>8</v>
      </c>
      <c r="D2639">
        <f t="shared" si="87"/>
        <v>2015</v>
      </c>
    </row>
    <row r="2640" spans="1:4" x14ac:dyDescent="0.35">
      <c r="A2640" s="28">
        <v>42224</v>
      </c>
      <c r="B2640" s="17">
        <v>2.5000000000000001E-2</v>
      </c>
      <c r="C2640">
        <f t="shared" si="86"/>
        <v>8</v>
      </c>
      <c r="D2640">
        <f t="shared" si="87"/>
        <v>2015</v>
      </c>
    </row>
    <row r="2641" spans="1:4" x14ac:dyDescent="0.35">
      <c r="A2641" s="28">
        <v>42223</v>
      </c>
      <c r="B2641" s="17">
        <v>2.5000000000000001E-2</v>
      </c>
      <c r="C2641">
        <f t="shared" si="86"/>
        <v>8</v>
      </c>
      <c r="D2641">
        <f t="shared" si="87"/>
        <v>2015</v>
      </c>
    </row>
    <row r="2642" spans="1:4" x14ac:dyDescent="0.35">
      <c r="A2642" s="28">
        <v>42222</v>
      </c>
      <c r="B2642" s="17">
        <v>2.5000000000000001E-2</v>
      </c>
      <c r="C2642">
        <f t="shared" si="86"/>
        <v>8</v>
      </c>
      <c r="D2642">
        <f t="shared" si="87"/>
        <v>2015</v>
      </c>
    </row>
    <row r="2643" spans="1:4" x14ac:dyDescent="0.35">
      <c r="A2643" s="28">
        <v>42221</v>
      </c>
      <c r="B2643" s="17">
        <v>2.5489999999999999E-2</v>
      </c>
      <c r="C2643">
        <f t="shared" si="86"/>
        <v>8</v>
      </c>
      <c r="D2643">
        <f t="shared" si="87"/>
        <v>2015</v>
      </c>
    </row>
    <row r="2644" spans="1:4" x14ac:dyDescent="0.35">
      <c r="A2644" s="28">
        <v>42220</v>
      </c>
      <c r="B2644" s="17">
        <v>2.5479999999999999E-2</v>
      </c>
      <c r="C2644">
        <f t="shared" si="86"/>
        <v>8</v>
      </c>
      <c r="D2644">
        <f t="shared" si="87"/>
        <v>2015</v>
      </c>
    </row>
    <row r="2645" spans="1:4" x14ac:dyDescent="0.35">
      <c r="A2645" s="28">
        <v>42219</v>
      </c>
      <c r="B2645" s="17">
        <v>2.528E-2</v>
      </c>
      <c r="C2645">
        <f t="shared" si="86"/>
        <v>8</v>
      </c>
      <c r="D2645">
        <f t="shared" si="87"/>
        <v>2015</v>
      </c>
    </row>
    <row r="2646" spans="1:4" x14ac:dyDescent="0.35">
      <c r="A2646" s="28">
        <v>42218</v>
      </c>
      <c r="B2646" s="17">
        <v>2.5229999999999999E-2</v>
      </c>
      <c r="C2646">
        <f t="shared" si="86"/>
        <v>8</v>
      </c>
      <c r="D2646">
        <f t="shared" si="87"/>
        <v>2015</v>
      </c>
    </row>
    <row r="2647" spans="1:4" x14ac:dyDescent="0.35">
      <c r="A2647" s="28">
        <v>42217</v>
      </c>
      <c r="B2647" s="17">
        <v>2.5229999999999999E-2</v>
      </c>
      <c r="C2647">
        <f t="shared" si="86"/>
        <v>8</v>
      </c>
      <c r="D2647">
        <f t="shared" si="87"/>
        <v>2015</v>
      </c>
    </row>
    <row r="2648" spans="1:4" x14ac:dyDescent="0.35">
      <c r="A2648" s="28">
        <v>42216</v>
      </c>
      <c r="B2648" s="17">
        <v>2.5229999999999999E-2</v>
      </c>
      <c r="C2648">
        <f t="shared" si="86"/>
        <v>7</v>
      </c>
      <c r="D2648">
        <f t="shared" si="87"/>
        <v>2015</v>
      </c>
    </row>
    <row r="2649" spans="1:4" x14ac:dyDescent="0.35">
      <c r="A2649" s="28">
        <v>42215</v>
      </c>
      <c r="B2649" s="17">
        <v>2.5180000000000001E-2</v>
      </c>
      <c r="C2649">
        <f t="shared" si="86"/>
        <v>7</v>
      </c>
      <c r="D2649">
        <f t="shared" si="87"/>
        <v>2015</v>
      </c>
    </row>
    <row r="2650" spans="1:4" x14ac:dyDescent="0.35">
      <c r="A2650" s="28">
        <v>42214</v>
      </c>
      <c r="B2650" s="17">
        <v>2.5180000000000001E-2</v>
      </c>
      <c r="C2650">
        <f t="shared" si="86"/>
        <v>7</v>
      </c>
      <c r="D2650">
        <f t="shared" si="87"/>
        <v>2015</v>
      </c>
    </row>
    <row r="2651" spans="1:4" x14ac:dyDescent="0.35">
      <c r="A2651" s="28">
        <v>42213</v>
      </c>
      <c r="B2651" s="17">
        <v>2.5000000000000001E-2</v>
      </c>
      <c r="C2651">
        <f t="shared" si="86"/>
        <v>7</v>
      </c>
      <c r="D2651">
        <f t="shared" si="87"/>
        <v>2015</v>
      </c>
    </row>
    <row r="2652" spans="1:4" x14ac:dyDescent="0.35">
      <c r="A2652" s="28">
        <v>42212</v>
      </c>
      <c r="B2652" s="17">
        <v>2.5000000000000001E-2</v>
      </c>
      <c r="C2652">
        <f t="shared" si="86"/>
        <v>7</v>
      </c>
      <c r="D2652">
        <f t="shared" si="87"/>
        <v>2015</v>
      </c>
    </row>
    <row r="2653" spans="1:4" x14ac:dyDescent="0.35">
      <c r="A2653" s="28">
        <v>42209</v>
      </c>
      <c r="B2653" s="17">
        <v>2.504E-2</v>
      </c>
      <c r="C2653">
        <f t="shared" si="86"/>
        <v>7</v>
      </c>
      <c r="D2653">
        <f t="shared" si="87"/>
        <v>2015</v>
      </c>
    </row>
    <row r="2654" spans="1:4" x14ac:dyDescent="0.35">
      <c r="A2654" s="28">
        <v>42208</v>
      </c>
      <c r="B2654" s="17">
        <v>2.5000000000000001E-2</v>
      </c>
      <c r="C2654">
        <f t="shared" si="86"/>
        <v>7</v>
      </c>
      <c r="D2654">
        <f t="shared" si="87"/>
        <v>2015</v>
      </c>
    </row>
    <row r="2655" spans="1:4" x14ac:dyDescent="0.35">
      <c r="A2655" s="28">
        <v>42207</v>
      </c>
      <c r="B2655" s="17">
        <v>2.5000000000000001E-2</v>
      </c>
      <c r="C2655">
        <f t="shared" si="86"/>
        <v>7</v>
      </c>
      <c r="D2655">
        <f t="shared" si="87"/>
        <v>2015</v>
      </c>
    </row>
    <row r="2656" spans="1:4" x14ac:dyDescent="0.35">
      <c r="A2656" s="28">
        <v>42206</v>
      </c>
      <c r="B2656" s="17">
        <v>2.5000000000000001E-2</v>
      </c>
      <c r="C2656">
        <f t="shared" si="86"/>
        <v>7</v>
      </c>
      <c r="D2656">
        <f t="shared" si="87"/>
        <v>2015</v>
      </c>
    </row>
    <row r="2657" spans="1:4" x14ac:dyDescent="0.35">
      <c r="A2657" s="28">
        <v>42205</v>
      </c>
      <c r="B2657" s="17">
        <v>2.5020000000000001E-2</v>
      </c>
      <c r="C2657">
        <f t="shared" si="86"/>
        <v>7</v>
      </c>
      <c r="D2657">
        <f t="shared" si="87"/>
        <v>2015</v>
      </c>
    </row>
    <row r="2658" spans="1:4" x14ac:dyDescent="0.35">
      <c r="A2658" s="28">
        <v>42204</v>
      </c>
      <c r="B2658" s="17">
        <v>2.5000000000000001E-2</v>
      </c>
      <c r="C2658">
        <f t="shared" si="86"/>
        <v>7</v>
      </c>
      <c r="D2658">
        <f t="shared" si="87"/>
        <v>2015</v>
      </c>
    </row>
    <row r="2659" spans="1:4" x14ac:dyDescent="0.35">
      <c r="A2659" s="28">
        <v>42203</v>
      </c>
      <c r="B2659" s="17">
        <v>2.5000000000000001E-2</v>
      </c>
      <c r="C2659">
        <f t="shared" si="86"/>
        <v>7</v>
      </c>
      <c r="D2659">
        <f t="shared" si="87"/>
        <v>2015</v>
      </c>
    </row>
    <row r="2660" spans="1:4" x14ac:dyDescent="0.35">
      <c r="A2660" s="28">
        <v>42202</v>
      </c>
      <c r="B2660" s="17">
        <v>2.5000000000000001E-2</v>
      </c>
      <c r="C2660">
        <f t="shared" si="86"/>
        <v>7</v>
      </c>
      <c r="D2660">
        <f t="shared" si="87"/>
        <v>2015</v>
      </c>
    </row>
    <row r="2661" spans="1:4" x14ac:dyDescent="0.35">
      <c r="A2661" s="28">
        <v>42201</v>
      </c>
      <c r="B2661" s="17">
        <v>2.5000000000000001E-2</v>
      </c>
      <c r="C2661">
        <f t="shared" si="86"/>
        <v>7</v>
      </c>
      <c r="D2661">
        <f t="shared" si="87"/>
        <v>2015</v>
      </c>
    </row>
    <row r="2662" spans="1:4" x14ac:dyDescent="0.35">
      <c r="A2662" s="28">
        <v>42200</v>
      </c>
      <c r="B2662" s="17">
        <v>2.5000000000000001E-2</v>
      </c>
      <c r="C2662">
        <f t="shared" si="86"/>
        <v>7</v>
      </c>
      <c r="D2662">
        <f t="shared" si="87"/>
        <v>2015</v>
      </c>
    </row>
    <row r="2663" spans="1:4" x14ac:dyDescent="0.35">
      <c r="A2663" s="28">
        <v>42199</v>
      </c>
      <c r="B2663" s="17">
        <v>2.5000000000000001E-2</v>
      </c>
      <c r="C2663">
        <f t="shared" si="86"/>
        <v>7</v>
      </c>
      <c r="D2663">
        <f t="shared" si="87"/>
        <v>2015</v>
      </c>
    </row>
    <row r="2664" spans="1:4" x14ac:dyDescent="0.35">
      <c r="A2664" s="28">
        <v>42198</v>
      </c>
      <c r="B2664" s="17">
        <v>2.5000000000000001E-2</v>
      </c>
      <c r="C2664">
        <f t="shared" si="86"/>
        <v>7</v>
      </c>
      <c r="D2664">
        <f t="shared" si="87"/>
        <v>2015</v>
      </c>
    </row>
    <row r="2665" spans="1:4" x14ac:dyDescent="0.35">
      <c r="A2665" s="28">
        <v>42197</v>
      </c>
      <c r="B2665" s="17">
        <v>2.504E-2</v>
      </c>
      <c r="C2665">
        <f t="shared" si="86"/>
        <v>7</v>
      </c>
      <c r="D2665">
        <f t="shared" si="87"/>
        <v>2015</v>
      </c>
    </row>
    <row r="2666" spans="1:4" x14ac:dyDescent="0.35">
      <c r="A2666" s="28">
        <v>42196</v>
      </c>
      <c r="B2666" s="17">
        <v>2.504E-2</v>
      </c>
      <c r="C2666">
        <f t="shared" si="86"/>
        <v>7</v>
      </c>
      <c r="D2666">
        <f t="shared" si="87"/>
        <v>2015</v>
      </c>
    </row>
    <row r="2667" spans="1:4" x14ac:dyDescent="0.35">
      <c r="A2667" s="28">
        <v>42195</v>
      </c>
      <c r="B2667" s="17">
        <v>2.504E-2</v>
      </c>
      <c r="C2667">
        <f t="shared" ref="C2667:C2730" si="88">MONTH(A2667)</f>
        <v>7</v>
      </c>
      <c r="D2667">
        <f t="shared" ref="D2667:D2730" si="89">YEAR(A2667)</f>
        <v>2015</v>
      </c>
    </row>
    <row r="2668" spans="1:4" x14ac:dyDescent="0.35">
      <c r="A2668" s="28">
        <v>42194</v>
      </c>
      <c r="B2668" s="17">
        <v>2.512E-2</v>
      </c>
      <c r="C2668">
        <f t="shared" si="88"/>
        <v>7</v>
      </c>
      <c r="D2668">
        <f t="shared" si="89"/>
        <v>2015</v>
      </c>
    </row>
    <row r="2669" spans="1:4" x14ac:dyDescent="0.35">
      <c r="A2669" s="28">
        <v>42193</v>
      </c>
      <c r="B2669" s="17">
        <v>2.5069999999999999E-2</v>
      </c>
      <c r="C2669">
        <f t="shared" si="88"/>
        <v>7</v>
      </c>
      <c r="D2669">
        <f t="shared" si="89"/>
        <v>2015</v>
      </c>
    </row>
    <row r="2670" spans="1:4" x14ac:dyDescent="0.35">
      <c r="A2670" s="28">
        <v>42192</v>
      </c>
      <c r="B2670" s="17">
        <v>2.5049999999999999E-2</v>
      </c>
      <c r="C2670">
        <f t="shared" si="88"/>
        <v>7</v>
      </c>
      <c r="D2670">
        <f t="shared" si="89"/>
        <v>2015</v>
      </c>
    </row>
    <row r="2671" spans="1:4" x14ac:dyDescent="0.35">
      <c r="A2671" s="28">
        <v>42191</v>
      </c>
      <c r="B2671" s="17">
        <v>2.5139999999999999E-2</v>
      </c>
      <c r="C2671">
        <f t="shared" si="88"/>
        <v>7</v>
      </c>
      <c r="D2671">
        <f t="shared" si="89"/>
        <v>2015</v>
      </c>
    </row>
    <row r="2672" spans="1:4" x14ac:dyDescent="0.35">
      <c r="A2672" s="28">
        <v>42190</v>
      </c>
      <c r="B2672" s="17">
        <v>2.5069999999999999E-2</v>
      </c>
      <c r="C2672">
        <f t="shared" si="88"/>
        <v>7</v>
      </c>
      <c r="D2672">
        <f t="shared" si="89"/>
        <v>2015</v>
      </c>
    </row>
    <row r="2673" spans="1:4" x14ac:dyDescent="0.35">
      <c r="A2673" s="28">
        <v>42189</v>
      </c>
      <c r="B2673" s="17">
        <v>2.5069999999999999E-2</v>
      </c>
      <c r="C2673">
        <f t="shared" si="88"/>
        <v>7</v>
      </c>
      <c r="D2673">
        <f t="shared" si="89"/>
        <v>2015</v>
      </c>
    </row>
    <row r="2674" spans="1:4" x14ac:dyDescent="0.35">
      <c r="A2674" s="28">
        <v>42188</v>
      </c>
      <c r="B2674" s="17">
        <v>2.5069999999999999E-2</v>
      </c>
      <c r="C2674">
        <f t="shared" si="88"/>
        <v>7</v>
      </c>
      <c r="D2674">
        <f t="shared" si="89"/>
        <v>2015</v>
      </c>
    </row>
    <row r="2675" spans="1:4" x14ac:dyDescent="0.35">
      <c r="A2675" s="28">
        <v>42187</v>
      </c>
      <c r="B2675" s="17">
        <v>2.5059999999999999E-2</v>
      </c>
      <c r="C2675">
        <f t="shared" si="88"/>
        <v>7</v>
      </c>
      <c r="D2675">
        <f t="shared" si="89"/>
        <v>2015</v>
      </c>
    </row>
    <row r="2676" spans="1:4" x14ac:dyDescent="0.35">
      <c r="A2676" s="28">
        <v>42186</v>
      </c>
      <c r="B2676" s="17">
        <v>2.5080000000000002E-2</v>
      </c>
      <c r="C2676">
        <f t="shared" si="88"/>
        <v>7</v>
      </c>
      <c r="D2676">
        <f t="shared" si="89"/>
        <v>2015</v>
      </c>
    </row>
    <row r="2677" spans="1:4" x14ac:dyDescent="0.35">
      <c r="A2677" s="28">
        <v>42185</v>
      </c>
      <c r="B2677" s="17">
        <v>2.5020000000000001E-2</v>
      </c>
      <c r="C2677">
        <f t="shared" si="88"/>
        <v>6</v>
      </c>
      <c r="D2677">
        <f t="shared" si="89"/>
        <v>2015</v>
      </c>
    </row>
    <row r="2678" spans="1:4" x14ac:dyDescent="0.35">
      <c r="A2678" s="28">
        <v>42184</v>
      </c>
      <c r="B2678" s="17">
        <v>2.5010000000000001E-2</v>
      </c>
      <c r="C2678">
        <f t="shared" si="88"/>
        <v>6</v>
      </c>
      <c r="D2678">
        <f t="shared" si="89"/>
        <v>2015</v>
      </c>
    </row>
    <row r="2679" spans="1:4" x14ac:dyDescent="0.35">
      <c r="A2679" s="28">
        <v>42181</v>
      </c>
      <c r="B2679" s="17">
        <v>2.5000000000000001E-2</v>
      </c>
      <c r="C2679">
        <f t="shared" si="88"/>
        <v>6</v>
      </c>
      <c r="D2679">
        <f t="shared" si="89"/>
        <v>2015</v>
      </c>
    </row>
    <row r="2680" spans="1:4" x14ac:dyDescent="0.35">
      <c r="A2680" s="28">
        <v>42180</v>
      </c>
      <c r="B2680" s="17">
        <v>2.5000000000000001E-2</v>
      </c>
      <c r="C2680">
        <f t="shared" si="88"/>
        <v>6</v>
      </c>
      <c r="D2680">
        <f t="shared" si="89"/>
        <v>2015</v>
      </c>
    </row>
    <row r="2681" spans="1:4" x14ac:dyDescent="0.35">
      <c r="A2681" s="28">
        <v>42179</v>
      </c>
      <c r="B2681" s="17">
        <v>2.5000000000000001E-2</v>
      </c>
      <c r="C2681">
        <f t="shared" si="88"/>
        <v>6</v>
      </c>
      <c r="D2681">
        <f t="shared" si="89"/>
        <v>2015</v>
      </c>
    </row>
    <row r="2682" spans="1:4" x14ac:dyDescent="0.35">
      <c r="A2682" s="28">
        <v>42178</v>
      </c>
      <c r="B2682" s="17">
        <v>2.5000000000000001E-2</v>
      </c>
      <c r="C2682">
        <f t="shared" si="88"/>
        <v>6</v>
      </c>
      <c r="D2682">
        <f t="shared" si="89"/>
        <v>2015</v>
      </c>
    </row>
    <row r="2683" spans="1:4" x14ac:dyDescent="0.35">
      <c r="A2683" s="28">
        <v>42177</v>
      </c>
      <c r="B2683" s="17">
        <v>2.5000000000000001E-2</v>
      </c>
      <c r="C2683">
        <f t="shared" si="88"/>
        <v>6</v>
      </c>
      <c r="D2683">
        <f t="shared" si="89"/>
        <v>2015</v>
      </c>
    </row>
    <row r="2684" spans="1:4" x14ac:dyDescent="0.35">
      <c r="A2684" s="28">
        <v>42176</v>
      </c>
      <c r="B2684" s="17">
        <v>2.5000000000000001E-2</v>
      </c>
      <c r="C2684">
        <f t="shared" si="88"/>
        <v>6</v>
      </c>
      <c r="D2684">
        <f t="shared" si="89"/>
        <v>2015</v>
      </c>
    </row>
    <row r="2685" spans="1:4" x14ac:dyDescent="0.35">
      <c r="A2685" s="28">
        <v>42175</v>
      </c>
      <c r="B2685" s="17">
        <v>2.5000000000000001E-2</v>
      </c>
      <c r="C2685">
        <f t="shared" si="88"/>
        <v>6</v>
      </c>
      <c r="D2685">
        <f t="shared" si="89"/>
        <v>2015</v>
      </c>
    </row>
    <row r="2686" spans="1:4" x14ac:dyDescent="0.35">
      <c r="A2686" s="28">
        <v>42174</v>
      </c>
      <c r="B2686" s="17">
        <v>2.5000000000000001E-2</v>
      </c>
      <c r="C2686">
        <f t="shared" si="88"/>
        <v>6</v>
      </c>
      <c r="D2686">
        <f t="shared" si="89"/>
        <v>2015</v>
      </c>
    </row>
    <row r="2687" spans="1:4" x14ac:dyDescent="0.35">
      <c r="A2687" s="28">
        <v>42173</v>
      </c>
      <c r="B2687" s="17">
        <v>2.5000000000000001E-2</v>
      </c>
      <c r="C2687">
        <f t="shared" si="88"/>
        <v>6</v>
      </c>
      <c r="D2687">
        <f t="shared" si="89"/>
        <v>2015</v>
      </c>
    </row>
    <row r="2688" spans="1:4" x14ac:dyDescent="0.35">
      <c r="A2688" s="28">
        <v>42172</v>
      </c>
      <c r="B2688" s="17">
        <v>2.5000000000000001E-2</v>
      </c>
      <c r="C2688">
        <f t="shared" si="88"/>
        <v>6</v>
      </c>
      <c r="D2688">
        <f t="shared" si="89"/>
        <v>2015</v>
      </c>
    </row>
    <row r="2689" spans="1:4" x14ac:dyDescent="0.35">
      <c r="A2689" s="28">
        <v>42171</v>
      </c>
      <c r="B2689" s="17">
        <v>2.5000000000000001E-2</v>
      </c>
      <c r="C2689">
        <f t="shared" si="88"/>
        <v>6</v>
      </c>
      <c r="D2689">
        <f t="shared" si="89"/>
        <v>2015</v>
      </c>
    </row>
    <row r="2690" spans="1:4" x14ac:dyDescent="0.35">
      <c r="A2690" s="28">
        <v>42170</v>
      </c>
      <c r="B2690" s="17">
        <v>2.5000000000000001E-2</v>
      </c>
      <c r="C2690">
        <f t="shared" si="88"/>
        <v>6</v>
      </c>
      <c r="D2690">
        <f t="shared" si="89"/>
        <v>2015</v>
      </c>
    </row>
    <row r="2691" spans="1:4" x14ac:dyDescent="0.35">
      <c r="A2691" s="28">
        <v>42169</v>
      </c>
      <c r="B2691" s="17">
        <v>2.5000000000000001E-2</v>
      </c>
      <c r="C2691">
        <f t="shared" si="88"/>
        <v>6</v>
      </c>
      <c r="D2691">
        <f t="shared" si="89"/>
        <v>2015</v>
      </c>
    </row>
    <row r="2692" spans="1:4" x14ac:dyDescent="0.35">
      <c r="A2692" s="28">
        <v>42168</v>
      </c>
      <c r="B2692" s="17">
        <v>2.5000000000000001E-2</v>
      </c>
      <c r="C2692">
        <f t="shared" si="88"/>
        <v>6</v>
      </c>
      <c r="D2692">
        <f t="shared" si="89"/>
        <v>2015</v>
      </c>
    </row>
    <row r="2693" spans="1:4" x14ac:dyDescent="0.35">
      <c r="A2693" s="28">
        <v>42167</v>
      </c>
      <c r="B2693" s="17">
        <v>2.5000000000000001E-2</v>
      </c>
      <c r="C2693">
        <f t="shared" si="88"/>
        <v>6</v>
      </c>
      <c r="D2693">
        <f t="shared" si="89"/>
        <v>2015</v>
      </c>
    </row>
    <row r="2694" spans="1:4" x14ac:dyDescent="0.35">
      <c r="A2694" s="28">
        <v>42166</v>
      </c>
      <c r="B2694" s="17">
        <v>2.5000000000000001E-2</v>
      </c>
      <c r="C2694">
        <f t="shared" si="88"/>
        <v>6</v>
      </c>
      <c r="D2694">
        <f t="shared" si="89"/>
        <v>2015</v>
      </c>
    </row>
    <row r="2695" spans="1:4" x14ac:dyDescent="0.35">
      <c r="A2695" s="28">
        <v>42165</v>
      </c>
      <c r="B2695" s="17">
        <v>2.5000000000000001E-2</v>
      </c>
      <c r="C2695">
        <f t="shared" si="88"/>
        <v>6</v>
      </c>
      <c r="D2695">
        <f t="shared" si="89"/>
        <v>2015</v>
      </c>
    </row>
    <row r="2696" spans="1:4" x14ac:dyDescent="0.35">
      <c r="A2696" s="28">
        <v>42164</v>
      </c>
      <c r="B2696" s="17">
        <v>2.5000000000000001E-2</v>
      </c>
      <c r="C2696">
        <f t="shared" si="88"/>
        <v>6</v>
      </c>
      <c r="D2696">
        <f t="shared" si="89"/>
        <v>2015</v>
      </c>
    </row>
    <row r="2697" spans="1:4" x14ac:dyDescent="0.35">
      <c r="A2697" s="28">
        <v>42163</v>
      </c>
      <c r="B2697" s="17">
        <v>2.5000000000000001E-2</v>
      </c>
      <c r="C2697">
        <f t="shared" si="88"/>
        <v>6</v>
      </c>
      <c r="D2697">
        <f t="shared" si="89"/>
        <v>2015</v>
      </c>
    </row>
    <row r="2698" spans="1:4" x14ac:dyDescent="0.35">
      <c r="A2698" s="28">
        <v>42162</v>
      </c>
      <c r="B2698" s="17">
        <v>2.5000000000000001E-2</v>
      </c>
      <c r="C2698">
        <f t="shared" si="88"/>
        <v>6</v>
      </c>
      <c r="D2698">
        <f t="shared" si="89"/>
        <v>2015</v>
      </c>
    </row>
    <row r="2699" spans="1:4" x14ac:dyDescent="0.35">
      <c r="A2699" s="28">
        <v>42161</v>
      </c>
      <c r="B2699" s="17">
        <v>2.5000000000000001E-2</v>
      </c>
      <c r="C2699">
        <f t="shared" si="88"/>
        <v>6</v>
      </c>
      <c r="D2699">
        <f t="shared" si="89"/>
        <v>2015</v>
      </c>
    </row>
    <row r="2700" spans="1:4" x14ac:dyDescent="0.35">
      <c r="A2700" s="28">
        <v>42160</v>
      </c>
      <c r="B2700" s="17">
        <v>2.5000000000000001E-2</v>
      </c>
      <c r="C2700">
        <f t="shared" si="88"/>
        <v>6</v>
      </c>
      <c r="D2700">
        <f t="shared" si="89"/>
        <v>2015</v>
      </c>
    </row>
    <row r="2701" spans="1:4" x14ac:dyDescent="0.35">
      <c r="A2701" s="28">
        <v>42159</v>
      </c>
      <c r="B2701" s="17">
        <v>2.5000000000000001E-2</v>
      </c>
      <c r="C2701">
        <f t="shared" si="88"/>
        <v>6</v>
      </c>
      <c r="D2701">
        <f t="shared" si="89"/>
        <v>2015</v>
      </c>
    </row>
    <row r="2702" spans="1:4" x14ac:dyDescent="0.35">
      <c r="A2702" s="28">
        <v>42158</v>
      </c>
      <c r="B2702" s="17">
        <v>2.5010000000000001E-2</v>
      </c>
      <c r="C2702">
        <f t="shared" si="88"/>
        <v>6</v>
      </c>
      <c r="D2702">
        <f t="shared" si="89"/>
        <v>2015</v>
      </c>
    </row>
    <row r="2703" spans="1:4" x14ac:dyDescent="0.35">
      <c r="A2703" s="28">
        <v>42157</v>
      </c>
      <c r="B2703" s="17">
        <v>2.503E-2</v>
      </c>
      <c r="C2703">
        <f t="shared" si="88"/>
        <v>6</v>
      </c>
      <c r="D2703">
        <f t="shared" si="89"/>
        <v>2015</v>
      </c>
    </row>
    <row r="2704" spans="1:4" x14ac:dyDescent="0.35">
      <c r="A2704" s="28">
        <v>42156</v>
      </c>
      <c r="B2704" s="17">
        <v>2.5010000000000001E-2</v>
      </c>
      <c r="C2704">
        <f t="shared" si="88"/>
        <v>6</v>
      </c>
      <c r="D2704">
        <f t="shared" si="89"/>
        <v>2015</v>
      </c>
    </row>
    <row r="2705" spans="1:4" x14ac:dyDescent="0.35">
      <c r="A2705" s="28">
        <v>42153</v>
      </c>
      <c r="B2705" s="17">
        <v>2.5010000000000001E-2</v>
      </c>
      <c r="C2705">
        <f t="shared" si="88"/>
        <v>5</v>
      </c>
      <c r="D2705">
        <f t="shared" si="89"/>
        <v>2015</v>
      </c>
    </row>
    <row r="2706" spans="1:4" x14ac:dyDescent="0.35">
      <c r="A2706" s="28">
        <v>42152</v>
      </c>
      <c r="B2706" s="17">
        <v>2.5000000000000001E-2</v>
      </c>
      <c r="C2706">
        <f t="shared" si="88"/>
        <v>5</v>
      </c>
      <c r="D2706">
        <f t="shared" si="89"/>
        <v>2015</v>
      </c>
    </row>
    <row r="2707" spans="1:4" x14ac:dyDescent="0.35">
      <c r="A2707" s="28">
        <v>42151</v>
      </c>
      <c r="B2707" s="17">
        <v>2.5000000000000001E-2</v>
      </c>
      <c r="C2707">
        <f t="shared" si="88"/>
        <v>5</v>
      </c>
      <c r="D2707">
        <f t="shared" si="89"/>
        <v>2015</v>
      </c>
    </row>
    <row r="2708" spans="1:4" x14ac:dyDescent="0.35">
      <c r="A2708" s="28">
        <v>42150</v>
      </c>
      <c r="B2708" s="17">
        <v>2.5000000000000001E-2</v>
      </c>
      <c r="C2708">
        <f t="shared" si="88"/>
        <v>5</v>
      </c>
      <c r="D2708">
        <f t="shared" si="89"/>
        <v>2015</v>
      </c>
    </row>
    <row r="2709" spans="1:4" x14ac:dyDescent="0.35">
      <c r="A2709" s="28">
        <v>42149</v>
      </c>
      <c r="B2709" s="17">
        <v>2.5020000000000001E-2</v>
      </c>
      <c r="C2709">
        <f t="shared" si="88"/>
        <v>5</v>
      </c>
      <c r="D2709">
        <f t="shared" si="89"/>
        <v>2015</v>
      </c>
    </row>
    <row r="2710" spans="1:4" x14ac:dyDescent="0.35">
      <c r="A2710" s="28">
        <v>42148</v>
      </c>
      <c r="B2710" s="17">
        <v>2.5000000000000001E-2</v>
      </c>
      <c r="C2710">
        <f t="shared" si="88"/>
        <v>5</v>
      </c>
      <c r="D2710">
        <f t="shared" si="89"/>
        <v>2015</v>
      </c>
    </row>
    <row r="2711" spans="1:4" x14ac:dyDescent="0.35">
      <c r="A2711" s="28">
        <v>42147</v>
      </c>
      <c r="B2711" s="17">
        <v>2.5000000000000001E-2</v>
      </c>
      <c r="C2711">
        <f t="shared" si="88"/>
        <v>5</v>
      </c>
      <c r="D2711">
        <f t="shared" si="89"/>
        <v>2015</v>
      </c>
    </row>
    <row r="2712" spans="1:4" x14ac:dyDescent="0.35">
      <c r="A2712" s="28">
        <v>42146</v>
      </c>
      <c r="B2712" s="17">
        <v>2.5000000000000001E-2</v>
      </c>
      <c r="C2712">
        <f t="shared" si="88"/>
        <v>5</v>
      </c>
      <c r="D2712">
        <f t="shared" si="89"/>
        <v>2015</v>
      </c>
    </row>
    <row r="2713" spans="1:4" x14ac:dyDescent="0.35">
      <c r="A2713" s="28">
        <v>42145</v>
      </c>
      <c r="B2713" s="17">
        <v>2.5000000000000001E-2</v>
      </c>
      <c r="C2713">
        <f t="shared" si="88"/>
        <v>5</v>
      </c>
      <c r="D2713">
        <f t="shared" si="89"/>
        <v>2015</v>
      </c>
    </row>
    <row r="2714" spans="1:4" x14ac:dyDescent="0.35">
      <c r="A2714" s="28">
        <v>42144</v>
      </c>
      <c r="B2714" s="17">
        <v>2.5000000000000001E-2</v>
      </c>
      <c r="C2714">
        <f t="shared" si="88"/>
        <v>5</v>
      </c>
      <c r="D2714">
        <f t="shared" si="89"/>
        <v>2015</v>
      </c>
    </row>
    <row r="2715" spans="1:4" x14ac:dyDescent="0.35">
      <c r="A2715" s="28">
        <v>42143</v>
      </c>
      <c r="B2715" s="17">
        <v>2.5000000000000001E-2</v>
      </c>
      <c r="C2715">
        <f t="shared" si="88"/>
        <v>5</v>
      </c>
      <c r="D2715">
        <f t="shared" si="89"/>
        <v>2015</v>
      </c>
    </row>
    <row r="2716" spans="1:4" x14ac:dyDescent="0.35">
      <c r="A2716" s="28">
        <v>42142</v>
      </c>
      <c r="B2716" s="17">
        <v>2.5020000000000001E-2</v>
      </c>
      <c r="C2716">
        <f t="shared" si="88"/>
        <v>5</v>
      </c>
      <c r="D2716">
        <f t="shared" si="89"/>
        <v>2015</v>
      </c>
    </row>
    <row r="2717" spans="1:4" x14ac:dyDescent="0.35">
      <c r="A2717" s="28">
        <v>42141</v>
      </c>
      <c r="B2717" s="17">
        <v>2.5020000000000001E-2</v>
      </c>
      <c r="C2717">
        <f t="shared" si="88"/>
        <v>5</v>
      </c>
      <c r="D2717">
        <f t="shared" si="89"/>
        <v>2015</v>
      </c>
    </row>
    <row r="2718" spans="1:4" x14ac:dyDescent="0.35">
      <c r="A2718" s="28">
        <v>42140</v>
      </c>
      <c r="B2718" s="17">
        <v>2.5020000000000001E-2</v>
      </c>
      <c r="C2718">
        <f t="shared" si="88"/>
        <v>5</v>
      </c>
      <c r="D2718">
        <f t="shared" si="89"/>
        <v>2015</v>
      </c>
    </row>
    <row r="2719" spans="1:4" x14ac:dyDescent="0.35">
      <c r="A2719" s="28">
        <v>42139</v>
      </c>
      <c r="B2719" s="17">
        <v>2.5020000000000001E-2</v>
      </c>
      <c r="C2719">
        <f t="shared" si="88"/>
        <v>5</v>
      </c>
      <c r="D2719">
        <f t="shared" si="89"/>
        <v>2015</v>
      </c>
    </row>
    <row r="2720" spans="1:4" x14ac:dyDescent="0.35">
      <c r="A2720" s="28">
        <v>42138</v>
      </c>
      <c r="B2720" s="17">
        <v>2.5059999999999999E-2</v>
      </c>
      <c r="C2720">
        <f t="shared" si="88"/>
        <v>5</v>
      </c>
      <c r="D2720">
        <f t="shared" si="89"/>
        <v>2015</v>
      </c>
    </row>
    <row r="2721" spans="1:4" x14ac:dyDescent="0.35">
      <c r="A2721" s="28">
        <v>42137</v>
      </c>
      <c r="B2721" s="17">
        <v>2.5100000000000001E-2</v>
      </c>
      <c r="C2721">
        <f t="shared" si="88"/>
        <v>5</v>
      </c>
      <c r="D2721">
        <f t="shared" si="89"/>
        <v>2015</v>
      </c>
    </row>
    <row r="2722" spans="1:4" x14ac:dyDescent="0.35">
      <c r="A2722" s="28">
        <v>42136</v>
      </c>
      <c r="B2722" s="17">
        <v>2.5350000000000001E-2</v>
      </c>
      <c r="C2722">
        <f t="shared" si="88"/>
        <v>5</v>
      </c>
      <c r="D2722">
        <f t="shared" si="89"/>
        <v>2015</v>
      </c>
    </row>
    <row r="2723" spans="1:4" x14ac:dyDescent="0.35">
      <c r="A2723" s="28">
        <v>42135</v>
      </c>
      <c r="B2723" s="17">
        <v>2.5440000000000001E-2</v>
      </c>
      <c r="C2723">
        <f t="shared" si="88"/>
        <v>5</v>
      </c>
      <c r="D2723">
        <f t="shared" si="89"/>
        <v>2015</v>
      </c>
    </row>
    <row r="2724" spans="1:4" x14ac:dyDescent="0.35">
      <c r="A2724" s="28">
        <v>42134</v>
      </c>
      <c r="B2724" s="17">
        <v>2.5520000000000001E-2</v>
      </c>
      <c r="C2724">
        <f t="shared" si="88"/>
        <v>5</v>
      </c>
      <c r="D2724">
        <f t="shared" si="89"/>
        <v>2015</v>
      </c>
    </row>
    <row r="2725" spans="1:4" x14ac:dyDescent="0.35">
      <c r="A2725" s="28">
        <v>42133</v>
      </c>
      <c r="B2725" s="17">
        <v>2.5520000000000001E-2</v>
      </c>
      <c r="C2725">
        <f t="shared" si="88"/>
        <v>5</v>
      </c>
      <c r="D2725">
        <f t="shared" si="89"/>
        <v>2015</v>
      </c>
    </row>
    <row r="2726" spans="1:4" x14ac:dyDescent="0.35">
      <c r="A2726" s="28">
        <v>42132</v>
      </c>
      <c r="B2726" s="17">
        <v>2.5520000000000001E-2</v>
      </c>
      <c r="C2726">
        <f t="shared" si="88"/>
        <v>5</v>
      </c>
      <c r="D2726">
        <f t="shared" si="89"/>
        <v>2015</v>
      </c>
    </row>
    <row r="2727" spans="1:4" x14ac:dyDescent="0.35">
      <c r="A2727" s="28">
        <v>42131</v>
      </c>
      <c r="B2727" s="17">
        <v>2.5499999999999998E-2</v>
      </c>
      <c r="C2727">
        <f t="shared" si="88"/>
        <v>5</v>
      </c>
      <c r="D2727">
        <f t="shared" si="89"/>
        <v>2015</v>
      </c>
    </row>
    <row r="2728" spans="1:4" x14ac:dyDescent="0.35">
      <c r="A2728" s="28">
        <v>42130</v>
      </c>
      <c r="B2728" s="17">
        <v>2.5440000000000001E-2</v>
      </c>
      <c r="C2728">
        <f t="shared" si="88"/>
        <v>5</v>
      </c>
      <c r="D2728">
        <f t="shared" si="89"/>
        <v>2015</v>
      </c>
    </row>
    <row r="2729" spans="1:4" x14ac:dyDescent="0.35">
      <c r="A2729" s="28">
        <v>42129</v>
      </c>
      <c r="B2729" s="17">
        <v>2.5399999999999999E-2</v>
      </c>
      <c r="C2729">
        <f t="shared" si="88"/>
        <v>5</v>
      </c>
      <c r="D2729">
        <f t="shared" si="89"/>
        <v>2015</v>
      </c>
    </row>
    <row r="2730" spans="1:4" x14ac:dyDescent="0.35">
      <c r="A2730" s="28">
        <v>42128</v>
      </c>
      <c r="B2730" s="17">
        <v>2.5329999999999998E-2</v>
      </c>
      <c r="C2730">
        <f t="shared" si="88"/>
        <v>5</v>
      </c>
      <c r="D2730">
        <f t="shared" si="89"/>
        <v>2015</v>
      </c>
    </row>
    <row r="2731" spans="1:4" x14ac:dyDescent="0.35">
      <c r="A2731" s="28">
        <v>42127</v>
      </c>
      <c r="B2731" s="17">
        <v>2.5170000000000001E-2</v>
      </c>
      <c r="C2731">
        <f t="shared" ref="C2731:C2794" si="90">MONTH(A2731)</f>
        <v>5</v>
      </c>
      <c r="D2731">
        <f t="shared" ref="D2731:D2794" si="91">YEAR(A2731)</f>
        <v>2015</v>
      </c>
    </row>
    <row r="2732" spans="1:4" x14ac:dyDescent="0.35">
      <c r="A2732" s="28">
        <v>42126</v>
      </c>
      <c r="B2732" s="17">
        <v>2.5170000000000001E-2</v>
      </c>
      <c r="C2732">
        <f t="shared" si="90"/>
        <v>5</v>
      </c>
      <c r="D2732">
        <f t="shared" si="91"/>
        <v>2015</v>
      </c>
    </row>
    <row r="2733" spans="1:4" x14ac:dyDescent="0.35">
      <c r="A2733" s="28">
        <v>42125</v>
      </c>
      <c r="B2733" s="17">
        <v>2.5170000000000001E-2</v>
      </c>
      <c r="C2733">
        <f t="shared" si="90"/>
        <v>5</v>
      </c>
      <c r="D2733">
        <f t="shared" si="91"/>
        <v>2015</v>
      </c>
    </row>
    <row r="2734" spans="1:4" x14ac:dyDescent="0.35">
      <c r="A2734" s="28">
        <v>42124</v>
      </c>
      <c r="B2734" s="17">
        <v>2.5170000000000001E-2</v>
      </c>
      <c r="C2734">
        <f t="shared" si="90"/>
        <v>4</v>
      </c>
      <c r="D2734">
        <f t="shared" si="91"/>
        <v>2015</v>
      </c>
    </row>
    <row r="2735" spans="1:4" x14ac:dyDescent="0.35">
      <c r="A2735" s="28">
        <v>42123</v>
      </c>
      <c r="B2735" s="17">
        <v>2.5170000000000001E-2</v>
      </c>
      <c r="C2735">
        <f t="shared" si="90"/>
        <v>4</v>
      </c>
      <c r="D2735">
        <f t="shared" si="91"/>
        <v>2015</v>
      </c>
    </row>
    <row r="2736" spans="1:4" x14ac:dyDescent="0.35">
      <c r="A2736" s="28">
        <v>42122</v>
      </c>
      <c r="B2736" s="17">
        <v>2.5049999999999999E-2</v>
      </c>
      <c r="C2736">
        <f t="shared" si="90"/>
        <v>4</v>
      </c>
      <c r="D2736">
        <f t="shared" si="91"/>
        <v>2015</v>
      </c>
    </row>
    <row r="2737" spans="1:4" x14ac:dyDescent="0.35">
      <c r="A2737" s="28">
        <v>42121</v>
      </c>
      <c r="B2737" s="17">
        <v>2.5080000000000002E-2</v>
      </c>
      <c r="C2737">
        <f t="shared" si="90"/>
        <v>4</v>
      </c>
      <c r="D2737">
        <f t="shared" si="91"/>
        <v>2015</v>
      </c>
    </row>
    <row r="2738" spans="1:4" x14ac:dyDescent="0.35">
      <c r="A2738" s="28">
        <v>42120</v>
      </c>
      <c r="B2738" s="17">
        <v>2.5080000000000002E-2</v>
      </c>
      <c r="C2738">
        <f t="shared" si="90"/>
        <v>4</v>
      </c>
      <c r="D2738">
        <f t="shared" si="91"/>
        <v>2015</v>
      </c>
    </row>
    <row r="2739" spans="1:4" x14ac:dyDescent="0.35">
      <c r="A2739" s="28">
        <v>42119</v>
      </c>
      <c r="B2739" s="17">
        <v>2.5080000000000002E-2</v>
      </c>
      <c r="C2739">
        <f t="shared" si="90"/>
        <v>4</v>
      </c>
      <c r="D2739">
        <f t="shared" si="91"/>
        <v>2015</v>
      </c>
    </row>
    <row r="2740" spans="1:4" x14ac:dyDescent="0.35">
      <c r="A2740" s="28">
        <v>42118</v>
      </c>
      <c r="B2740" s="17">
        <v>2.5080000000000002E-2</v>
      </c>
      <c r="C2740">
        <f t="shared" si="90"/>
        <v>4</v>
      </c>
      <c r="D2740">
        <f t="shared" si="91"/>
        <v>2015</v>
      </c>
    </row>
    <row r="2741" spans="1:4" x14ac:dyDescent="0.35">
      <c r="A2741" s="28">
        <v>42117</v>
      </c>
      <c r="B2741" s="17">
        <v>2.5069999999999999E-2</v>
      </c>
      <c r="C2741">
        <f t="shared" si="90"/>
        <v>4</v>
      </c>
      <c r="D2741">
        <f t="shared" si="91"/>
        <v>2015</v>
      </c>
    </row>
    <row r="2742" spans="1:4" x14ac:dyDescent="0.35">
      <c r="A2742" s="28">
        <v>42116</v>
      </c>
      <c r="B2742" s="17">
        <v>2.5000000000000001E-2</v>
      </c>
      <c r="C2742">
        <f t="shared" si="90"/>
        <v>4</v>
      </c>
      <c r="D2742">
        <f t="shared" si="91"/>
        <v>2015</v>
      </c>
    </row>
    <row r="2743" spans="1:4" x14ac:dyDescent="0.35">
      <c r="A2743" s="28">
        <v>42115</v>
      </c>
      <c r="B2743" s="17">
        <v>2.5000000000000001E-2</v>
      </c>
      <c r="C2743">
        <f t="shared" si="90"/>
        <v>4</v>
      </c>
      <c r="D2743">
        <f t="shared" si="91"/>
        <v>2015</v>
      </c>
    </row>
    <row r="2744" spans="1:4" x14ac:dyDescent="0.35">
      <c r="A2744" s="28">
        <v>42114</v>
      </c>
      <c r="B2744" s="17">
        <v>2.5000000000000001E-2</v>
      </c>
      <c r="C2744">
        <f t="shared" si="90"/>
        <v>4</v>
      </c>
      <c r="D2744">
        <f t="shared" si="91"/>
        <v>2015</v>
      </c>
    </row>
    <row r="2745" spans="1:4" x14ac:dyDescent="0.35">
      <c r="A2745" s="28">
        <v>42113</v>
      </c>
      <c r="B2745" s="17">
        <v>2.5000000000000001E-2</v>
      </c>
      <c r="C2745">
        <f t="shared" si="90"/>
        <v>4</v>
      </c>
      <c r="D2745">
        <f t="shared" si="91"/>
        <v>2015</v>
      </c>
    </row>
    <row r="2746" spans="1:4" x14ac:dyDescent="0.35">
      <c r="A2746" s="28">
        <v>42112</v>
      </c>
      <c r="B2746" s="17">
        <v>2.5000000000000001E-2</v>
      </c>
      <c r="C2746">
        <f t="shared" si="90"/>
        <v>4</v>
      </c>
      <c r="D2746">
        <f t="shared" si="91"/>
        <v>2015</v>
      </c>
    </row>
    <row r="2747" spans="1:4" x14ac:dyDescent="0.35">
      <c r="A2747" s="28">
        <v>42111</v>
      </c>
      <c r="B2747" s="17">
        <v>2.5000000000000001E-2</v>
      </c>
      <c r="C2747">
        <f t="shared" si="90"/>
        <v>4</v>
      </c>
      <c r="D2747">
        <f t="shared" si="91"/>
        <v>2015</v>
      </c>
    </row>
    <row r="2748" spans="1:4" x14ac:dyDescent="0.35">
      <c r="A2748" s="28">
        <v>42110</v>
      </c>
      <c r="B2748" s="17">
        <v>2.5000000000000001E-2</v>
      </c>
      <c r="C2748">
        <f t="shared" si="90"/>
        <v>4</v>
      </c>
      <c r="D2748">
        <f t="shared" si="91"/>
        <v>2015</v>
      </c>
    </row>
    <row r="2749" spans="1:4" x14ac:dyDescent="0.35">
      <c r="A2749" s="28">
        <v>42109</v>
      </c>
      <c r="B2749" s="17">
        <v>2.5000000000000001E-2</v>
      </c>
      <c r="C2749">
        <f t="shared" si="90"/>
        <v>4</v>
      </c>
      <c r="D2749">
        <f t="shared" si="91"/>
        <v>2015</v>
      </c>
    </row>
    <row r="2750" spans="1:4" x14ac:dyDescent="0.35">
      <c r="A2750" s="28">
        <v>42108</v>
      </c>
      <c r="B2750" s="17">
        <v>2.5000000000000001E-2</v>
      </c>
      <c r="C2750">
        <f t="shared" si="90"/>
        <v>4</v>
      </c>
      <c r="D2750">
        <f t="shared" si="91"/>
        <v>2015</v>
      </c>
    </row>
    <row r="2751" spans="1:4" x14ac:dyDescent="0.35">
      <c r="A2751" s="28">
        <v>42107</v>
      </c>
      <c r="B2751" s="17">
        <v>2.5000000000000001E-2</v>
      </c>
      <c r="C2751">
        <f t="shared" si="90"/>
        <v>4</v>
      </c>
      <c r="D2751">
        <f t="shared" si="91"/>
        <v>2015</v>
      </c>
    </row>
    <row r="2752" spans="1:4" x14ac:dyDescent="0.35">
      <c r="A2752" s="28">
        <v>42106</v>
      </c>
      <c r="B2752" s="17">
        <v>2.5000000000000001E-2</v>
      </c>
      <c r="C2752">
        <f t="shared" si="90"/>
        <v>4</v>
      </c>
      <c r="D2752">
        <f t="shared" si="91"/>
        <v>2015</v>
      </c>
    </row>
    <row r="2753" spans="1:4" x14ac:dyDescent="0.35">
      <c r="A2753" s="28">
        <v>42105</v>
      </c>
      <c r="B2753" s="17">
        <v>2.5000000000000001E-2</v>
      </c>
      <c r="C2753">
        <f t="shared" si="90"/>
        <v>4</v>
      </c>
      <c r="D2753">
        <f t="shared" si="91"/>
        <v>2015</v>
      </c>
    </row>
    <row r="2754" spans="1:4" x14ac:dyDescent="0.35">
      <c r="A2754" s="28">
        <v>42104</v>
      </c>
      <c r="B2754" s="17">
        <v>2.5000000000000001E-2</v>
      </c>
      <c r="C2754">
        <f t="shared" si="90"/>
        <v>4</v>
      </c>
      <c r="D2754">
        <f t="shared" si="91"/>
        <v>2015</v>
      </c>
    </row>
    <row r="2755" spans="1:4" x14ac:dyDescent="0.35">
      <c r="A2755" s="28">
        <v>42103</v>
      </c>
      <c r="B2755" s="17">
        <v>2.5000000000000001E-2</v>
      </c>
      <c r="C2755">
        <f t="shared" si="90"/>
        <v>4</v>
      </c>
      <c r="D2755">
        <f t="shared" si="91"/>
        <v>2015</v>
      </c>
    </row>
    <row r="2756" spans="1:4" x14ac:dyDescent="0.35">
      <c r="A2756" s="28">
        <v>42102</v>
      </c>
      <c r="B2756" s="17">
        <v>2.5000000000000001E-2</v>
      </c>
      <c r="C2756">
        <f t="shared" si="90"/>
        <v>4</v>
      </c>
      <c r="D2756">
        <f t="shared" si="91"/>
        <v>2015</v>
      </c>
    </row>
    <row r="2757" spans="1:4" x14ac:dyDescent="0.35">
      <c r="A2757" s="28">
        <v>42101</v>
      </c>
      <c r="B2757" s="17">
        <v>2.5000000000000001E-2</v>
      </c>
      <c r="C2757">
        <f t="shared" si="90"/>
        <v>4</v>
      </c>
      <c r="D2757">
        <f t="shared" si="91"/>
        <v>2015</v>
      </c>
    </row>
    <row r="2758" spans="1:4" x14ac:dyDescent="0.35">
      <c r="A2758" s="28">
        <v>42100</v>
      </c>
      <c r="B2758" s="17">
        <v>2.5010000000000001E-2</v>
      </c>
      <c r="C2758">
        <f t="shared" si="90"/>
        <v>4</v>
      </c>
      <c r="D2758">
        <f t="shared" si="91"/>
        <v>2015</v>
      </c>
    </row>
    <row r="2759" spans="1:4" x14ac:dyDescent="0.35">
      <c r="A2759" s="28">
        <v>42099</v>
      </c>
      <c r="B2759" s="17">
        <v>2.5000000000000001E-2</v>
      </c>
      <c r="C2759">
        <f t="shared" si="90"/>
        <v>4</v>
      </c>
      <c r="D2759">
        <f t="shared" si="91"/>
        <v>2015</v>
      </c>
    </row>
    <row r="2760" spans="1:4" x14ac:dyDescent="0.35">
      <c r="A2760" s="28">
        <v>42098</v>
      </c>
      <c r="B2760" s="17">
        <v>2.5000000000000001E-2</v>
      </c>
      <c r="C2760">
        <f t="shared" si="90"/>
        <v>4</v>
      </c>
      <c r="D2760">
        <f t="shared" si="91"/>
        <v>2015</v>
      </c>
    </row>
    <row r="2761" spans="1:4" x14ac:dyDescent="0.35">
      <c r="A2761" s="28">
        <v>42097</v>
      </c>
      <c r="B2761" s="17">
        <v>2.5000000000000001E-2</v>
      </c>
      <c r="C2761">
        <f t="shared" si="90"/>
        <v>4</v>
      </c>
      <c r="D2761">
        <f t="shared" si="91"/>
        <v>2015</v>
      </c>
    </row>
    <row r="2762" spans="1:4" x14ac:dyDescent="0.35">
      <c r="A2762" s="28">
        <v>42096</v>
      </c>
      <c r="B2762" s="17">
        <v>2.5010000000000001E-2</v>
      </c>
      <c r="C2762">
        <f t="shared" si="90"/>
        <v>4</v>
      </c>
      <c r="D2762">
        <f t="shared" si="91"/>
        <v>2015</v>
      </c>
    </row>
    <row r="2763" spans="1:4" x14ac:dyDescent="0.35">
      <c r="A2763" s="28">
        <v>42095</v>
      </c>
      <c r="B2763" s="17">
        <v>2.5000000000000001E-2</v>
      </c>
      <c r="C2763">
        <f t="shared" si="90"/>
        <v>4</v>
      </c>
      <c r="D2763">
        <f t="shared" si="91"/>
        <v>2015</v>
      </c>
    </row>
    <row r="2764" spans="1:4" x14ac:dyDescent="0.35">
      <c r="A2764" s="28">
        <v>42094</v>
      </c>
      <c r="B2764" s="17">
        <v>2.5080000000000002E-2</v>
      </c>
      <c r="C2764">
        <f t="shared" si="90"/>
        <v>3</v>
      </c>
      <c r="D2764">
        <f t="shared" si="91"/>
        <v>2015</v>
      </c>
    </row>
    <row r="2765" spans="1:4" x14ac:dyDescent="0.35">
      <c r="A2765" s="28">
        <v>42093</v>
      </c>
      <c r="B2765" s="17">
        <v>2.5090000000000001E-2</v>
      </c>
      <c r="C2765">
        <f t="shared" si="90"/>
        <v>3</v>
      </c>
      <c r="D2765">
        <f t="shared" si="91"/>
        <v>2015</v>
      </c>
    </row>
    <row r="2766" spans="1:4" x14ac:dyDescent="0.35">
      <c r="A2766" s="28">
        <v>42092</v>
      </c>
      <c r="B2766" s="17">
        <v>2.5020000000000001E-2</v>
      </c>
      <c r="C2766">
        <f t="shared" si="90"/>
        <v>3</v>
      </c>
      <c r="D2766">
        <f t="shared" si="91"/>
        <v>2015</v>
      </c>
    </row>
    <row r="2767" spans="1:4" x14ac:dyDescent="0.35">
      <c r="A2767" s="28">
        <v>42091</v>
      </c>
      <c r="B2767" s="17">
        <v>2.5020000000000001E-2</v>
      </c>
      <c r="C2767">
        <f t="shared" si="90"/>
        <v>3</v>
      </c>
      <c r="D2767">
        <f t="shared" si="91"/>
        <v>2015</v>
      </c>
    </row>
    <row r="2768" spans="1:4" x14ac:dyDescent="0.35">
      <c r="A2768" s="28">
        <v>42090</v>
      </c>
      <c r="B2768" s="17">
        <v>2.5020000000000001E-2</v>
      </c>
      <c r="C2768">
        <f t="shared" si="90"/>
        <v>3</v>
      </c>
      <c r="D2768">
        <f t="shared" si="91"/>
        <v>2015</v>
      </c>
    </row>
    <row r="2769" spans="1:4" x14ac:dyDescent="0.35">
      <c r="A2769" s="28">
        <v>42089</v>
      </c>
      <c r="B2769" s="17">
        <v>2.5000000000000001E-2</v>
      </c>
      <c r="C2769">
        <f t="shared" si="90"/>
        <v>3</v>
      </c>
      <c r="D2769">
        <f t="shared" si="91"/>
        <v>2015</v>
      </c>
    </row>
    <row r="2770" spans="1:4" x14ac:dyDescent="0.35">
      <c r="A2770" s="28">
        <v>42088</v>
      </c>
      <c r="B2770" s="17">
        <v>2.5000000000000001E-2</v>
      </c>
      <c r="C2770">
        <f t="shared" si="90"/>
        <v>3</v>
      </c>
      <c r="D2770">
        <f t="shared" si="91"/>
        <v>2015</v>
      </c>
    </row>
    <row r="2771" spans="1:4" x14ac:dyDescent="0.35">
      <c r="A2771" s="28">
        <v>42087</v>
      </c>
      <c r="B2771" s="17">
        <v>2.5000000000000001E-2</v>
      </c>
      <c r="C2771">
        <f t="shared" si="90"/>
        <v>3</v>
      </c>
      <c r="D2771">
        <f t="shared" si="91"/>
        <v>2015</v>
      </c>
    </row>
    <row r="2772" spans="1:4" x14ac:dyDescent="0.35">
      <c r="A2772" s="28">
        <v>42086</v>
      </c>
      <c r="B2772" s="17">
        <v>2.5020000000000001E-2</v>
      </c>
      <c r="C2772">
        <f t="shared" si="90"/>
        <v>3</v>
      </c>
      <c r="D2772">
        <f t="shared" si="91"/>
        <v>2015</v>
      </c>
    </row>
    <row r="2773" spans="1:4" x14ac:dyDescent="0.35">
      <c r="A2773" s="28">
        <v>42085</v>
      </c>
      <c r="B2773" s="17">
        <v>2.5399999999999999E-2</v>
      </c>
      <c r="C2773">
        <f t="shared" si="90"/>
        <v>3</v>
      </c>
      <c r="D2773">
        <f t="shared" si="91"/>
        <v>2015</v>
      </c>
    </row>
    <row r="2774" spans="1:4" x14ac:dyDescent="0.35">
      <c r="A2774" s="28">
        <v>42084</v>
      </c>
      <c r="B2774" s="17">
        <v>2.5399999999999999E-2</v>
      </c>
      <c r="C2774">
        <f t="shared" si="90"/>
        <v>3</v>
      </c>
      <c r="D2774">
        <f t="shared" si="91"/>
        <v>2015</v>
      </c>
    </row>
    <row r="2775" spans="1:4" x14ac:dyDescent="0.35">
      <c r="A2775" s="28">
        <v>42083</v>
      </c>
      <c r="B2775" s="17">
        <v>2.5399999999999999E-2</v>
      </c>
      <c r="C2775">
        <f t="shared" si="90"/>
        <v>3</v>
      </c>
      <c r="D2775">
        <f t="shared" si="91"/>
        <v>2015</v>
      </c>
    </row>
    <row r="2776" spans="1:4" x14ac:dyDescent="0.35">
      <c r="A2776" s="28">
        <v>42082</v>
      </c>
      <c r="B2776" s="17">
        <v>2.5059999999999999E-2</v>
      </c>
      <c r="C2776">
        <f t="shared" si="90"/>
        <v>3</v>
      </c>
      <c r="D2776">
        <f t="shared" si="91"/>
        <v>2015</v>
      </c>
    </row>
    <row r="2777" spans="1:4" x14ac:dyDescent="0.35">
      <c r="A2777" s="28">
        <v>42081</v>
      </c>
      <c r="B2777" s="17">
        <v>2.5059999999999999E-2</v>
      </c>
      <c r="C2777">
        <f t="shared" si="90"/>
        <v>3</v>
      </c>
      <c r="D2777">
        <f t="shared" si="91"/>
        <v>2015</v>
      </c>
    </row>
    <row r="2778" spans="1:4" x14ac:dyDescent="0.35">
      <c r="A2778" s="28">
        <v>42080</v>
      </c>
      <c r="B2778" s="17">
        <v>2.5069999999999999E-2</v>
      </c>
      <c r="C2778">
        <f t="shared" si="90"/>
        <v>3</v>
      </c>
      <c r="D2778">
        <f t="shared" si="91"/>
        <v>2015</v>
      </c>
    </row>
    <row r="2779" spans="1:4" x14ac:dyDescent="0.35">
      <c r="A2779" s="28">
        <v>42079</v>
      </c>
      <c r="B2779" s="17">
        <v>2.5059999999999999E-2</v>
      </c>
      <c r="C2779">
        <f t="shared" si="90"/>
        <v>3</v>
      </c>
      <c r="D2779">
        <f t="shared" si="91"/>
        <v>2015</v>
      </c>
    </row>
    <row r="2780" spans="1:4" x14ac:dyDescent="0.35">
      <c r="A2780" s="28">
        <v>42078</v>
      </c>
      <c r="B2780" s="17">
        <v>2.5090000000000001E-2</v>
      </c>
      <c r="C2780">
        <f t="shared" si="90"/>
        <v>3</v>
      </c>
      <c r="D2780">
        <f t="shared" si="91"/>
        <v>2015</v>
      </c>
    </row>
    <row r="2781" spans="1:4" x14ac:dyDescent="0.35">
      <c r="A2781" s="28">
        <v>42077</v>
      </c>
      <c r="B2781" s="17">
        <v>2.5090000000000001E-2</v>
      </c>
      <c r="C2781">
        <f t="shared" si="90"/>
        <v>3</v>
      </c>
      <c r="D2781">
        <f t="shared" si="91"/>
        <v>2015</v>
      </c>
    </row>
    <row r="2782" spans="1:4" x14ac:dyDescent="0.35">
      <c r="A2782" s="28">
        <v>42076</v>
      </c>
      <c r="B2782" s="17">
        <v>2.5090000000000001E-2</v>
      </c>
      <c r="C2782">
        <f t="shared" si="90"/>
        <v>3</v>
      </c>
      <c r="D2782">
        <f t="shared" si="91"/>
        <v>2015</v>
      </c>
    </row>
    <row r="2783" spans="1:4" x14ac:dyDescent="0.35">
      <c r="A2783" s="28">
        <v>42075</v>
      </c>
      <c r="B2783" s="17">
        <v>2.5000000000000001E-2</v>
      </c>
      <c r="C2783">
        <f t="shared" si="90"/>
        <v>3</v>
      </c>
      <c r="D2783">
        <f t="shared" si="91"/>
        <v>2015</v>
      </c>
    </row>
    <row r="2784" spans="1:4" x14ac:dyDescent="0.35">
      <c r="A2784" s="28">
        <v>42074</v>
      </c>
      <c r="B2784" s="17">
        <v>2.5000000000000001E-2</v>
      </c>
      <c r="C2784">
        <f t="shared" si="90"/>
        <v>3</v>
      </c>
      <c r="D2784">
        <f t="shared" si="91"/>
        <v>2015</v>
      </c>
    </row>
    <row r="2785" spans="1:4" x14ac:dyDescent="0.35">
      <c r="A2785" s="28">
        <v>42073</v>
      </c>
      <c r="B2785" s="17">
        <v>2.5000000000000001E-2</v>
      </c>
      <c r="C2785">
        <f t="shared" si="90"/>
        <v>3</v>
      </c>
      <c r="D2785">
        <f t="shared" si="91"/>
        <v>2015</v>
      </c>
    </row>
    <row r="2786" spans="1:4" x14ac:dyDescent="0.35">
      <c r="A2786" s="28">
        <v>42072</v>
      </c>
      <c r="B2786" s="17">
        <v>2.5020000000000001E-2</v>
      </c>
      <c r="C2786">
        <f t="shared" si="90"/>
        <v>3</v>
      </c>
      <c r="D2786">
        <f t="shared" si="91"/>
        <v>2015</v>
      </c>
    </row>
    <row r="2787" spans="1:4" x14ac:dyDescent="0.35">
      <c r="A2787" s="28">
        <v>42071</v>
      </c>
      <c r="B2787" s="17">
        <v>2.5000000000000001E-2</v>
      </c>
      <c r="C2787">
        <f t="shared" si="90"/>
        <v>3</v>
      </c>
      <c r="D2787">
        <f t="shared" si="91"/>
        <v>2015</v>
      </c>
    </row>
    <row r="2788" spans="1:4" x14ac:dyDescent="0.35">
      <c r="A2788" s="28">
        <v>42070</v>
      </c>
      <c r="B2788" s="17">
        <v>2.5000000000000001E-2</v>
      </c>
      <c r="C2788">
        <f t="shared" si="90"/>
        <v>3</v>
      </c>
      <c r="D2788">
        <f t="shared" si="91"/>
        <v>2015</v>
      </c>
    </row>
    <row r="2789" spans="1:4" x14ac:dyDescent="0.35">
      <c r="A2789" s="28">
        <v>42069</v>
      </c>
      <c r="B2789" s="17">
        <v>2.5000000000000001E-2</v>
      </c>
      <c r="C2789">
        <f t="shared" si="90"/>
        <v>3</v>
      </c>
      <c r="D2789">
        <f t="shared" si="91"/>
        <v>2015</v>
      </c>
    </row>
    <row r="2790" spans="1:4" x14ac:dyDescent="0.35">
      <c r="A2790" s="28">
        <v>42068</v>
      </c>
      <c r="B2790" s="17">
        <v>2.5020000000000001E-2</v>
      </c>
      <c r="C2790">
        <f t="shared" si="90"/>
        <v>3</v>
      </c>
      <c r="D2790">
        <f t="shared" si="91"/>
        <v>2015</v>
      </c>
    </row>
    <row r="2791" spans="1:4" x14ac:dyDescent="0.35">
      <c r="A2791" s="28">
        <v>42067</v>
      </c>
      <c r="B2791" s="17">
        <v>2.5329999999999998E-2</v>
      </c>
      <c r="C2791">
        <f t="shared" si="90"/>
        <v>3</v>
      </c>
      <c r="D2791">
        <f t="shared" si="91"/>
        <v>2015</v>
      </c>
    </row>
    <row r="2792" spans="1:4" x14ac:dyDescent="0.35">
      <c r="A2792" s="28">
        <v>42066</v>
      </c>
      <c r="B2792" s="17">
        <v>2.5340000000000001E-2</v>
      </c>
      <c r="C2792">
        <f t="shared" si="90"/>
        <v>3</v>
      </c>
      <c r="D2792">
        <f t="shared" si="91"/>
        <v>2015</v>
      </c>
    </row>
    <row r="2793" spans="1:4" x14ac:dyDescent="0.35">
      <c r="A2793" s="28">
        <v>42065</v>
      </c>
      <c r="B2793" s="17">
        <v>2.5239999999999999E-2</v>
      </c>
      <c r="C2793">
        <f t="shared" si="90"/>
        <v>3</v>
      </c>
      <c r="D2793">
        <f t="shared" si="91"/>
        <v>2015</v>
      </c>
    </row>
    <row r="2794" spans="1:4" x14ac:dyDescent="0.35">
      <c r="A2794" s="28">
        <v>42064</v>
      </c>
      <c r="B2794" s="17">
        <v>2.5219999999999999E-2</v>
      </c>
      <c r="C2794">
        <f t="shared" si="90"/>
        <v>3</v>
      </c>
      <c r="D2794">
        <f t="shared" si="91"/>
        <v>2015</v>
      </c>
    </row>
    <row r="2795" spans="1:4" x14ac:dyDescent="0.35">
      <c r="A2795" s="28">
        <v>42063</v>
      </c>
      <c r="B2795" s="17">
        <v>2.5219999999999999E-2</v>
      </c>
      <c r="C2795">
        <f t="shared" ref="C2795:C2858" si="92">MONTH(A2795)</f>
        <v>2</v>
      </c>
      <c r="D2795">
        <f t="shared" ref="D2795:D2858" si="93">YEAR(A2795)</f>
        <v>2015</v>
      </c>
    </row>
    <row r="2796" spans="1:4" x14ac:dyDescent="0.35">
      <c r="A2796" s="28">
        <v>42062</v>
      </c>
      <c r="B2796" s="17">
        <v>2.5219999999999999E-2</v>
      </c>
      <c r="C2796">
        <f t="shared" si="92"/>
        <v>2</v>
      </c>
      <c r="D2796">
        <f t="shared" si="93"/>
        <v>2015</v>
      </c>
    </row>
    <row r="2797" spans="1:4" x14ac:dyDescent="0.35">
      <c r="A2797" s="28">
        <v>42061</v>
      </c>
      <c r="B2797" s="17">
        <v>2.5250000000000002E-2</v>
      </c>
      <c r="C2797">
        <f t="shared" si="92"/>
        <v>2</v>
      </c>
      <c r="D2797">
        <f t="shared" si="93"/>
        <v>2015</v>
      </c>
    </row>
    <row r="2798" spans="1:4" x14ac:dyDescent="0.35">
      <c r="A2798" s="28">
        <v>42060</v>
      </c>
      <c r="B2798" s="17">
        <v>2.5000000000000001E-2</v>
      </c>
      <c r="C2798">
        <f t="shared" si="92"/>
        <v>2</v>
      </c>
      <c r="D2798">
        <f t="shared" si="93"/>
        <v>2015</v>
      </c>
    </row>
    <row r="2799" spans="1:4" x14ac:dyDescent="0.35">
      <c r="A2799" s="28">
        <v>42059</v>
      </c>
      <c r="B2799" s="17">
        <v>2.5000000000000001E-2</v>
      </c>
      <c r="C2799">
        <f t="shared" si="92"/>
        <v>2</v>
      </c>
      <c r="D2799">
        <f t="shared" si="93"/>
        <v>2015</v>
      </c>
    </row>
    <row r="2800" spans="1:4" x14ac:dyDescent="0.35">
      <c r="A2800" s="28">
        <v>42058</v>
      </c>
      <c r="B2800" s="17">
        <v>2.5000000000000001E-2</v>
      </c>
      <c r="C2800">
        <f t="shared" si="92"/>
        <v>2</v>
      </c>
      <c r="D2800">
        <f t="shared" si="93"/>
        <v>2015</v>
      </c>
    </row>
    <row r="2801" spans="1:4" x14ac:dyDescent="0.35">
      <c r="A2801" s="28">
        <v>42057</v>
      </c>
      <c r="B2801" s="17">
        <v>2.5000000000000001E-2</v>
      </c>
      <c r="C2801">
        <f t="shared" si="92"/>
        <v>2</v>
      </c>
      <c r="D2801">
        <f t="shared" si="93"/>
        <v>2015</v>
      </c>
    </row>
    <row r="2802" spans="1:4" x14ac:dyDescent="0.35">
      <c r="A2802" s="28">
        <v>42056</v>
      </c>
      <c r="B2802" s="17">
        <v>2.5000000000000001E-2</v>
      </c>
      <c r="C2802">
        <f t="shared" si="92"/>
        <v>2</v>
      </c>
      <c r="D2802">
        <f t="shared" si="93"/>
        <v>2015</v>
      </c>
    </row>
    <row r="2803" spans="1:4" x14ac:dyDescent="0.35">
      <c r="A2803" s="28">
        <v>42055</v>
      </c>
      <c r="B2803" s="17">
        <v>2.5000000000000001E-2</v>
      </c>
      <c r="C2803">
        <f t="shared" si="92"/>
        <v>2</v>
      </c>
      <c r="D2803">
        <f t="shared" si="93"/>
        <v>2015</v>
      </c>
    </row>
    <row r="2804" spans="1:4" x14ac:dyDescent="0.35">
      <c r="A2804" s="28">
        <v>42054</v>
      </c>
      <c r="B2804" s="17">
        <v>2.5000000000000001E-2</v>
      </c>
      <c r="C2804">
        <f t="shared" si="92"/>
        <v>2</v>
      </c>
      <c r="D2804">
        <f t="shared" si="93"/>
        <v>2015</v>
      </c>
    </row>
    <row r="2805" spans="1:4" x14ac:dyDescent="0.35">
      <c r="A2805" s="28">
        <v>42053</v>
      </c>
      <c r="B2805" s="17">
        <v>2.5000000000000001E-2</v>
      </c>
      <c r="C2805">
        <f t="shared" si="92"/>
        <v>2</v>
      </c>
      <c r="D2805">
        <f t="shared" si="93"/>
        <v>2015</v>
      </c>
    </row>
    <row r="2806" spans="1:4" x14ac:dyDescent="0.35">
      <c r="A2806" s="28">
        <v>42052</v>
      </c>
      <c r="B2806" s="17">
        <v>2.5000000000000001E-2</v>
      </c>
      <c r="C2806">
        <f t="shared" si="92"/>
        <v>2</v>
      </c>
      <c r="D2806">
        <f t="shared" si="93"/>
        <v>2015</v>
      </c>
    </row>
    <row r="2807" spans="1:4" x14ac:dyDescent="0.35">
      <c r="A2807" s="28">
        <v>42051</v>
      </c>
      <c r="B2807" s="17">
        <v>2.5000000000000001E-2</v>
      </c>
      <c r="C2807">
        <f t="shared" si="92"/>
        <v>2</v>
      </c>
      <c r="D2807">
        <f t="shared" si="93"/>
        <v>2015</v>
      </c>
    </row>
    <row r="2808" spans="1:4" x14ac:dyDescent="0.35">
      <c r="A2808" s="28">
        <v>42050</v>
      </c>
      <c r="B2808" s="17">
        <v>2.5000000000000001E-2</v>
      </c>
      <c r="C2808">
        <f t="shared" si="92"/>
        <v>2</v>
      </c>
      <c r="D2808">
        <f t="shared" si="93"/>
        <v>2015</v>
      </c>
    </row>
    <row r="2809" spans="1:4" x14ac:dyDescent="0.35">
      <c r="A2809" s="28">
        <v>42049</v>
      </c>
      <c r="B2809" s="17">
        <v>2.5000000000000001E-2</v>
      </c>
      <c r="C2809">
        <f t="shared" si="92"/>
        <v>2</v>
      </c>
      <c r="D2809">
        <f t="shared" si="93"/>
        <v>2015</v>
      </c>
    </row>
    <row r="2810" spans="1:4" x14ac:dyDescent="0.35">
      <c r="A2810" s="28">
        <v>42048</v>
      </c>
      <c r="B2810" s="17">
        <v>2.5000000000000001E-2</v>
      </c>
      <c r="C2810">
        <f t="shared" si="92"/>
        <v>2</v>
      </c>
      <c r="D2810">
        <f t="shared" si="93"/>
        <v>2015</v>
      </c>
    </row>
    <row r="2811" spans="1:4" x14ac:dyDescent="0.35">
      <c r="A2811" s="28">
        <v>42047</v>
      </c>
      <c r="B2811" s="17">
        <v>2.5000000000000001E-2</v>
      </c>
      <c r="C2811">
        <f t="shared" si="92"/>
        <v>2</v>
      </c>
      <c r="D2811">
        <f t="shared" si="93"/>
        <v>2015</v>
      </c>
    </row>
    <row r="2812" spans="1:4" x14ac:dyDescent="0.35">
      <c r="A2812" s="28">
        <v>42046</v>
      </c>
      <c r="B2812" s="17">
        <v>2.5080000000000002E-2</v>
      </c>
      <c r="C2812">
        <f t="shared" si="92"/>
        <v>2</v>
      </c>
      <c r="D2812">
        <f t="shared" si="93"/>
        <v>2015</v>
      </c>
    </row>
    <row r="2813" spans="1:4" x14ac:dyDescent="0.35">
      <c r="A2813" s="28">
        <v>42045</v>
      </c>
      <c r="B2813" s="17">
        <v>2.504E-2</v>
      </c>
      <c r="C2813">
        <f t="shared" si="92"/>
        <v>2</v>
      </c>
      <c r="D2813">
        <f t="shared" si="93"/>
        <v>2015</v>
      </c>
    </row>
    <row r="2814" spans="1:4" x14ac:dyDescent="0.35">
      <c r="A2814" s="28">
        <v>42044</v>
      </c>
      <c r="B2814" s="17">
        <v>2.5059999999999999E-2</v>
      </c>
      <c r="C2814">
        <f t="shared" si="92"/>
        <v>2</v>
      </c>
      <c r="D2814">
        <f t="shared" si="93"/>
        <v>2015</v>
      </c>
    </row>
    <row r="2815" spans="1:4" x14ac:dyDescent="0.35">
      <c r="A2815" s="28">
        <v>42043</v>
      </c>
      <c r="B2815" s="17">
        <v>2.5159999999999998E-2</v>
      </c>
      <c r="C2815">
        <f t="shared" si="92"/>
        <v>2</v>
      </c>
      <c r="D2815">
        <f t="shared" si="93"/>
        <v>2015</v>
      </c>
    </row>
    <row r="2816" spans="1:4" x14ac:dyDescent="0.35">
      <c r="A2816" s="28">
        <v>42042</v>
      </c>
      <c r="B2816" s="17">
        <v>2.5159999999999998E-2</v>
      </c>
      <c r="C2816">
        <f t="shared" si="92"/>
        <v>2</v>
      </c>
      <c r="D2816">
        <f t="shared" si="93"/>
        <v>2015</v>
      </c>
    </row>
    <row r="2817" spans="1:4" x14ac:dyDescent="0.35">
      <c r="A2817" s="28">
        <v>42041</v>
      </c>
      <c r="B2817" s="17">
        <v>2.5159999999999998E-2</v>
      </c>
      <c r="C2817">
        <f t="shared" si="92"/>
        <v>2</v>
      </c>
      <c r="D2817">
        <f t="shared" si="93"/>
        <v>2015</v>
      </c>
    </row>
    <row r="2818" spans="1:4" x14ac:dyDescent="0.35">
      <c r="A2818" s="28">
        <v>42040</v>
      </c>
      <c r="B2818" s="17">
        <v>2.5430000000000001E-2</v>
      </c>
      <c r="C2818">
        <f t="shared" si="92"/>
        <v>2</v>
      </c>
      <c r="D2818">
        <f t="shared" si="93"/>
        <v>2015</v>
      </c>
    </row>
    <row r="2819" spans="1:4" x14ac:dyDescent="0.35">
      <c r="A2819" s="28">
        <v>42039</v>
      </c>
      <c r="B2819" s="17">
        <v>2.5499999999999998E-2</v>
      </c>
      <c r="C2819">
        <f t="shared" si="92"/>
        <v>2</v>
      </c>
      <c r="D2819">
        <f t="shared" si="93"/>
        <v>2015</v>
      </c>
    </row>
    <row r="2820" spans="1:4" x14ac:dyDescent="0.35">
      <c r="A2820" s="28">
        <v>42038</v>
      </c>
      <c r="B2820" s="17">
        <v>2.5219999999999999E-2</v>
      </c>
      <c r="C2820">
        <f t="shared" si="92"/>
        <v>2</v>
      </c>
      <c r="D2820">
        <f t="shared" si="93"/>
        <v>2015</v>
      </c>
    </row>
    <row r="2821" spans="1:4" x14ac:dyDescent="0.35">
      <c r="A2821" s="28">
        <v>42037</v>
      </c>
      <c r="B2821" s="17">
        <v>2.537E-2</v>
      </c>
      <c r="C2821">
        <f t="shared" si="92"/>
        <v>2</v>
      </c>
      <c r="D2821">
        <f t="shared" si="93"/>
        <v>2015</v>
      </c>
    </row>
    <row r="2822" spans="1:4" x14ac:dyDescent="0.35">
      <c r="A2822" s="28">
        <v>42036</v>
      </c>
      <c r="B2822" s="17">
        <v>2.5440000000000001E-2</v>
      </c>
      <c r="C2822">
        <f t="shared" si="92"/>
        <v>2</v>
      </c>
      <c r="D2822">
        <f t="shared" si="93"/>
        <v>2015</v>
      </c>
    </row>
    <row r="2823" spans="1:4" x14ac:dyDescent="0.35">
      <c r="A2823" s="28">
        <v>42035</v>
      </c>
      <c r="B2823" s="17">
        <v>2.5440000000000001E-2</v>
      </c>
      <c r="C2823">
        <f t="shared" si="92"/>
        <v>1</v>
      </c>
      <c r="D2823">
        <f t="shared" si="93"/>
        <v>2015</v>
      </c>
    </row>
    <row r="2824" spans="1:4" x14ac:dyDescent="0.35">
      <c r="A2824" s="28">
        <v>42034</v>
      </c>
      <c r="B2824" s="17">
        <v>2.5440000000000001E-2</v>
      </c>
      <c r="C2824">
        <f t="shared" si="92"/>
        <v>1</v>
      </c>
      <c r="D2824">
        <f t="shared" si="93"/>
        <v>2015</v>
      </c>
    </row>
    <row r="2825" spans="1:4" x14ac:dyDescent="0.35">
      <c r="A2825" s="28">
        <v>42033</v>
      </c>
      <c r="B2825" s="17">
        <v>2.5239999999999999E-2</v>
      </c>
      <c r="C2825">
        <f t="shared" si="92"/>
        <v>1</v>
      </c>
      <c r="D2825">
        <f t="shared" si="93"/>
        <v>2015</v>
      </c>
    </row>
    <row r="2826" spans="1:4" x14ac:dyDescent="0.35">
      <c r="A2826" s="28">
        <v>42032</v>
      </c>
      <c r="B2826" s="17">
        <v>2.5219999999999999E-2</v>
      </c>
      <c r="C2826">
        <f t="shared" si="92"/>
        <v>1</v>
      </c>
      <c r="D2826">
        <f t="shared" si="93"/>
        <v>2015</v>
      </c>
    </row>
    <row r="2827" spans="1:4" x14ac:dyDescent="0.35">
      <c r="A2827" s="28">
        <v>42031</v>
      </c>
      <c r="B2827" s="17">
        <v>2.5219999999999999E-2</v>
      </c>
      <c r="C2827">
        <f t="shared" si="92"/>
        <v>1</v>
      </c>
      <c r="D2827">
        <f t="shared" si="93"/>
        <v>2015</v>
      </c>
    </row>
    <row r="2828" spans="1:4" x14ac:dyDescent="0.35">
      <c r="A2828" s="28">
        <v>42030</v>
      </c>
      <c r="B2828" s="17">
        <v>2.5000000000000001E-2</v>
      </c>
      <c r="C2828">
        <f t="shared" si="92"/>
        <v>1</v>
      </c>
      <c r="D2828">
        <f t="shared" si="93"/>
        <v>2015</v>
      </c>
    </row>
    <row r="2829" spans="1:4" x14ac:dyDescent="0.35">
      <c r="A2829" s="28">
        <v>42029</v>
      </c>
      <c r="B2829" s="17">
        <v>2.5000000000000001E-2</v>
      </c>
      <c r="C2829">
        <f t="shared" si="92"/>
        <v>1</v>
      </c>
      <c r="D2829">
        <f t="shared" si="93"/>
        <v>2015</v>
      </c>
    </row>
    <row r="2830" spans="1:4" x14ac:dyDescent="0.35">
      <c r="A2830" s="28">
        <v>42028</v>
      </c>
      <c r="B2830" s="17">
        <v>2.5000000000000001E-2</v>
      </c>
      <c r="C2830">
        <f t="shared" si="92"/>
        <v>1</v>
      </c>
      <c r="D2830">
        <f t="shared" si="93"/>
        <v>2015</v>
      </c>
    </row>
    <row r="2831" spans="1:4" x14ac:dyDescent="0.35">
      <c r="A2831" s="28">
        <v>42027</v>
      </c>
      <c r="B2831" s="17">
        <v>2.5000000000000001E-2</v>
      </c>
      <c r="C2831">
        <f t="shared" si="92"/>
        <v>1</v>
      </c>
      <c r="D2831">
        <f t="shared" si="93"/>
        <v>2015</v>
      </c>
    </row>
    <row r="2832" spans="1:4" x14ac:dyDescent="0.35">
      <c r="A2832" s="28">
        <v>42026</v>
      </c>
      <c r="B2832" s="17">
        <v>2.5000000000000001E-2</v>
      </c>
      <c r="C2832">
        <f t="shared" si="92"/>
        <v>1</v>
      </c>
      <c r="D2832">
        <f t="shared" si="93"/>
        <v>2015</v>
      </c>
    </row>
    <row r="2833" spans="1:4" x14ac:dyDescent="0.35">
      <c r="A2833" s="28">
        <v>42025</v>
      </c>
      <c r="B2833" s="17">
        <v>2.5000000000000001E-2</v>
      </c>
      <c r="C2833">
        <f t="shared" si="92"/>
        <v>1</v>
      </c>
      <c r="D2833">
        <f t="shared" si="93"/>
        <v>2015</v>
      </c>
    </row>
    <row r="2834" spans="1:4" x14ac:dyDescent="0.35">
      <c r="A2834" s="28">
        <v>42024</v>
      </c>
      <c r="B2834" s="17">
        <v>2.5000000000000001E-2</v>
      </c>
      <c r="C2834">
        <f t="shared" si="92"/>
        <v>1</v>
      </c>
      <c r="D2834">
        <f t="shared" si="93"/>
        <v>2015</v>
      </c>
    </row>
    <row r="2835" spans="1:4" x14ac:dyDescent="0.35">
      <c r="A2835" s="28">
        <v>42023</v>
      </c>
      <c r="B2835" s="17">
        <v>2.5000000000000001E-2</v>
      </c>
      <c r="C2835">
        <f t="shared" si="92"/>
        <v>1</v>
      </c>
      <c r="D2835">
        <f t="shared" si="93"/>
        <v>2015</v>
      </c>
    </row>
    <row r="2836" spans="1:4" x14ac:dyDescent="0.35">
      <c r="A2836" s="28">
        <v>42022</v>
      </c>
      <c r="B2836" s="17">
        <v>2.512E-2</v>
      </c>
      <c r="C2836">
        <f t="shared" si="92"/>
        <v>1</v>
      </c>
      <c r="D2836">
        <f t="shared" si="93"/>
        <v>2015</v>
      </c>
    </row>
    <row r="2837" spans="1:4" x14ac:dyDescent="0.35">
      <c r="A2837" s="28">
        <v>42021</v>
      </c>
      <c r="B2837" s="17">
        <v>2.512E-2</v>
      </c>
      <c r="C2837">
        <f t="shared" si="92"/>
        <v>1</v>
      </c>
      <c r="D2837">
        <f t="shared" si="93"/>
        <v>2015</v>
      </c>
    </row>
    <row r="2838" spans="1:4" x14ac:dyDescent="0.35">
      <c r="A2838" s="28">
        <v>42020</v>
      </c>
      <c r="B2838" s="17">
        <v>2.512E-2</v>
      </c>
      <c r="C2838">
        <f t="shared" si="92"/>
        <v>1</v>
      </c>
      <c r="D2838">
        <f t="shared" si="93"/>
        <v>2015</v>
      </c>
    </row>
    <row r="2839" spans="1:4" x14ac:dyDescent="0.35">
      <c r="A2839" s="28">
        <v>42019</v>
      </c>
      <c r="B2839" s="17">
        <v>2.5000000000000001E-2</v>
      </c>
      <c r="C2839">
        <f t="shared" si="92"/>
        <v>1</v>
      </c>
      <c r="D2839">
        <f t="shared" si="93"/>
        <v>2015</v>
      </c>
    </row>
    <row r="2840" spans="1:4" x14ac:dyDescent="0.35">
      <c r="A2840" s="28">
        <v>42018</v>
      </c>
      <c r="B2840" s="17">
        <v>2.5000000000000001E-2</v>
      </c>
      <c r="C2840">
        <f t="shared" si="92"/>
        <v>1</v>
      </c>
      <c r="D2840">
        <f t="shared" si="93"/>
        <v>2015</v>
      </c>
    </row>
    <row r="2841" spans="1:4" x14ac:dyDescent="0.35">
      <c r="A2841" s="28">
        <v>42017</v>
      </c>
      <c r="B2841" s="17">
        <v>2.5090000000000001E-2</v>
      </c>
      <c r="C2841">
        <f t="shared" si="92"/>
        <v>1</v>
      </c>
      <c r="D2841">
        <f t="shared" si="93"/>
        <v>2015</v>
      </c>
    </row>
    <row r="2842" spans="1:4" x14ac:dyDescent="0.35">
      <c r="A2842" s="28">
        <v>42016</v>
      </c>
      <c r="B2842" s="17">
        <v>2.504E-2</v>
      </c>
      <c r="C2842">
        <f t="shared" si="92"/>
        <v>1</v>
      </c>
      <c r="D2842">
        <f t="shared" si="93"/>
        <v>2015</v>
      </c>
    </row>
    <row r="2843" spans="1:4" x14ac:dyDescent="0.35">
      <c r="A2843" s="28">
        <v>42015</v>
      </c>
      <c r="B2843" s="17">
        <v>2.5090000000000001E-2</v>
      </c>
      <c r="C2843">
        <f t="shared" si="92"/>
        <v>1</v>
      </c>
      <c r="D2843">
        <f t="shared" si="93"/>
        <v>2015</v>
      </c>
    </row>
    <row r="2844" spans="1:4" x14ac:dyDescent="0.35">
      <c r="A2844" s="28">
        <v>42014</v>
      </c>
      <c r="B2844" s="17">
        <v>2.5090000000000001E-2</v>
      </c>
      <c r="C2844">
        <f t="shared" si="92"/>
        <v>1</v>
      </c>
      <c r="D2844">
        <f t="shared" si="93"/>
        <v>2015</v>
      </c>
    </row>
    <row r="2845" spans="1:4" x14ac:dyDescent="0.35">
      <c r="A2845" s="28">
        <v>42013</v>
      </c>
      <c r="B2845" s="17">
        <v>2.5090000000000001E-2</v>
      </c>
      <c r="C2845">
        <f t="shared" si="92"/>
        <v>1</v>
      </c>
      <c r="D2845">
        <f t="shared" si="93"/>
        <v>2015</v>
      </c>
    </row>
    <row r="2846" spans="1:4" x14ac:dyDescent="0.35">
      <c r="A2846" s="28">
        <v>42012</v>
      </c>
      <c r="B2846" s="17">
        <v>2.512E-2</v>
      </c>
      <c r="C2846">
        <f t="shared" si="92"/>
        <v>1</v>
      </c>
      <c r="D2846">
        <f t="shared" si="93"/>
        <v>2015</v>
      </c>
    </row>
    <row r="2847" spans="1:4" x14ac:dyDescent="0.35">
      <c r="A2847" s="28">
        <v>42011</v>
      </c>
      <c r="B2847" s="17">
        <v>2.5000000000000001E-2</v>
      </c>
      <c r="C2847">
        <f t="shared" si="92"/>
        <v>1</v>
      </c>
      <c r="D2847">
        <f t="shared" si="93"/>
        <v>2015</v>
      </c>
    </row>
    <row r="2848" spans="1:4" x14ac:dyDescent="0.35">
      <c r="A2848" s="28">
        <v>42010</v>
      </c>
      <c r="B2848" s="17">
        <v>2.5000000000000001E-2</v>
      </c>
      <c r="C2848">
        <f t="shared" si="92"/>
        <v>1</v>
      </c>
      <c r="D2848">
        <f t="shared" si="93"/>
        <v>2015</v>
      </c>
    </row>
    <row r="2849" spans="1:4" x14ac:dyDescent="0.35">
      <c r="A2849" s="28">
        <v>42009</v>
      </c>
      <c r="B2849" s="17">
        <v>2.5020000000000001E-2</v>
      </c>
      <c r="C2849">
        <f t="shared" si="92"/>
        <v>1</v>
      </c>
      <c r="D2849">
        <f t="shared" si="93"/>
        <v>2015</v>
      </c>
    </row>
    <row r="2850" spans="1:4" x14ac:dyDescent="0.35">
      <c r="A2850" s="28">
        <v>42008</v>
      </c>
      <c r="B2850" s="17">
        <v>2.5020000000000001E-2</v>
      </c>
      <c r="C2850">
        <f t="shared" si="92"/>
        <v>1</v>
      </c>
      <c r="D2850">
        <f t="shared" si="93"/>
        <v>2015</v>
      </c>
    </row>
    <row r="2851" spans="1:4" x14ac:dyDescent="0.35">
      <c r="A2851" s="28">
        <v>42007</v>
      </c>
      <c r="B2851" s="17">
        <v>2.5020000000000001E-2</v>
      </c>
      <c r="C2851">
        <f t="shared" si="92"/>
        <v>1</v>
      </c>
      <c r="D2851">
        <f t="shared" si="93"/>
        <v>2015</v>
      </c>
    </row>
    <row r="2852" spans="1:4" x14ac:dyDescent="0.35">
      <c r="A2852" s="28">
        <v>42006</v>
      </c>
      <c r="B2852" s="17">
        <v>2.5020000000000001E-2</v>
      </c>
      <c r="C2852">
        <f t="shared" si="92"/>
        <v>1</v>
      </c>
      <c r="D2852">
        <f t="shared" si="93"/>
        <v>2015</v>
      </c>
    </row>
    <row r="2853" spans="1:4" x14ac:dyDescent="0.35">
      <c r="A2853" s="28">
        <v>42004</v>
      </c>
      <c r="B2853" s="17">
        <v>2.5139999999999999E-2</v>
      </c>
      <c r="C2853">
        <f t="shared" si="92"/>
        <v>12</v>
      </c>
      <c r="D2853">
        <f t="shared" si="93"/>
        <v>2014</v>
      </c>
    </row>
    <row r="2854" spans="1:4" x14ac:dyDescent="0.35">
      <c r="A2854" s="28">
        <v>42003</v>
      </c>
      <c r="B2854" s="17">
        <v>2.5069999999999999E-2</v>
      </c>
      <c r="C2854">
        <f t="shared" si="92"/>
        <v>12</v>
      </c>
      <c r="D2854">
        <f t="shared" si="93"/>
        <v>2014</v>
      </c>
    </row>
    <row r="2855" spans="1:4" x14ac:dyDescent="0.35">
      <c r="A2855" s="28">
        <v>42002</v>
      </c>
      <c r="B2855" s="17">
        <v>2.5000000000000001E-2</v>
      </c>
      <c r="C2855">
        <f t="shared" si="92"/>
        <v>12</v>
      </c>
      <c r="D2855">
        <f t="shared" si="93"/>
        <v>2014</v>
      </c>
    </row>
    <row r="2856" spans="1:4" x14ac:dyDescent="0.35">
      <c r="A2856" s="28">
        <v>42001</v>
      </c>
      <c r="B2856" s="17">
        <v>2.5000000000000001E-2</v>
      </c>
      <c r="C2856">
        <f t="shared" si="92"/>
        <v>12</v>
      </c>
      <c r="D2856">
        <f t="shared" si="93"/>
        <v>2014</v>
      </c>
    </row>
    <row r="2857" spans="1:4" x14ac:dyDescent="0.35">
      <c r="A2857" s="28">
        <v>42000</v>
      </c>
      <c r="B2857" s="17">
        <v>2.5000000000000001E-2</v>
      </c>
      <c r="C2857">
        <f t="shared" si="92"/>
        <v>12</v>
      </c>
      <c r="D2857">
        <f t="shared" si="93"/>
        <v>2014</v>
      </c>
    </row>
    <row r="2858" spans="1:4" x14ac:dyDescent="0.35">
      <c r="A2858" s="28">
        <v>41999</v>
      </c>
      <c r="B2858" s="17">
        <v>2.5000000000000001E-2</v>
      </c>
      <c r="C2858">
        <f t="shared" si="92"/>
        <v>12</v>
      </c>
      <c r="D2858">
        <f t="shared" si="93"/>
        <v>2014</v>
      </c>
    </row>
    <row r="2859" spans="1:4" x14ac:dyDescent="0.35">
      <c r="A2859" s="28">
        <v>41998</v>
      </c>
      <c r="B2859" s="17">
        <v>2.5000000000000001E-2</v>
      </c>
      <c r="C2859">
        <f t="shared" ref="C2859:C2922" si="94">MONTH(A2859)</f>
        <v>12</v>
      </c>
      <c r="D2859">
        <f t="shared" ref="D2859:D2922" si="95">YEAR(A2859)</f>
        <v>2014</v>
      </c>
    </row>
    <row r="2860" spans="1:4" x14ac:dyDescent="0.35">
      <c r="A2860" s="28">
        <v>41997</v>
      </c>
      <c r="B2860" s="17">
        <v>2.503E-2</v>
      </c>
      <c r="C2860">
        <f t="shared" si="94"/>
        <v>12</v>
      </c>
      <c r="D2860">
        <f t="shared" si="95"/>
        <v>2014</v>
      </c>
    </row>
    <row r="2861" spans="1:4" x14ac:dyDescent="0.35">
      <c r="A2861" s="28">
        <v>41996</v>
      </c>
      <c r="B2861" s="17">
        <v>2.5000000000000001E-2</v>
      </c>
      <c r="C2861">
        <f t="shared" si="94"/>
        <v>12</v>
      </c>
      <c r="D2861">
        <f t="shared" si="95"/>
        <v>2014</v>
      </c>
    </row>
    <row r="2862" spans="1:4" x14ac:dyDescent="0.35">
      <c r="A2862" s="28">
        <v>41995</v>
      </c>
      <c r="B2862" s="17">
        <v>2.5000000000000001E-2</v>
      </c>
      <c r="C2862">
        <f t="shared" si="94"/>
        <v>12</v>
      </c>
      <c r="D2862">
        <f t="shared" si="95"/>
        <v>2014</v>
      </c>
    </row>
    <row r="2863" spans="1:4" x14ac:dyDescent="0.35">
      <c r="A2863" s="28">
        <v>41994</v>
      </c>
      <c r="B2863" s="17">
        <v>2.5170000000000001E-2</v>
      </c>
      <c r="C2863">
        <f t="shared" si="94"/>
        <v>12</v>
      </c>
      <c r="D2863">
        <f t="shared" si="95"/>
        <v>2014</v>
      </c>
    </row>
    <row r="2864" spans="1:4" x14ac:dyDescent="0.35">
      <c r="A2864" s="28">
        <v>41993</v>
      </c>
      <c r="B2864" s="17">
        <v>2.5170000000000001E-2</v>
      </c>
      <c r="C2864">
        <f t="shared" si="94"/>
        <v>12</v>
      </c>
      <c r="D2864">
        <f t="shared" si="95"/>
        <v>2014</v>
      </c>
    </row>
    <row r="2865" spans="1:4" x14ac:dyDescent="0.35">
      <c r="A2865" s="28">
        <v>41992</v>
      </c>
      <c r="B2865" s="17">
        <v>2.5170000000000001E-2</v>
      </c>
      <c r="C2865">
        <f t="shared" si="94"/>
        <v>12</v>
      </c>
      <c r="D2865">
        <f t="shared" si="95"/>
        <v>2014</v>
      </c>
    </row>
    <row r="2866" spans="1:4" x14ac:dyDescent="0.35">
      <c r="A2866" s="28">
        <v>41991</v>
      </c>
      <c r="B2866" s="17">
        <v>2.511E-2</v>
      </c>
      <c r="C2866">
        <f t="shared" si="94"/>
        <v>12</v>
      </c>
      <c r="D2866">
        <f t="shared" si="95"/>
        <v>2014</v>
      </c>
    </row>
    <row r="2867" spans="1:4" x14ac:dyDescent="0.35">
      <c r="A2867" s="28">
        <v>41990</v>
      </c>
      <c r="B2867" s="17">
        <v>2.5149999999999999E-2</v>
      </c>
      <c r="C2867">
        <f t="shared" si="94"/>
        <v>12</v>
      </c>
      <c r="D2867">
        <f t="shared" si="95"/>
        <v>2014</v>
      </c>
    </row>
    <row r="2868" spans="1:4" x14ac:dyDescent="0.35">
      <c r="A2868" s="28">
        <v>41989</v>
      </c>
      <c r="B2868" s="17">
        <v>2.759E-2</v>
      </c>
      <c r="C2868">
        <f t="shared" si="94"/>
        <v>12</v>
      </c>
      <c r="D2868">
        <f t="shared" si="95"/>
        <v>2014</v>
      </c>
    </row>
    <row r="2869" spans="1:4" x14ac:dyDescent="0.35">
      <c r="A2869" s="28">
        <v>41988</v>
      </c>
      <c r="B2869" s="17">
        <v>2.76E-2</v>
      </c>
      <c r="C2869">
        <f t="shared" si="94"/>
        <v>12</v>
      </c>
      <c r="D2869">
        <f t="shared" si="95"/>
        <v>2014</v>
      </c>
    </row>
    <row r="2870" spans="1:4" x14ac:dyDescent="0.35">
      <c r="A2870" s="28">
        <v>41987</v>
      </c>
      <c r="B2870" s="17">
        <v>2.76E-2</v>
      </c>
      <c r="C2870">
        <f t="shared" si="94"/>
        <v>12</v>
      </c>
      <c r="D2870">
        <f t="shared" si="95"/>
        <v>2014</v>
      </c>
    </row>
    <row r="2871" spans="1:4" x14ac:dyDescent="0.35">
      <c r="A2871" s="28">
        <v>41986</v>
      </c>
      <c r="B2871" s="17">
        <v>2.76E-2</v>
      </c>
      <c r="C2871">
        <f t="shared" si="94"/>
        <v>12</v>
      </c>
      <c r="D2871">
        <f t="shared" si="95"/>
        <v>2014</v>
      </c>
    </row>
    <row r="2872" spans="1:4" x14ac:dyDescent="0.35">
      <c r="A2872" s="28">
        <v>41985</v>
      </c>
      <c r="B2872" s="17">
        <v>2.76E-2</v>
      </c>
      <c r="C2872">
        <f t="shared" si="94"/>
        <v>12</v>
      </c>
      <c r="D2872">
        <f t="shared" si="95"/>
        <v>2014</v>
      </c>
    </row>
    <row r="2873" spans="1:4" x14ac:dyDescent="0.35">
      <c r="A2873" s="28">
        <v>41984</v>
      </c>
      <c r="B2873" s="17">
        <v>2.75E-2</v>
      </c>
      <c r="C2873">
        <f t="shared" si="94"/>
        <v>12</v>
      </c>
      <c r="D2873">
        <f t="shared" si="95"/>
        <v>2014</v>
      </c>
    </row>
    <row r="2874" spans="1:4" x14ac:dyDescent="0.35">
      <c r="A2874" s="28">
        <v>41983</v>
      </c>
      <c r="B2874" s="17">
        <v>2.75E-2</v>
      </c>
      <c r="C2874">
        <f t="shared" si="94"/>
        <v>12</v>
      </c>
      <c r="D2874">
        <f t="shared" si="95"/>
        <v>2014</v>
      </c>
    </row>
    <row r="2875" spans="1:4" x14ac:dyDescent="0.35">
      <c r="A2875" s="28">
        <v>41982</v>
      </c>
      <c r="B2875" s="17">
        <v>2.7529999999999999E-2</v>
      </c>
      <c r="C2875">
        <f t="shared" si="94"/>
        <v>12</v>
      </c>
      <c r="D2875">
        <f t="shared" si="95"/>
        <v>2014</v>
      </c>
    </row>
    <row r="2876" spans="1:4" x14ac:dyDescent="0.35">
      <c r="A2876" s="28">
        <v>41981</v>
      </c>
      <c r="B2876" s="17">
        <v>2.7539999999999999E-2</v>
      </c>
      <c r="C2876">
        <f t="shared" si="94"/>
        <v>12</v>
      </c>
      <c r="D2876">
        <f t="shared" si="95"/>
        <v>2014</v>
      </c>
    </row>
    <row r="2877" spans="1:4" x14ac:dyDescent="0.35">
      <c r="A2877" s="28">
        <v>41980</v>
      </c>
      <c r="B2877" s="17">
        <v>2.7570000000000001E-2</v>
      </c>
      <c r="C2877">
        <f t="shared" si="94"/>
        <v>12</v>
      </c>
      <c r="D2877">
        <f t="shared" si="95"/>
        <v>2014</v>
      </c>
    </row>
    <row r="2878" spans="1:4" x14ac:dyDescent="0.35">
      <c r="A2878" s="28">
        <v>41979</v>
      </c>
      <c r="B2878" s="17">
        <v>2.7570000000000001E-2</v>
      </c>
      <c r="C2878">
        <f t="shared" si="94"/>
        <v>12</v>
      </c>
      <c r="D2878">
        <f t="shared" si="95"/>
        <v>2014</v>
      </c>
    </row>
    <row r="2879" spans="1:4" x14ac:dyDescent="0.35">
      <c r="A2879" s="28">
        <v>41978</v>
      </c>
      <c r="B2879" s="17">
        <v>2.7570000000000001E-2</v>
      </c>
      <c r="C2879">
        <f t="shared" si="94"/>
        <v>12</v>
      </c>
      <c r="D2879">
        <f t="shared" si="95"/>
        <v>2014</v>
      </c>
    </row>
    <row r="2880" spans="1:4" x14ac:dyDescent="0.35">
      <c r="A2880" s="28">
        <v>41977</v>
      </c>
      <c r="B2880" s="17">
        <v>2.758E-2</v>
      </c>
      <c r="C2880">
        <f t="shared" si="94"/>
        <v>12</v>
      </c>
      <c r="D2880">
        <f t="shared" si="95"/>
        <v>2014</v>
      </c>
    </row>
    <row r="2881" spans="1:4" x14ac:dyDescent="0.35">
      <c r="A2881" s="28">
        <v>41976</v>
      </c>
      <c r="B2881" s="17">
        <v>2.7910000000000001E-2</v>
      </c>
      <c r="C2881">
        <f t="shared" si="94"/>
        <v>12</v>
      </c>
      <c r="D2881">
        <f t="shared" si="95"/>
        <v>2014</v>
      </c>
    </row>
    <row r="2882" spans="1:4" x14ac:dyDescent="0.35">
      <c r="A2882" s="28">
        <v>41975</v>
      </c>
      <c r="B2882" s="17">
        <v>2.7990000000000001E-2</v>
      </c>
      <c r="C2882">
        <f t="shared" si="94"/>
        <v>12</v>
      </c>
      <c r="D2882">
        <f t="shared" si="95"/>
        <v>2014</v>
      </c>
    </row>
    <row r="2883" spans="1:4" x14ac:dyDescent="0.35">
      <c r="A2883" s="28">
        <v>41974</v>
      </c>
      <c r="B2883" s="17">
        <v>2.768E-2</v>
      </c>
      <c r="C2883">
        <f t="shared" si="94"/>
        <v>12</v>
      </c>
      <c r="D2883">
        <f t="shared" si="95"/>
        <v>2014</v>
      </c>
    </row>
    <row r="2884" spans="1:4" x14ac:dyDescent="0.35">
      <c r="A2884" s="28">
        <v>41973</v>
      </c>
      <c r="B2884" s="17">
        <v>2.7629999999999998E-2</v>
      </c>
      <c r="C2884">
        <f t="shared" si="94"/>
        <v>11</v>
      </c>
      <c r="D2884">
        <f t="shared" si="95"/>
        <v>2014</v>
      </c>
    </row>
    <row r="2885" spans="1:4" x14ac:dyDescent="0.35">
      <c r="A2885" s="28">
        <v>41972</v>
      </c>
      <c r="B2885" s="17">
        <v>2.7629999999999998E-2</v>
      </c>
      <c r="C2885">
        <f t="shared" si="94"/>
        <v>11</v>
      </c>
      <c r="D2885">
        <f t="shared" si="95"/>
        <v>2014</v>
      </c>
    </row>
    <row r="2886" spans="1:4" x14ac:dyDescent="0.35">
      <c r="A2886" s="28">
        <v>41971</v>
      </c>
      <c r="B2886" s="17">
        <v>2.7629999999999998E-2</v>
      </c>
      <c r="C2886">
        <f t="shared" si="94"/>
        <v>11</v>
      </c>
      <c r="D2886">
        <f t="shared" si="95"/>
        <v>2014</v>
      </c>
    </row>
    <row r="2887" spans="1:4" x14ac:dyDescent="0.35">
      <c r="A2887" s="28">
        <v>41970</v>
      </c>
      <c r="B2887" s="17">
        <v>2.7570000000000001E-2</v>
      </c>
      <c r="C2887">
        <f t="shared" si="94"/>
        <v>11</v>
      </c>
      <c r="D2887">
        <f t="shared" si="95"/>
        <v>2014</v>
      </c>
    </row>
    <row r="2888" spans="1:4" x14ac:dyDescent="0.35">
      <c r="A2888" s="28">
        <v>41969</v>
      </c>
      <c r="B2888" s="17">
        <v>2.75E-2</v>
      </c>
      <c r="C2888">
        <f t="shared" si="94"/>
        <v>11</v>
      </c>
      <c r="D2888">
        <f t="shared" si="95"/>
        <v>2014</v>
      </c>
    </row>
    <row r="2889" spans="1:4" x14ac:dyDescent="0.35">
      <c r="A2889" s="28">
        <v>41968</v>
      </c>
      <c r="B2889" s="17">
        <v>2.7529999999999999E-2</v>
      </c>
      <c r="C2889">
        <f t="shared" si="94"/>
        <v>11</v>
      </c>
      <c r="D2889">
        <f t="shared" si="95"/>
        <v>2014</v>
      </c>
    </row>
    <row r="2890" spans="1:4" x14ac:dyDescent="0.35">
      <c r="A2890" s="28">
        <v>41967</v>
      </c>
      <c r="B2890" s="17">
        <v>2.7539999999999999E-2</v>
      </c>
      <c r="C2890">
        <f t="shared" si="94"/>
        <v>11</v>
      </c>
      <c r="D2890">
        <f t="shared" si="95"/>
        <v>2014</v>
      </c>
    </row>
    <row r="2891" spans="1:4" x14ac:dyDescent="0.35">
      <c r="A2891" s="28">
        <v>41966</v>
      </c>
      <c r="B2891" s="17">
        <v>2.7519999999999999E-2</v>
      </c>
      <c r="C2891">
        <f t="shared" si="94"/>
        <v>11</v>
      </c>
      <c r="D2891">
        <f t="shared" si="95"/>
        <v>2014</v>
      </c>
    </row>
    <row r="2892" spans="1:4" x14ac:dyDescent="0.35">
      <c r="A2892" s="28">
        <v>41965</v>
      </c>
      <c r="B2892" s="17">
        <v>2.7519999999999999E-2</v>
      </c>
      <c r="C2892">
        <f t="shared" si="94"/>
        <v>11</v>
      </c>
      <c r="D2892">
        <f t="shared" si="95"/>
        <v>2014</v>
      </c>
    </row>
    <row r="2893" spans="1:4" x14ac:dyDescent="0.35">
      <c r="A2893" s="28">
        <v>41964</v>
      </c>
      <c r="B2893" s="17">
        <v>2.7519999999999999E-2</v>
      </c>
      <c r="C2893">
        <f t="shared" si="94"/>
        <v>11</v>
      </c>
      <c r="D2893">
        <f t="shared" si="95"/>
        <v>2014</v>
      </c>
    </row>
    <row r="2894" spans="1:4" x14ac:dyDescent="0.35">
      <c r="A2894" s="28">
        <v>41963</v>
      </c>
      <c r="B2894" s="17">
        <v>2.758E-2</v>
      </c>
      <c r="C2894">
        <f t="shared" si="94"/>
        <v>11</v>
      </c>
      <c r="D2894">
        <f t="shared" si="95"/>
        <v>2014</v>
      </c>
    </row>
    <row r="2895" spans="1:4" x14ac:dyDescent="0.35">
      <c r="A2895" s="28">
        <v>41962</v>
      </c>
      <c r="B2895" s="17">
        <v>2.75E-2</v>
      </c>
      <c r="C2895">
        <f t="shared" si="94"/>
        <v>11</v>
      </c>
      <c r="D2895">
        <f t="shared" si="95"/>
        <v>2014</v>
      </c>
    </row>
    <row r="2896" spans="1:4" x14ac:dyDescent="0.35">
      <c r="A2896" s="28">
        <v>41961</v>
      </c>
      <c r="B2896" s="17">
        <v>2.75E-2</v>
      </c>
      <c r="C2896">
        <f t="shared" si="94"/>
        <v>11</v>
      </c>
      <c r="D2896">
        <f t="shared" si="95"/>
        <v>2014</v>
      </c>
    </row>
    <row r="2897" spans="1:4" x14ac:dyDescent="0.35">
      <c r="A2897" s="28">
        <v>41960</v>
      </c>
      <c r="B2897" s="17">
        <v>2.75E-2</v>
      </c>
      <c r="C2897">
        <f t="shared" si="94"/>
        <v>11</v>
      </c>
      <c r="D2897">
        <f t="shared" si="95"/>
        <v>2014</v>
      </c>
    </row>
    <row r="2898" spans="1:4" x14ac:dyDescent="0.35">
      <c r="A2898" s="28">
        <v>41959</v>
      </c>
      <c r="B2898" s="17">
        <v>2.75E-2</v>
      </c>
      <c r="C2898">
        <f t="shared" si="94"/>
        <v>11</v>
      </c>
      <c r="D2898">
        <f t="shared" si="95"/>
        <v>2014</v>
      </c>
    </row>
    <row r="2899" spans="1:4" x14ac:dyDescent="0.35">
      <c r="A2899" s="28">
        <v>41958</v>
      </c>
      <c r="B2899" s="17">
        <v>2.75E-2</v>
      </c>
      <c r="C2899">
        <f t="shared" si="94"/>
        <v>11</v>
      </c>
      <c r="D2899">
        <f t="shared" si="95"/>
        <v>2014</v>
      </c>
    </row>
    <row r="2900" spans="1:4" x14ac:dyDescent="0.35">
      <c r="A2900" s="28">
        <v>41957</v>
      </c>
      <c r="B2900" s="17">
        <v>2.75E-2</v>
      </c>
      <c r="C2900">
        <f t="shared" si="94"/>
        <v>11</v>
      </c>
      <c r="D2900">
        <f t="shared" si="95"/>
        <v>2014</v>
      </c>
    </row>
    <row r="2901" spans="1:4" x14ac:dyDescent="0.35">
      <c r="A2901" s="28">
        <v>41956</v>
      </c>
      <c r="B2901" s="17">
        <v>2.75E-2</v>
      </c>
      <c r="C2901">
        <f t="shared" si="94"/>
        <v>11</v>
      </c>
      <c r="D2901">
        <f t="shared" si="95"/>
        <v>2014</v>
      </c>
    </row>
    <row r="2902" spans="1:4" x14ac:dyDescent="0.35">
      <c r="A2902" s="28">
        <v>41955</v>
      </c>
      <c r="B2902" s="17">
        <v>2.75E-2</v>
      </c>
      <c r="C2902">
        <f t="shared" si="94"/>
        <v>11</v>
      </c>
      <c r="D2902">
        <f t="shared" si="95"/>
        <v>2014</v>
      </c>
    </row>
    <row r="2903" spans="1:4" x14ac:dyDescent="0.35">
      <c r="A2903" s="28">
        <v>41954</v>
      </c>
      <c r="B2903" s="17">
        <v>2.751E-2</v>
      </c>
      <c r="C2903">
        <f t="shared" si="94"/>
        <v>11</v>
      </c>
      <c r="D2903">
        <f t="shared" si="95"/>
        <v>2014</v>
      </c>
    </row>
    <row r="2904" spans="1:4" x14ac:dyDescent="0.35">
      <c r="A2904" s="28">
        <v>41953</v>
      </c>
      <c r="B2904" s="17">
        <v>2.751E-2</v>
      </c>
      <c r="C2904">
        <f t="shared" si="94"/>
        <v>11</v>
      </c>
      <c r="D2904">
        <f t="shared" si="95"/>
        <v>2014</v>
      </c>
    </row>
    <row r="2905" spans="1:4" x14ac:dyDescent="0.35">
      <c r="A2905" s="28">
        <v>41952</v>
      </c>
      <c r="B2905" s="17">
        <v>2.751E-2</v>
      </c>
      <c r="C2905">
        <f t="shared" si="94"/>
        <v>11</v>
      </c>
      <c r="D2905">
        <f t="shared" si="95"/>
        <v>2014</v>
      </c>
    </row>
    <row r="2906" spans="1:4" x14ac:dyDescent="0.35">
      <c r="A2906" s="28">
        <v>41951</v>
      </c>
      <c r="B2906" s="17">
        <v>2.751E-2</v>
      </c>
      <c r="C2906">
        <f t="shared" si="94"/>
        <v>11</v>
      </c>
      <c r="D2906">
        <f t="shared" si="95"/>
        <v>2014</v>
      </c>
    </row>
    <row r="2907" spans="1:4" x14ac:dyDescent="0.35">
      <c r="A2907" s="28">
        <v>41950</v>
      </c>
      <c r="B2907" s="17">
        <v>2.751E-2</v>
      </c>
      <c r="C2907">
        <f t="shared" si="94"/>
        <v>11</v>
      </c>
      <c r="D2907">
        <f t="shared" si="95"/>
        <v>2014</v>
      </c>
    </row>
    <row r="2908" spans="1:4" x14ac:dyDescent="0.35">
      <c r="A2908" s="28">
        <v>41949</v>
      </c>
      <c r="B2908" s="17">
        <v>2.76E-2</v>
      </c>
      <c r="C2908">
        <f t="shared" si="94"/>
        <v>11</v>
      </c>
      <c r="D2908">
        <f t="shared" si="95"/>
        <v>2014</v>
      </c>
    </row>
    <row r="2909" spans="1:4" x14ac:dyDescent="0.35">
      <c r="A2909" s="28">
        <v>41948</v>
      </c>
      <c r="B2909" s="17">
        <v>2.76E-2</v>
      </c>
      <c r="C2909">
        <f t="shared" si="94"/>
        <v>11</v>
      </c>
      <c r="D2909">
        <f t="shared" si="95"/>
        <v>2014</v>
      </c>
    </row>
    <row r="2910" spans="1:4" x14ac:dyDescent="0.35">
      <c r="A2910" s="28">
        <v>41947</v>
      </c>
      <c r="B2910" s="17">
        <v>2.75E-2</v>
      </c>
      <c r="C2910">
        <f t="shared" si="94"/>
        <v>11</v>
      </c>
      <c r="D2910">
        <f t="shared" si="95"/>
        <v>2014</v>
      </c>
    </row>
    <row r="2911" spans="1:4" x14ac:dyDescent="0.35">
      <c r="A2911" s="28">
        <v>41946</v>
      </c>
      <c r="B2911" s="17">
        <v>2.75E-2</v>
      </c>
      <c r="C2911">
        <f t="shared" si="94"/>
        <v>11</v>
      </c>
      <c r="D2911">
        <f t="shared" si="95"/>
        <v>2014</v>
      </c>
    </row>
    <row r="2912" spans="1:4" x14ac:dyDescent="0.35">
      <c r="A2912" s="28">
        <v>41945</v>
      </c>
      <c r="B2912" s="17">
        <v>2.7730000000000001E-2</v>
      </c>
      <c r="C2912">
        <f t="shared" si="94"/>
        <v>11</v>
      </c>
      <c r="D2912">
        <f t="shared" si="95"/>
        <v>2014</v>
      </c>
    </row>
    <row r="2913" spans="1:4" x14ac:dyDescent="0.35">
      <c r="A2913" s="28">
        <v>41944</v>
      </c>
      <c r="B2913" s="17">
        <v>2.7730000000000001E-2</v>
      </c>
      <c r="C2913">
        <f t="shared" si="94"/>
        <v>11</v>
      </c>
      <c r="D2913">
        <f t="shared" si="95"/>
        <v>2014</v>
      </c>
    </row>
    <row r="2914" spans="1:4" x14ac:dyDescent="0.35">
      <c r="A2914" s="28">
        <v>41943</v>
      </c>
      <c r="B2914" s="17">
        <v>2.7730000000000001E-2</v>
      </c>
      <c r="C2914">
        <f t="shared" si="94"/>
        <v>10</v>
      </c>
      <c r="D2914">
        <f t="shared" si="95"/>
        <v>2014</v>
      </c>
    </row>
    <row r="2915" spans="1:4" x14ac:dyDescent="0.35">
      <c r="A2915" s="28">
        <v>41942</v>
      </c>
      <c r="B2915" s="17">
        <v>2.7689999999999999E-2</v>
      </c>
      <c r="C2915">
        <f t="shared" si="94"/>
        <v>10</v>
      </c>
      <c r="D2915">
        <f t="shared" si="95"/>
        <v>2014</v>
      </c>
    </row>
    <row r="2916" spans="1:4" x14ac:dyDescent="0.35">
      <c r="A2916" s="28">
        <v>41941</v>
      </c>
      <c r="B2916" s="17">
        <v>2.7529999999999999E-2</v>
      </c>
      <c r="C2916">
        <f t="shared" si="94"/>
        <v>10</v>
      </c>
      <c r="D2916">
        <f t="shared" si="95"/>
        <v>2014</v>
      </c>
    </row>
    <row r="2917" spans="1:4" x14ac:dyDescent="0.35">
      <c r="A2917" s="28">
        <v>41940</v>
      </c>
      <c r="B2917" s="17">
        <v>2.75E-2</v>
      </c>
      <c r="C2917">
        <f t="shared" si="94"/>
        <v>10</v>
      </c>
      <c r="D2917">
        <f t="shared" si="95"/>
        <v>2014</v>
      </c>
    </row>
    <row r="2918" spans="1:4" x14ac:dyDescent="0.35">
      <c r="A2918" s="28">
        <v>41939</v>
      </c>
      <c r="B2918" s="17">
        <v>2.75E-2</v>
      </c>
      <c r="C2918">
        <f t="shared" si="94"/>
        <v>10</v>
      </c>
      <c r="D2918">
        <f t="shared" si="95"/>
        <v>2014</v>
      </c>
    </row>
    <row r="2919" spans="1:4" x14ac:dyDescent="0.35">
      <c r="A2919" s="28">
        <v>41938</v>
      </c>
      <c r="B2919" s="17">
        <v>2.75E-2</v>
      </c>
      <c r="C2919">
        <f t="shared" si="94"/>
        <v>10</v>
      </c>
      <c r="D2919">
        <f t="shared" si="95"/>
        <v>2014</v>
      </c>
    </row>
    <row r="2920" spans="1:4" x14ac:dyDescent="0.35">
      <c r="A2920" s="28">
        <v>41937</v>
      </c>
      <c r="B2920" s="17">
        <v>2.75E-2</v>
      </c>
      <c r="C2920">
        <f t="shared" si="94"/>
        <v>10</v>
      </c>
      <c r="D2920">
        <f t="shared" si="95"/>
        <v>2014</v>
      </c>
    </row>
    <row r="2921" spans="1:4" x14ac:dyDescent="0.35">
      <c r="A2921" s="28">
        <v>41936</v>
      </c>
      <c r="B2921" s="17">
        <v>2.75E-2</v>
      </c>
      <c r="C2921">
        <f t="shared" si="94"/>
        <v>10</v>
      </c>
      <c r="D2921">
        <f t="shared" si="95"/>
        <v>2014</v>
      </c>
    </row>
    <row r="2922" spans="1:4" x14ac:dyDescent="0.35">
      <c r="A2922" s="28">
        <v>41935</v>
      </c>
      <c r="B2922" s="17">
        <v>2.75E-2</v>
      </c>
      <c r="C2922">
        <f t="shared" si="94"/>
        <v>10</v>
      </c>
      <c r="D2922">
        <f t="shared" si="95"/>
        <v>2014</v>
      </c>
    </row>
    <row r="2923" spans="1:4" x14ac:dyDescent="0.35">
      <c r="A2923" s="28">
        <v>41934</v>
      </c>
      <c r="B2923" s="17">
        <v>2.75E-2</v>
      </c>
      <c r="C2923">
        <f t="shared" ref="C2923:C2986" si="96">MONTH(A2923)</f>
        <v>10</v>
      </c>
      <c r="D2923">
        <f t="shared" ref="D2923:D2986" si="97">YEAR(A2923)</f>
        <v>2014</v>
      </c>
    </row>
    <row r="2924" spans="1:4" x14ac:dyDescent="0.35">
      <c r="A2924" s="28">
        <v>41933</v>
      </c>
      <c r="B2924" s="17">
        <v>2.75E-2</v>
      </c>
      <c r="C2924">
        <f t="shared" si="96"/>
        <v>10</v>
      </c>
      <c r="D2924">
        <f t="shared" si="97"/>
        <v>2014</v>
      </c>
    </row>
    <row r="2925" spans="1:4" x14ac:dyDescent="0.35">
      <c r="A2925" s="28">
        <v>41932</v>
      </c>
      <c r="B2925" s="17">
        <v>2.75E-2</v>
      </c>
      <c r="C2925">
        <f t="shared" si="96"/>
        <v>10</v>
      </c>
      <c r="D2925">
        <f t="shared" si="97"/>
        <v>2014</v>
      </c>
    </row>
    <row r="2926" spans="1:4" x14ac:dyDescent="0.35">
      <c r="A2926" s="28">
        <v>41931</v>
      </c>
      <c r="B2926" s="17">
        <v>2.751E-2</v>
      </c>
      <c r="C2926">
        <f t="shared" si="96"/>
        <v>10</v>
      </c>
      <c r="D2926">
        <f t="shared" si="97"/>
        <v>2014</v>
      </c>
    </row>
    <row r="2927" spans="1:4" x14ac:dyDescent="0.35">
      <c r="A2927" s="28">
        <v>41930</v>
      </c>
      <c r="B2927" s="17">
        <v>2.751E-2</v>
      </c>
      <c r="C2927">
        <f t="shared" si="96"/>
        <v>10</v>
      </c>
      <c r="D2927">
        <f t="shared" si="97"/>
        <v>2014</v>
      </c>
    </row>
    <row r="2928" spans="1:4" x14ac:dyDescent="0.35">
      <c r="A2928" s="28">
        <v>41929</v>
      </c>
      <c r="B2928" s="17">
        <v>2.751E-2</v>
      </c>
      <c r="C2928">
        <f t="shared" si="96"/>
        <v>10</v>
      </c>
      <c r="D2928">
        <f t="shared" si="97"/>
        <v>2014</v>
      </c>
    </row>
    <row r="2929" spans="1:4" x14ac:dyDescent="0.35">
      <c r="A2929" s="28">
        <v>41928</v>
      </c>
      <c r="B2929" s="17">
        <v>2.75E-2</v>
      </c>
      <c r="C2929">
        <f t="shared" si="96"/>
        <v>10</v>
      </c>
      <c r="D2929">
        <f t="shared" si="97"/>
        <v>2014</v>
      </c>
    </row>
    <row r="2930" spans="1:4" x14ac:dyDescent="0.35">
      <c r="A2930" s="28">
        <v>41927</v>
      </c>
      <c r="B2930" s="17">
        <v>2.75E-2</v>
      </c>
      <c r="C2930">
        <f t="shared" si="96"/>
        <v>10</v>
      </c>
      <c r="D2930">
        <f t="shared" si="97"/>
        <v>2014</v>
      </c>
    </row>
    <row r="2931" spans="1:4" x14ac:dyDescent="0.35">
      <c r="A2931" s="28">
        <v>41926</v>
      </c>
      <c r="B2931" s="17">
        <v>2.75E-2</v>
      </c>
      <c r="C2931">
        <f t="shared" si="96"/>
        <v>10</v>
      </c>
      <c r="D2931">
        <f t="shared" si="97"/>
        <v>2014</v>
      </c>
    </row>
    <row r="2932" spans="1:4" x14ac:dyDescent="0.35">
      <c r="A2932" s="28">
        <v>41925</v>
      </c>
      <c r="B2932" s="17">
        <v>2.7640000000000001E-2</v>
      </c>
      <c r="C2932">
        <f t="shared" si="96"/>
        <v>10</v>
      </c>
      <c r="D2932">
        <f t="shared" si="97"/>
        <v>2014</v>
      </c>
    </row>
    <row r="2933" spans="1:4" x14ac:dyDescent="0.35">
      <c r="A2933" s="28">
        <v>41924</v>
      </c>
      <c r="B2933" s="17">
        <v>2.7810000000000001E-2</v>
      </c>
      <c r="C2933">
        <f t="shared" si="96"/>
        <v>10</v>
      </c>
      <c r="D2933">
        <f t="shared" si="97"/>
        <v>2014</v>
      </c>
    </row>
    <row r="2934" spans="1:4" x14ac:dyDescent="0.35">
      <c r="A2934" s="28">
        <v>41923</v>
      </c>
      <c r="B2934" s="17">
        <v>2.7810000000000001E-2</v>
      </c>
      <c r="C2934">
        <f t="shared" si="96"/>
        <v>10</v>
      </c>
      <c r="D2934">
        <f t="shared" si="97"/>
        <v>2014</v>
      </c>
    </row>
    <row r="2935" spans="1:4" x14ac:dyDescent="0.35">
      <c r="A2935" s="28">
        <v>41922</v>
      </c>
      <c r="B2935" s="17">
        <v>2.7810000000000001E-2</v>
      </c>
      <c r="C2935">
        <f t="shared" si="96"/>
        <v>10</v>
      </c>
      <c r="D2935">
        <f t="shared" si="97"/>
        <v>2014</v>
      </c>
    </row>
    <row r="2936" spans="1:4" x14ac:dyDescent="0.35">
      <c r="A2936" s="28">
        <v>41921</v>
      </c>
      <c r="B2936" s="17">
        <v>2.7890000000000002E-2</v>
      </c>
      <c r="C2936">
        <f t="shared" si="96"/>
        <v>10</v>
      </c>
      <c r="D2936">
        <f t="shared" si="97"/>
        <v>2014</v>
      </c>
    </row>
    <row r="2937" spans="1:4" x14ac:dyDescent="0.35">
      <c r="A2937" s="28">
        <v>41920</v>
      </c>
      <c r="B2937" s="17">
        <v>2.7820000000000001E-2</v>
      </c>
      <c r="C2937">
        <f t="shared" si="96"/>
        <v>10</v>
      </c>
      <c r="D2937">
        <f t="shared" si="97"/>
        <v>2014</v>
      </c>
    </row>
    <row r="2938" spans="1:4" x14ac:dyDescent="0.35">
      <c r="A2938" s="28">
        <v>41919</v>
      </c>
      <c r="B2938" s="17">
        <v>2.7789999999999999E-2</v>
      </c>
      <c r="C2938">
        <f t="shared" si="96"/>
        <v>10</v>
      </c>
      <c r="D2938">
        <f t="shared" si="97"/>
        <v>2014</v>
      </c>
    </row>
    <row r="2939" spans="1:4" x14ac:dyDescent="0.35">
      <c r="A2939" s="28">
        <v>41918</v>
      </c>
      <c r="B2939" s="17">
        <v>2.7789999999999999E-2</v>
      </c>
      <c r="C2939">
        <f t="shared" si="96"/>
        <v>10</v>
      </c>
      <c r="D2939">
        <f t="shared" si="97"/>
        <v>2014</v>
      </c>
    </row>
    <row r="2940" spans="1:4" x14ac:dyDescent="0.35">
      <c r="A2940" s="28">
        <v>41917</v>
      </c>
      <c r="B2940" s="17">
        <v>2.7789999999999999E-2</v>
      </c>
      <c r="C2940">
        <f t="shared" si="96"/>
        <v>10</v>
      </c>
      <c r="D2940">
        <f t="shared" si="97"/>
        <v>2014</v>
      </c>
    </row>
    <row r="2941" spans="1:4" x14ac:dyDescent="0.35">
      <c r="A2941" s="28">
        <v>41916</v>
      </c>
      <c r="B2941" s="17">
        <v>2.7789999999999999E-2</v>
      </c>
      <c r="C2941">
        <f t="shared" si="96"/>
        <v>10</v>
      </c>
      <c r="D2941">
        <f t="shared" si="97"/>
        <v>2014</v>
      </c>
    </row>
    <row r="2942" spans="1:4" x14ac:dyDescent="0.35">
      <c r="A2942" s="28">
        <v>41915</v>
      </c>
      <c r="B2942" s="17">
        <v>2.7789999999999999E-2</v>
      </c>
      <c r="C2942">
        <f t="shared" si="96"/>
        <v>10</v>
      </c>
      <c r="D2942">
        <f t="shared" si="97"/>
        <v>2014</v>
      </c>
    </row>
    <row r="2943" spans="1:4" x14ac:dyDescent="0.35">
      <c r="A2943" s="28">
        <v>41914</v>
      </c>
      <c r="B2943" s="17">
        <v>2.7539999999999999E-2</v>
      </c>
      <c r="C2943">
        <f t="shared" si="96"/>
        <v>10</v>
      </c>
      <c r="D2943">
        <f t="shared" si="97"/>
        <v>2014</v>
      </c>
    </row>
    <row r="2944" spans="1:4" x14ac:dyDescent="0.35">
      <c r="A2944" s="28">
        <v>41913</v>
      </c>
      <c r="B2944" s="17">
        <v>2.7650000000000001E-2</v>
      </c>
      <c r="C2944">
        <f t="shared" si="96"/>
        <v>10</v>
      </c>
      <c r="D2944">
        <f t="shared" si="97"/>
        <v>2014</v>
      </c>
    </row>
    <row r="2945" spans="1:4" x14ac:dyDescent="0.35">
      <c r="A2945" s="28">
        <v>41912</v>
      </c>
      <c r="B2945" s="17">
        <v>2.7640000000000001E-2</v>
      </c>
      <c r="C2945">
        <f t="shared" si="96"/>
        <v>9</v>
      </c>
      <c r="D2945">
        <f t="shared" si="97"/>
        <v>2014</v>
      </c>
    </row>
    <row r="2946" spans="1:4" x14ac:dyDescent="0.35">
      <c r="A2946" s="28">
        <v>41911</v>
      </c>
      <c r="B2946" s="17">
        <v>2.75E-2</v>
      </c>
      <c r="C2946">
        <f t="shared" si="96"/>
        <v>9</v>
      </c>
      <c r="D2946">
        <f t="shared" si="97"/>
        <v>2014</v>
      </c>
    </row>
    <row r="2947" spans="1:4" x14ac:dyDescent="0.35">
      <c r="A2947" s="28">
        <v>41910</v>
      </c>
      <c r="B2947" s="17">
        <v>2.7539999999999999E-2</v>
      </c>
      <c r="C2947">
        <f t="shared" si="96"/>
        <v>9</v>
      </c>
      <c r="D2947">
        <f t="shared" si="97"/>
        <v>2014</v>
      </c>
    </row>
    <row r="2948" spans="1:4" x14ac:dyDescent="0.35">
      <c r="A2948" s="28">
        <v>41909</v>
      </c>
      <c r="B2948" s="17">
        <v>2.7539999999999999E-2</v>
      </c>
      <c r="C2948">
        <f t="shared" si="96"/>
        <v>9</v>
      </c>
      <c r="D2948">
        <f t="shared" si="97"/>
        <v>2014</v>
      </c>
    </row>
    <row r="2949" spans="1:4" x14ac:dyDescent="0.35">
      <c r="A2949" s="28">
        <v>41908</v>
      </c>
      <c r="B2949" s="17">
        <v>2.7539999999999999E-2</v>
      </c>
      <c r="C2949">
        <f t="shared" si="96"/>
        <v>9</v>
      </c>
      <c r="D2949">
        <f t="shared" si="97"/>
        <v>2014</v>
      </c>
    </row>
    <row r="2950" spans="1:4" x14ac:dyDescent="0.35">
      <c r="A2950" s="28">
        <v>41907</v>
      </c>
      <c r="B2950" s="17">
        <v>2.75E-2</v>
      </c>
      <c r="C2950">
        <f t="shared" si="96"/>
        <v>9</v>
      </c>
      <c r="D2950">
        <f t="shared" si="97"/>
        <v>2014</v>
      </c>
    </row>
    <row r="2951" spans="1:4" x14ac:dyDescent="0.35">
      <c r="A2951" s="28">
        <v>41906</v>
      </c>
      <c r="B2951" s="17">
        <v>2.75E-2</v>
      </c>
      <c r="C2951">
        <f t="shared" si="96"/>
        <v>9</v>
      </c>
      <c r="D2951">
        <f t="shared" si="97"/>
        <v>2014</v>
      </c>
    </row>
    <row r="2952" spans="1:4" x14ac:dyDescent="0.35">
      <c r="A2952" s="28">
        <v>41905</v>
      </c>
      <c r="B2952" s="17">
        <v>0.03</v>
      </c>
      <c r="C2952">
        <f t="shared" si="96"/>
        <v>9</v>
      </c>
      <c r="D2952">
        <f t="shared" si="97"/>
        <v>2014</v>
      </c>
    </row>
    <row r="2953" spans="1:4" x14ac:dyDescent="0.35">
      <c r="A2953" s="28">
        <v>41904</v>
      </c>
      <c r="B2953" s="17">
        <v>0.03</v>
      </c>
      <c r="C2953">
        <f t="shared" si="96"/>
        <v>9</v>
      </c>
      <c r="D2953">
        <f t="shared" si="97"/>
        <v>2014</v>
      </c>
    </row>
    <row r="2954" spans="1:4" x14ac:dyDescent="0.35">
      <c r="A2954" s="28">
        <v>41903</v>
      </c>
      <c r="B2954" s="17">
        <v>0.03</v>
      </c>
      <c r="C2954">
        <f t="shared" si="96"/>
        <v>9</v>
      </c>
      <c r="D2954">
        <f t="shared" si="97"/>
        <v>2014</v>
      </c>
    </row>
    <row r="2955" spans="1:4" x14ac:dyDescent="0.35">
      <c r="A2955" s="28">
        <v>41902</v>
      </c>
      <c r="B2955" s="17">
        <v>0.03</v>
      </c>
      <c r="C2955">
        <f t="shared" si="96"/>
        <v>9</v>
      </c>
      <c r="D2955">
        <f t="shared" si="97"/>
        <v>2014</v>
      </c>
    </row>
    <row r="2956" spans="1:4" x14ac:dyDescent="0.35">
      <c r="A2956" s="28">
        <v>41901</v>
      </c>
      <c r="B2956" s="17">
        <v>0.03</v>
      </c>
      <c r="C2956">
        <f t="shared" si="96"/>
        <v>9</v>
      </c>
      <c r="D2956">
        <f t="shared" si="97"/>
        <v>2014</v>
      </c>
    </row>
    <row r="2957" spans="1:4" x14ac:dyDescent="0.35">
      <c r="A2957" s="28">
        <v>41900</v>
      </c>
      <c r="B2957" s="17">
        <v>0.03</v>
      </c>
      <c r="C2957">
        <f t="shared" si="96"/>
        <v>9</v>
      </c>
      <c r="D2957">
        <f t="shared" si="97"/>
        <v>2014</v>
      </c>
    </row>
    <row r="2958" spans="1:4" x14ac:dyDescent="0.35">
      <c r="A2958" s="28">
        <v>41899</v>
      </c>
      <c r="B2958" s="17">
        <v>0.03</v>
      </c>
      <c r="C2958">
        <f t="shared" si="96"/>
        <v>9</v>
      </c>
      <c r="D2958">
        <f t="shared" si="97"/>
        <v>2014</v>
      </c>
    </row>
    <row r="2959" spans="1:4" x14ac:dyDescent="0.35">
      <c r="A2959" s="28">
        <v>41898</v>
      </c>
      <c r="B2959" s="17">
        <v>0.03</v>
      </c>
      <c r="C2959">
        <f t="shared" si="96"/>
        <v>9</v>
      </c>
      <c r="D2959">
        <f t="shared" si="97"/>
        <v>2014</v>
      </c>
    </row>
    <row r="2960" spans="1:4" x14ac:dyDescent="0.35">
      <c r="A2960" s="28">
        <v>41897</v>
      </c>
      <c r="B2960" s="17">
        <v>3.0009999999999998E-2</v>
      </c>
      <c r="C2960">
        <f t="shared" si="96"/>
        <v>9</v>
      </c>
      <c r="D2960">
        <f t="shared" si="97"/>
        <v>2014</v>
      </c>
    </row>
    <row r="2961" spans="1:4" x14ac:dyDescent="0.35">
      <c r="A2961" s="28">
        <v>41896</v>
      </c>
      <c r="B2961" s="17">
        <v>3.0020000000000002E-2</v>
      </c>
      <c r="C2961">
        <f t="shared" si="96"/>
        <v>9</v>
      </c>
      <c r="D2961">
        <f t="shared" si="97"/>
        <v>2014</v>
      </c>
    </row>
    <row r="2962" spans="1:4" x14ac:dyDescent="0.35">
      <c r="A2962" s="28">
        <v>41895</v>
      </c>
      <c r="B2962" s="17">
        <v>3.0020000000000002E-2</v>
      </c>
      <c r="C2962">
        <f t="shared" si="96"/>
        <v>9</v>
      </c>
      <c r="D2962">
        <f t="shared" si="97"/>
        <v>2014</v>
      </c>
    </row>
    <row r="2963" spans="1:4" x14ac:dyDescent="0.35">
      <c r="A2963" s="28">
        <v>41894</v>
      </c>
      <c r="B2963" s="17">
        <v>3.0020000000000002E-2</v>
      </c>
      <c r="C2963">
        <f t="shared" si="96"/>
        <v>9</v>
      </c>
      <c r="D2963">
        <f t="shared" si="97"/>
        <v>2014</v>
      </c>
    </row>
    <row r="2964" spans="1:4" x14ac:dyDescent="0.35">
      <c r="A2964" s="28">
        <v>41893</v>
      </c>
      <c r="B2964" s="17">
        <v>0.03</v>
      </c>
      <c r="C2964">
        <f t="shared" si="96"/>
        <v>9</v>
      </c>
      <c r="D2964">
        <f t="shared" si="97"/>
        <v>2014</v>
      </c>
    </row>
    <row r="2965" spans="1:4" x14ac:dyDescent="0.35">
      <c r="A2965" s="28">
        <v>41892</v>
      </c>
      <c r="B2965" s="17">
        <v>0.03</v>
      </c>
      <c r="C2965">
        <f t="shared" si="96"/>
        <v>9</v>
      </c>
      <c r="D2965">
        <f t="shared" si="97"/>
        <v>2014</v>
      </c>
    </row>
    <row r="2966" spans="1:4" x14ac:dyDescent="0.35">
      <c r="A2966" s="28">
        <v>41891</v>
      </c>
      <c r="B2966" s="17">
        <v>0.03</v>
      </c>
      <c r="C2966">
        <f t="shared" si="96"/>
        <v>9</v>
      </c>
      <c r="D2966">
        <f t="shared" si="97"/>
        <v>2014</v>
      </c>
    </row>
    <row r="2967" spans="1:4" x14ac:dyDescent="0.35">
      <c r="A2967" s="28">
        <v>41890</v>
      </c>
      <c r="B2967" s="17">
        <v>0.03</v>
      </c>
      <c r="C2967">
        <f t="shared" si="96"/>
        <v>9</v>
      </c>
      <c r="D2967">
        <f t="shared" si="97"/>
        <v>2014</v>
      </c>
    </row>
    <row r="2968" spans="1:4" x14ac:dyDescent="0.35">
      <c r="A2968" s="28">
        <v>41889</v>
      </c>
      <c r="B2968" s="17">
        <v>3.0099999999999998E-2</v>
      </c>
      <c r="C2968">
        <f t="shared" si="96"/>
        <v>9</v>
      </c>
      <c r="D2968">
        <f t="shared" si="97"/>
        <v>2014</v>
      </c>
    </row>
    <row r="2969" spans="1:4" x14ac:dyDescent="0.35">
      <c r="A2969" s="28">
        <v>41888</v>
      </c>
      <c r="B2969" s="17">
        <v>3.0099999999999998E-2</v>
      </c>
      <c r="C2969">
        <f t="shared" si="96"/>
        <v>9</v>
      </c>
      <c r="D2969">
        <f t="shared" si="97"/>
        <v>2014</v>
      </c>
    </row>
    <row r="2970" spans="1:4" x14ac:dyDescent="0.35">
      <c r="A2970" s="28">
        <v>41887</v>
      </c>
      <c r="B2970" s="17">
        <v>3.0099999999999998E-2</v>
      </c>
      <c r="C2970">
        <f t="shared" si="96"/>
        <v>9</v>
      </c>
      <c r="D2970">
        <f t="shared" si="97"/>
        <v>2014</v>
      </c>
    </row>
    <row r="2971" spans="1:4" x14ac:dyDescent="0.35">
      <c r="A2971" s="28">
        <v>41886</v>
      </c>
      <c r="B2971" s="17">
        <v>3.0210000000000001E-2</v>
      </c>
      <c r="C2971">
        <f t="shared" si="96"/>
        <v>9</v>
      </c>
      <c r="D2971">
        <f t="shared" si="97"/>
        <v>2014</v>
      </c>
    </row>
    <row r="2972" spans="1:4" x14ac:dyDescent="0.35">
      <c r="A2972" s="28">
        <v>41885</v>
      </c>
      <c r="B2972" s="17">
        <v>0.03</v>
      </c>
      <c r="C2972">
        <f t="shared" si="96"/>
        <v>9</v>
      </c>
      <c r="D2972">
        <f t="shared" si="97"/>
        <v>2014</v>
      </c>
    </row>
    <row r="2973" spans="1:4" x14ac:dyDescent="0.35">
      <c r="A2973" s="28">
        <v>41884</v>
      </c>
      <c r="B2973" s="17">
        <v>3.0179999999999998E-2</v>
      </c>
      <c r="C2973">
        <f t="shared" si="96"/>
        <v>9</v>
      </c>
      <c r="D2973">
        <f t="shared" si="97"/>
        <v>2014</v>
      </c>
    </row>
    <row r="2974" spans="1:4" x14ac:dyDescent="0.35">
      <c r="A2974" s="28">
        <v>41883</v>
      </c>
      <c r="B2974" s="17">
        <v>3.0040000000000001E-2</v>
      </c>
      <c r="C2974">
        <f t="shared" si="96"/>
        <v>9</v>
      </c>
      <c r="D2974">
        <f t="shared" si="97"/>
        <v>2014</v>
      </c>
    </row>
    <row r="2975" spans="1:4" x14ac:dyDescent="0.35">
      <c r="A2975" s="28">
        <v>41882</v>
      </c>
      <c r="B2975" s="17">
        <v>3.014E-2</v>
      </c>
      <c r="C2975">
        <f t="shared" si="96"/>
        <v>8</v>
      </c>
      <c r="D2975">
        <f t="shared" si="97"/>
        <v>2014</v>
      </c>
    </row>
    <row r="2976" spans="1:4" x14ac:dyDescent="0.35">
      <c r="A2976" s="28">
        <v>41881</v>
      </c>
      <c r="B2976" s="17">
        <v>3.014E-2</v>
      </c>
      <c r="C2976">
        <f t="shared" si="96"/>
        <v>8</v>
      </c>
      <c r="D2976">
        <f t="shared" si="97"/>
        <v>2014</v>
      </c>
    </row>
    <row r="2977" spans="1:4" x14ac:dyDescent="0.35">
      <c r="A2977" s="28">
        <v>41880</v>
      </c>
      <c r="B2977" s="17">
        <v>3.014E-2</v>
      </c>
      <c r="C2977">
        <f t="shared" si="96"/>
        <v>8</v>
      </c>
      <c r="D2977">
        <f t="shared" si="97"/>
        <v>2014</v>
      </c>
    </row>
    <row r="2978" spans="1:4" x14ac:dyDescent="0.35">
      <c r="A2978" s="28">
        <v>41879</v>
      </c>
      <c r="B2978" s="17">
        <v>3.0040000000000001E-2</v>
      </c>
      <c r="C2978">
        <f t="shared" si="96"/>
        <v>8</v>
      </c>
      <c r="D2978">
        <f t="shared" si="97"/>
        <v>2014</v>
      </c>
    </row>
    <row r="2979" spans="1:4" x14ac:dyDescent="0.35">
      <c r="A2979" s="28">
        <v>41878</v>
      </c>
      <c r="B2979" s="17">
        <v>0.03</v>
      </c>
      <c r="C2979">
        <f t="shared" si="96"/>
        <v>8</v>
      </c>
      <c r="D2979">
        <f t="shared" si="97"/>
        <v>2014</v>
      </c>
    </row>
    <row r="2980" spans="1:4" x14ac:dyDescent="0.35">
      <c r="A2980" s="28">
        <v>41877</v>
      </c>
      <c r="B2980" s="17">
        <v>0.03</v>
      </c>
      <c r="C2980">
        <f t="shared" si="96"/>
        <v>8</v>
      </c>
      <c r="D2980">
        <f t="shared" si="97"/>
        <v>2014</v>
      </c>
    </row>
    <row r="2981" spans="1:4" x14ac:dyDescent="0.35">
      <c r="A2981" s="28">
        <v>41876</v>
      </c>
      <c r="B2981" s="17">
        <v>3.0020000000000002E-2</v>
      </c>
      <c r="C2981">
        <f t="shared" si="96"/>
        <v>8</v>
      </c>
      <c r="D2981">
        <f t="shared" si="97"/>
        <v>2014</v>
      </c>
    </row>
    <row r="2982" spans="1:4" x14ac:dyDescent="0.35">
      <c r="A2982" s="28">
        <v>41875</v>
      </c>
      <c r="B2982" s="17">
        <v>0.03</v>
      </c>
      <c r="C2982">
        <f t="shared" si="96"/>
        <v>8</v>
      </c>
      <c r="D2982">
        <f t="shared" si="97"/>
        <v>2014</v>
      </c>
    </row>
    <row r="2983" spans="1:4" x14ac:dyDescent="0.35">
      <c r="A2983" s="28">
        <v>41874</v>
      </c>
      <c r="B2983" s="17">
        <v>0.03</v>
      </c>
      <c r="C2983">
        <f t="shared" si="96"/>
        <v>8</v>
      </c>
      <c r="D2983">
        <f t="shared" si="97"/>
        <v>2014</v>
      </c>
    </row>
    <row r="2984" spans="1:4" x14ac:dyDescent="0.35">
      <c r="A2984" s="28">
        <v>41873</v>
      </c>
      <c r="B2984" s="17">
        <v>0.03</v>
      </c>
      <c r="C2984">
        <f t="shared" si="96"/>
        <v>8</v>
      </c>
      <c r="D2984">
        <f t="shared" si="97"/>
        <v>2014</v>
      </c>
    </row>
    <row r="2985" spans="1:4" x14ac:dyDescent="0.35">
      <c r="A2985" s="28">
        <v>41872</v>
      </c>
      <c r="B2985" s="17">
        <v>3.0009999999999998E-2</v>
      </c>
      <c r="C2985">
        <f t="shared" si="96"/>
        <v>8</v>
      </c>
      <c r="D2985">
        <f t="shared" si="97"/>
        <v>2014</v>
      </c>
    </row>
    <row r="2986" spans="1:4" x14ac:dyDescent="0.35">
      <c r="A2986" s="28">
        <v>41871</v>
      </c>
      <c r="B2986" s="17">
        <v>3.0009999999999998E-2</v>
      </c>
      <c r="C2986">
        <f t="shared" si="96"/>
        <v>8</v>
      </c>
      <c r="D2986">
        <f t="shared" si="97"/>
        <v>2014</v>
      </c>
    </row>
    <row r="2987" spans="1:4" x14ac:dyDescent="0.35">
      <c r="A2987" s="28">
        <v>41870</v>
      </c>
      <c r="B2987" s="17">
        <v>3.0009999999999998E-2</v>
      </c>
      <c r="C2987">
        <f t="shared" ref="C2987:C3050" si="98">MONTH(A2987)</f>
        <v>8</v>
      </c>
      <c r="D2987">
        <f t="shared" ref="D2987:D3050" si="99">YEAR(A2987)</f>
        <v>2014</v>
      </c>
    </row>
    <row r="2988" spans="1:4" x14ac:dyDescent="0.35">
      <c r="A2988" s="28">
        <v>41869</v>
      </c>
      <c r="B2988" s="17">
        <v>0.03</v>
      </c>
      <c r="C2988">
        <f t="shared" si="98"/>
        <v>8</v>
      </c>
      <c r="D2988">
        <f t="shared" si="99"/>
        <v>2014</v>
      </c>
    </row>
    <row r="2989" spans="1:4" x14ac:dyDescent="0.35">
      <c r="A2989" s="28">
        <v>41868</v>
      </c>
      <c r="B2989" s="17">
        <v>0.03</v>
      </c>
      <c r="C2989">
        <f t="shared" si="98"/>
        <v>8</v>
      </c>
      <c r="D2989">
        <f t="shared" si="99"/>
        <v>2014</v>
      </c>
    </row>
    <row r="2990" spans="1:4" x14ac:dyDescent="0.35">
      <c r="A2990" s="28">
        <v>41867</v>
      </c>
      <c r="B2990" s="17">
        <v>0.03</v>
      </c>
      <c r="C2990">
        <f t="shared" si="98"/>
        <v>8</v>
      </c>
      <c r="D2990">
        <f t="shared" si="99"/>
        <v>2014</v>
      </c>
    </row>
    <row r="2991" spans="1:4" x14ac:dyDescent="0.35">
      <c r="A2991" s="28">
        <v>41866</v>
      </c>
      <c r="B2991" s="17">
        <v>0.03</v>
      </c>
      <c r="C2991">
        <f t="shared" si="98"/>
        <v>8</v>
      </c>
      <c r="D2991">
        <f t="shared" si="99"/>
        <v>2014</v>
      </c>
    </row>
    <row r="2992" spans="1:4" x14ac:dyDescent="0.35">
      <c r="A2992" s="28">
        <v>41865</v>
      </c>
      <c r="B2992" s="17">
        <v>0.03</v>
      </c>
      <c r="C2992">
        <f t="shared" si="98"/>
        <v>8</v>
      </c>
      <c r="D2992">
        <f t="shared" si="99"/>
        <v>2014</v>
      </c>
    </row>
    <row r="2993" spans="1:4" x14ac:dyDescent="0.35">
      <c r="A2993" s="28">
        <v>41864</v>
      </c>
      <c r="B2993" s="17">
        <v>0.03</v>
      </c>
      <c r="C2993">
        <f t="shared" si="98"/>
        <v>8</v>
      </c>
      <c r="D2993">
        <f t="shared" si="99"/>
        <v>2014</v>
      </c>
    </row>
    <row r="2994" spans="1:4" x14ac:dyDescent="0.35">
      <c r="A2994" s="28">
        <v>41863</v>
      </c>
      <c r="B2994" s="17">
        <v>0.03</v>
      </c>
      <c r="C2994">
        <f t="shared" si="98"/>
        <v>8</v>
      </c>
      <c r="D2994">
        <f t="shared" si="99"/>
        <v>2014</v>
      </c>
    </row>
    <row r="2995" spans="1:4" x14ac:dyDescent="0.35">
      <c r="A2995" s="28">
        <v>41862</v>
      </c>
      <c r="B2995" s="17">
        <v>0.03</v>
      </c>
      <c r="C2995">
        <f t="shared" si="98"/>
        <v>8</v>
      </c>
      <c r="D2995">
        <f t="shared" si="99"/>
        <v>2014</v>
      </c>
    </row>
    <row r="2996" spans="1:4" x14ac:dyDescent="0.35">
      <c r="A2996" s="28">
        <v>41861</v>
      </c>
      <c r="B2996" s="17">
        <v>3.0020000000000002E-2</v>
      </c>
      <c r="C2996">
        <f t="shared" si="98"/>
        <v>8</v>
      </c>
      <c r="D2996">
        <f t="shared" si="99"/>
        <v>2014</v>
      </c>
    </row>
    <row r="2997" spans="1:4" x14ac:dyDescent="0.35">
      <c r="A2997" s="28">
        <v>41860</v>
      </c>
      <c r="B2997" s="17">
        <v>3.0020000000000002E-2</v>
      </c>
      <c r="C2997">
        <f t="shared" si="98"/>
        <v>8</v>
      </c>
      <c r="D2997">
        <f t="shared" si="99"/>
        <v>2014</v>
      </c>
    </row>
    <row r="2998" spans="1:4" x14ac:dyDescent="0.35">
      <c r="A2998" s="28">
        <v>41859</v>
      </c>
      <c r="B2998" s="17">
        <v>3.0020000000000002E-2</v>
      </c>
      <c r="C2998">
        <f t="shared" si="98"/>
        <v>8</v>
      </c>
      <c r="D2998">
        <f t="shared" si="99"/>
        <v>2014</v>
      </c>
    </row>
    <row r="2999" spans="1:4" x14ac:dyDescent="0.35">
      <c r="A2999" s="28">
        <v>41858</v>
      </c>
      <c r="B2999" s="17">
        <v>3.0040000000000001E-2</v>
      </c>
      <c r="C2999">
        <f t="shared" si="98"/>
        <v>8</v>
      </c>
      <c r="D2999">
        <f t="shared" si="99"/>
        <v>2014</v>
      </c>
    </row>
    <row r="3000" spans="1:4" x14ac:dyDescent="0.35">
      <c r="A3000" s="28">
        <v>41857</v>
      </c>
      <c r="B3000" s="17">
        <v>0.03</v>
      </c>
      <c r="C3000">
        <f t="shared" si="98"/>
        <v>8</v>
      </c>
      <c r="D3000">
        <f t="shared" si="99"/>
        <v>2014</v>
      </c>
    </row>
    <row r="3001" spans="1:4" x14ac:dyDescent="0.35">
      <c r="A3001" s="28">
        <v>41856</v>
      </c>
      <c r="B3001" s="17">
        <v>0.03</v>
      </c>
      <c r="C3001">
        <f t="shared" si="98"/>
        <v>8</v>
      </c>
      <c r="D3001">
        <f t="shared" si="99"/>
        <v>2014</v>
      </c>
    </row>
    <row r="3002" spans="1:4" x14ac:dyDescent="0.35">
      <c r="A3002" s="28">
        <v>41855</v>
      </c>
      <c r="B3002" s="17">
        <v>3.0249999999999999E-2</v>
      </c>
      <c r="C3002">
        <f t="shared" si="98"/>
        <v>8</v>
      </c>
      <c r="D3002">
        <f t="shared" si="99"/>
        <v>2014</v>
      </c>
    </row>
    <row r="3003" spans="1:4" x14ac:dyDescent="0.35">
      <c r="A3003" s="28">
        <v>41854</v>
      </c>
      <c r="B3003" s="17">
        <v>3.0269999999999998E-2</v>
      </c>
      <c r="C3003">
        <f t="shared" si="98"/>
        <v>8</v>
      </c>
      <c r="D3003">
        <f t="shared" si="99"/>
        <v>2014</v>
      </c>
    </row>
    <row r="3004" spans="1:4" x14ac:dyDescent="0.35">
      <c r="A3004" s="28">
        <v>41853</v>
      </c>
      <c r="B3004" s="17">
        <v>3.0269999999999998E-2</v>
      </c>
      <c r="C3004">
        <f t="shared" si="98"/>
        <v>8</v>
      </c>
      <c r="D3004">
        <f t="shared" si="99"/>
        <v>2014</v>
      </c>
    </row>
    <row r="3005" spans="1:4" x14ac:dyDescent="0.35">
      <c r="A3005" s="28">
        <v>41852</v>
      </c>
      <c r="B3005" s="17">
        <v>3.0269999999999998E-2</v>
      </c>
      <c r="C3005">
        <f t="shared" si="98"/>
        <v>8</v>
      </c>
      <c r="D3005">
        <f t="shared" si="99"/>
        <v>2014</v>
      </c>
    </row>
    <row r="3006" spans="1:4" x14ac:dyDescent="0.35">
      <c r="A3006" s="28">
        <v>41851</v>
      </c>
      <c r="B3006" s="17">
        <v>3.0540000000000001E-2</v>
      </c>
      <c r="C3006">
        <f t="shared" si="98"/>
        <v>7</v>
      </c>
      <c r="D3006">
        <f t="shared" si="99"/>
        <v>2014</v>
      </c>
    </row>
    <row r="3007" spans="1:4" x14ac:dyDescent="0.35">
      <c r="A3007" s="28">
        <v>41850</v>
      </c>
      <c r="B3007" s="17">
        <v>3.049E-2</v>
      </c>
      <c r="C3007">
        <f t="shared" si="98"/>
        <v>7</v>
      </c>
      <c r="D3007">
        <f t="shared" si="99"/>
        <v>2014</v>
      </c>
    </row>
    <row r="3008" spans="1:4" x14ac:dyDescent="0.35">
      <c r="A3008" s="28">
        <v>41849</v>
      </c>
      <c r="B3008" s="17">
        <v>3.049E-2</v>
      </c>
      <c r="C3008">
        <f t="shared" si="98"/>
        <v>7</v>
      </c>
      <c r="D3008">
        <f t="shared" si="99"/>
        <v>2014</v>
      </c>
    </row>
    <row r="3009" spans="1:4" x14ac:dyDescent="0.35">
      <c r="A3009" s="28">
        <v>41848</v>
      </c>
      <c r="B3009" s="17">
        <v>3.049E-2</v>
      </c>
      <c r="C3009">
        <f t="shared" si="98"/>
        <v>7</v>
      </c>
      <c r="D3009">
        <f t="shared" si="99"/>
        <v>2014</v>
      </c>
    </row>
    <row r="3010" spans="1:4" x14ac:dyDescent="0.35">
      <c r="A3010" s="28">
        <v>41847</v>
      </c>
      <c r="B3010" s="17">
        <v>3.049E-2</v>
      </c>
      <c r="C3010">
        <f t="shared" si="98"/>
        <v>7</v>
      </c>
      <c r="D3010">
        <f t="shared" si="99"/>
        <v>2014</v>
      </c>
    </row>
    <row r="3011" spans="1:4" x14ac:dyDescent="0.35">
      <c r="A3011" s="28">
        <v>41846</v>
      </c>
      <c r="B3011" s="17">
        <v>3.049E-2</v>
      </c>
      <c r="C3011">
        <f t="shared" si="98"/>
        <v>7</v>
      </c>
      <c r="D3011">
        <f t="shared" si="99"/>
        <v>2014</v>
      </c>
    </row>
    <row r="3012" spans="1:4" x14ac:dyDescent="0.35">
      <c r="A3012" s="28">
        <v>41845</v>
      </c>
      <c r="B3012" s="17">
        <v>3.049E-2</v>
      </c>
      <c r="C3012">
        <f t="shared" si="98"/>
        <v>7</v>
      </c>
      <c r="D3012">
        <f t="shared" si="99"/>
        <v>2014</v>
      </c>
    </row>
    <row r="3013" spans="1:4" x14ac:dyDescent="0.35">
      <c r="A3013" s="28">
        <v>41844</v>
      </c>
      <c r="B3013" s="17">
        <v>3.0009999999999998E-2</v>
      </c>
      <c r="C3013">
        <f t="shared" si="98"/>
        <v>7</v>
      </c>
      <c r="D3013">
        <f t="shared" si="99"/>
        <v>2014</v>
      </c>
    </row>
    <row r="3014" spans="1:4" x14ac:dyDescent="0.35">
      <c r="A3014" s="28">
        <v>41843</v>
      </c>
      <c r="B3014" s="17">
        <v>3.04E-2</v>
      </c>
      <c r="C3014">
        <f t="shared" si="98"/>
        <v>7</v>
      </c>
      <c r="D3014">
        <f t="shared" si="99"/>
        <v>2014</v>
      </c>
    </row>
    <row r="3015" spans="1:4" x14ac:dyDescent="0.35">
      <c r="A3015" s="28">
        <v>41842</v>
      </c>
      <c r="B3015" s="17">
        <v>0.03</v>
      </c>
      <c r="C3015">
        <f t="shared" si="98"/>
        <v>7</v>
      </c>
      <c r="D3015">
        <f t="shared" si="99"/>
        <v>2014</v>
      </c>
    </row>
    <row r="3016" spans="1:4" x14ac:dyDescent="0.35">
      <c r="A3016" s="28">
        <v>41841</v>
      </c>
      <c r="B3016" s="17">
        <v>3.0030000000000001E-2</v>
      </c>
      <c r="C3016">
        <f t="shared" si="98"/>
        <v>7</v>
      </c>
      <c r="D3016">
        <f t="shared" si="99"/>
        <v>2014</v>
      </c>
    </row>
    <row r="3017" spans="1:4" x14ac:dyDescent="0.35">
      <c r="A3017" s="28">
        <v>41840</v>
      </c>
      <c r="B3017" s="17">
        <v>3.0159999999999999E-2</v>
      </c>
      <c r="C3017">
        <f t="shared" si="98"/>
        <v>7</v>
      </c>
      <c r="D3017">
        <f t="shared" si="99"/>
        <v>2014</v>
      </c>
    </row>
    <row r="3018" spans="1:4" x14ac:dyDescent="0.35">
      <c r="A3018" s="28">
        <v>41839</v>
      </c>
      <c r="B3018" s="17">
        <v>3.0159999999999999E-2</v>
      </c>
      <c r="C3018">
        <f t="shared" si="98"/>
        <v>7</v>
      </c>
      <c r="D3018">
        <f t="shared" si="99"/>
        <v>2014</v>
      </c>
    </row>
    <row r="3019" spans="1:4" x14ac:dyDescent="0.35">
      <c r="A3019" s="28">
        <v>41838</v>
      </c>
      <c r="B3019" s="17">
        <v>3.0159999999999999E-2</v>
      </c>
      <c r="C3019">
        <f t="shared" si="98"/>
        <v>7</v>
      </c>
      <c r="D3019">
        <f t="shared" si="99"/>
        <v>2014</v>
      </c>
    </row>
    <row r="3020" spans="1:4" x14ac:dyDescent="0.35">
      <c r="A3020" s="28">
        <v>41837</v>
      </c>
      <c r="B3020" s="17">
        <v>0.03</v>
      </c>
      <c r="C3020">
        <f t="shared" si="98"/>
        <v>7</v>
      </c>
      <c r="D3020">
        <f t="shared" si="99"/>
        <v>2014</v>
      </c>
    </row>
    <row r="3021" spans="1:4" x14ac:dyDescent="0.35">
      <c r="A3021" s="28">
        <v>41836</v>
      </c>
      <c r="B3021" s="17">
        <v>3.014E-2</v>
      </c>
      <c r="C3021">
        <f t="shared" si="98"/>
        <v>7</v>
      </c>
      <c r="D3021">
        <f t="shared" si="99"/>
        <v>2014</v>
      </c>
    </row>
    <row r="3022" spans="1:4" x14ac:dyDescent="0.35">
      <c r="A3022" s="28">
        <v>41835</v>
      </c>
      <c r="B3022" s="17">
        <v>3.0009999999999998E-2</v>
      </c>
      <c r="C3022">
        <f t="shared" si="98"/>
        <v>7</v>
      </c>
      <c r="D3022">
        <f t="shared" si="99"/>
        <v>2014</v>
      </c>
    </row>
    <row r="3023" spans="1:4" x14ac:dyDescent="0.35">
      <c r="A3023" s="28">
        <v>41834</v>
      </c>
      <c r="B3023" s="17">
        <v>3.0020000000000002E-2</v>
      </c>
      <c r="C3023">
        <f t="shared" si="98"/>
        <v>7</v>
      </c>
      <c r="D3023">
        <f t="shared" si="99"/>
        <v>2014</v>
      </c>
    </row>
    <row r="3024" spans="1:4" x14ac:dyDescent="0.35">
      <c r="A3024" s="28">
        <v>41833</v>
      </c>
      <c r="B3024" s="17">
        <v>0.03</v>
      </c>
      <c r="C3024">
        <f t="shared" si="98"/>
        <v>7</v>
      </c>
      <c r="D3024">
        <f t="shared" si="99"/>
        <v>2014</v>
      </c>
    </row>
    <row r="3025" spans="1:4" x14ac:dyDescent="0.35">
      <c r="A3025" s="28">
        <v>41832</v>
      </c>
      <c r="B3025" s="17">
        <v>0.03</v>
      </c>
      <c r="C3025">
        <f t="shared" si="98"/>
        <v>7</v>
      </c>
      <c r="D3025">
        <f t="shared" si="99"/>
        <v>2014</v>
      </c>
    </row>
    <row r="3026" spans="1:4" x14ac:dyDescent="0.35">
      <c r="A3026" s="28">
        <v>41831</v>
      </c>
      <c r="B3026" s="17">
        <v>0.03</v>
      </c>
      <c r="C3026">
        <f t="shared" si="98"/>
        <v>7</v>
      </c>
      <c r="D3026">
        <f t="shared" si="99"/>
        <v>2014</v>
      </c>
    </row>
    <row r="3027" spans="1:4" x14ac:dyDescent="0.35">
      <c r="A3027" s="28">
        <v>41830</v>
      </c>
      <c r="B3027" s="17">
        <v>3.0089999999999999E-2</v>
      </c>
      <c r="C3027">
        <f t="shared" si="98"/>
        <v>7</v>
      </c>
      <c r="D3027">
        <f t="shared" si="99"/>
        <v>2014</v>
      </c>
    </row>
    <row r="3028" spans="1:4" x14ac:dyDescent="0.35">
      <c r="A3028" s="28">
        <v>41829</v>
      </c>
      <c r="B3028" s="17">
        <v>3.0110000000000001E-2</v>
      </c>
      <c r="C3028">
        <f t="shared" si="98"/>
        <v>7</v>
      </c>
      <c r="D3028">
        <f t="shared" si="99"/>
        <v>2014</v>
      </c>
    </row>
    <row r="3029" spans="1:4" x14ac:dyDescent="0.35">
      <c r="A3029" s="28">
        <v>41828</v>
      </c>
      <c r="B3029" s="17">
        <v>0.03</v>
      </c>
      <c r="C3029">
        <f t="shared" si="98"/>
        <v>7</v>
      </c>
      <c r="D3029">
        <f t="shared" si="99"/>
        <v>2014</v>
      </c>
    </row>
    <row r="3030" spans="1:4" x14ac:dyDescent="0.35">
      <c r="A3030" s="28">
        <v>41827</v>
      </c>
      <c r="B3030" s="17">
        <v>0.03</v>
      </c>
      <c r="C3030">
        <f t="shared" si="98"/>
        <v>7</v>
      </c>
      <c r="D3030">
        <f t="shared" si="99"/>
        <v>2014</v>
      </c>
    </row>
    <row r="3031" spans="1:4" x14ac:dyDescent="0.35">
      <c r="A3031" s="28">
        <v>41826</v>
      </c>
      <c r="B3031" s="17">
        <v>0.03</v>
      </c>
      <c r="C3031">
        <f t="shared" si="98"/>
        <v>7</v>
      </c>
      <c r="D3031">
        <f t="shared" si="99"/>
        <v>2014</v>
      </c>
    </row>
    <row r="3032" spans="1:4" x14ac:dyDescent="0.35">
      <c r="A3032" s="28">
        <v>41825</v>
      </c>
      <c r="B3032" s="17">
        <v>0.03</v>
      </c>
      <c r="C3032">
        <f t="shared" si="98"/>
        <v>7</v>
      </c>
      <c r="D3032">
        <f t="shared" si="99"/>
        <v>2014</v>
      </c>
    </row>
    <row r="3033" spans="1:4" x14ac:dyDescent="0.35">
      <c r="A3033" s="28">
        <v>41824</v>
      </c>
      <c r="B3033" s="17">
        <v>0.03</v>
      </c>
      <c r="C3033">
        <f t="shared" si="98"/>
        <v>7</v>
      </c>
      <c r="D3033">
        <f t="shared" si="99"/>
        <v>2014</v>
      </c>
    </row>
    <row r="3034" spans="1:4" x14ac:dyDescent="0.35">
      <c r="A3034" s="28">
        <v>41823</v>
      </c>
      <c r="B3034" s="17">
        <v>3.0009999999999998E-2</v>
      </c>
      <c r="C3034">
        <f t="shared" si="98"/>
        <v>7</v>
      </c>
      <c r="D3034">
        <f t="shared" si="99"/>
        <v>2014</v>
      </c>
    </row>
    <row r="3035" spans="1:4" x14ac:dyDescent="0.35">
      <c r="A3035" s="28">
        <v>41822</v>
      </c>
      <c r="B3035" s="17">
        <v>0.03</v>
      </c>
      <c r="C3035">
        <f t="shared" si="98"/>
        <v>7</v>
      </c>
      <c r="D3035">
        <f t="shared" si="99"/>
        <v>2014</v>
      </c>
    </row>
    <row r="3036" spans="1:4" x14ac:dyDescent="0.35">
      <c r="A3036" s="28">
        <v>41821</v>
      </c>
      <c r="B3036" s="17">
        <v>0.03</v>
      </c>
      <c r="C3036">
        <f t="shared" si="98"/>
        <v>7</v>
      </c>
      <c r="D3036">
        <f t="shared" si="99"/>
        <v>2014</v>
      </c>
    </row>
    <row r="3037" spans="1:4" x14ac:dyDescent="0.35">
      <c r="A3037" s="28">
        <v>41820</v>
      </c>
      <c r="B3037" s="17">
        <v>0.03</v>
      </c>
      <c r="C3037">
        <f t="shared" si="98"/>
        <v>6</v>
      </c>
      <c r="D3037">
        <f t="shared" si="99"/>
        <v>2014</v>
      </c>
    </row>
    <row r="3038" spans="1:4" x14ac:dyDescent="0.35">
      <c r="A3038" s="28">
        <v>41819</v>
      </c>
      <c r="B3038" s="17">
        <v>0.03</v>
      </c>
      <c r="C3038">
        <f t="shared" si="98"/>
        <v>6</v>
      </c>
      <c r="D3038">
        <f t="shared" si="99"/>
        <v>2014</v>
      </c>
    </row>
    <row r="3039" spans="1:4" x14ac:dyDescent="0.35">
      <c r="A3039" s="28">
        <v>41818</v>
      </c>
      <c r="B3039" s="17">
        <v>0.03</v>
      </c>
      <c r="C3039">
        <f t="shared" si="98"/>
        <v>6</v>
      </c>
      <c r="D3039">
        <f t="shared" si="99"/>
        <v>2014</v>
      </c>
    </row>
    <row r="3040" spans="1:4" x14ac:dyDescent="0.35">
      <c r="A3040" s="28">
        <v>41817</v>
      </c>
      <c r="B3040" s="17">
        <v>0.03</v>
      </c>
      <c r="C3040">
        <f t="shared" si="98"/>
        <v>6</v>
      </c>
      <c r="D3040">
        <f t="shared" si="99"/>
        <v>2014</v>
      </c>
    </row>
    <row r="3041" spans="1:4" x14ac:dyDescent="0.35">
      <c r="A3041" s="28">
        <v>41816</v>
      </c>
      <c r="B3041" s="17">
        <v>3.0020000000000002E-2</v>
      </c>
      <c r="C3041">
        <f t="shared" si="98"/>
        <v>6</v>
      </c>
      <c r="D3041">
        <f t="shared" si="99"/>
        <v>2014</v>
      </c>
    </row>
    <row r="3042" spans="1:4" x14ac:dyDescent="0.35">
      <c r="A3042" s="28">
        <v>41815</v>
      </c>
      <c r="B3042" s="17">
        <v>3.0079999999999999E-2</v>
      </c>
      <c r="C3042">
        <f t="shared" si="98"/>
        <v>6</v>
      </c>
      <c r="D3042">
        <f t="shared" si="99"/>
        <v>2014</v>
      </c>
    </row>
    <row r="3043" spans="1:4" x14ac:dyDescent="0.35">
      <c r="A3043" s="28">
        <v>41814</v>
      </c>
      <c r="B3043" s="17">
        <v>0.03</v>
      </c>
      <c r="C3043">
        <f t="shared" si="98"/>
        <v>6</v>
      </c>
      <c r="D3043">
        <f t="shared" si="99"/>
        <v>2014</v>
      </c>
    </row>
    <row r="3044" spans="1:4" x14ac:dyDescent="0.35">
      <c r="A3044" s="28">
        <v>41813</v>
      </c>
      <c r="B3044" s="17">
        <v>0.03</v>
      </c>
      <c r="C3044">
        <f t="shared" si="98"/>
        <v>6</v>
      </c>
      <c r="D3044">
        <f t="shared" si="99"/>
        <v>2014</v>
      </c>
    </row>
    <row r="3045" spans="1:4" x14ac:dyDescent="0.35">
      <c r="A3045" s="28">
        <v>41812</v>
      </c>
      <c r="B3045" s="17">
        <v>3.0009999999999998E-2</v>
      </c>
      <c r="C3045">
        <f t="shared" si="98"/>
        <v>6</v>
      </c>
      <c r="D3045">
        <f t="shared" si="99"/>
        <v>2014</v>
      </c>
    </row>
    <row r="3046" spans="1:4" x14ac:dyDescent="0.35">
      <c r="A3046" s="28">
        <v>41811</v>
      </c>
      <c r="B3046" s="17">
        <v>3.0009999999999998E-2</v>
      </c>
      <c r="C3046">
        <f t="shared" si="98"/>
        <v>6</v>
      </c>
      <c r="D3046">
        <f t="shared" si="99"/>
        <v>2014</v>
      </c>
    </row>
    <row r="3047" spans="1:4" x14ac:dyDescent="0.35">
      <c r="A3047" s="28">
        <v>41810</v>
      </c>
      <c r="B3047" s="17">
        <v>3.0009999999999998E-2</v>
      </c>
      <c r="C3047">
        <f t="shared" si="98"/>
        <v>6</v>
      </c>
      <c r="D3047">
        <f t="shared" si="99"/>
        <v>2014</v>
      </c>
    </row>
    <row r="3048" spans="1:4" x14ac:dyDescent="0.35">
      <c r="A3048" s="28">
        <v>41809</v>
      </c>
      <c r="B3048" s="17">
        <v>0.03</v>
      </c>
      <c r="C3048">
        <f t="shared" si="98"/>
        <v>6</v>
      </c>
      <c r="D3048">
        <f t="shared" si="99"/>
        <v>2014</v>
      </c>
    </row>
    <row r="3049" spans="1:4" x14ac:dyDescent="0.35">
      <c r="A3049" s="28">
        <v>41808</v>
      </c>
      <c r="B3049" s="17">
        <v>0.03</v>
      </c>
      <c r="C3049">
        <f t="shared" si="98"/>
        <v>6</v>
      </c>
      <c r="D3049">
        <f t="shared" si="99"/>
        <v>2014</v>
      </c>
    </row>
    <row r="3050" spans="1:4" x14ac:dyDescent="0.35">
      <c r="A3050" s="28">
        <v>41807</v>
      </c>
      <c r="B3050" s="17">
        <v>3.0020000000000002E-2</v>
      </c>
      <c r="C3050">
        <f t="shared" si="98"/>
        <v>6</v>
      </c>
      <c r="D3050">
        <f t="shared" si="99"/>
        <v>2014</v>
      </c>
    </row>
    <row r="3051" spans="1:4" x14ac:dyDescent="0.35">
      <c r="A3051" s="28">
        <v>41806</v>
      </c>
      <c r="B3051" s="17">
        <v>3.0190000000000002E-2</v>
      </c>
      <c r="C3051">
        <f t="shared" ref="C3051:C3114" si="100">MONTH(A3051)</f>
        <v>6</v>
      </c>
      <c r="D3051">
        <f t="shared" ref="D3051:D3114" si="101">YEAR(A3051)</f>
        <v>2014</v>
      </c>
    </row>
    <row r="3052" spans="1:4" x14ac:dyDescent="0.35">
      <c r="A3052" s="28">
        <v>41805</v>
      </c>
      <c r="B3052" s="17">
        <v>0.03</v>
      </c>
      <c r="C3052">
        <f t="shared" si="100"/>
        <v>6</v>
      </c>
      <c r="D3052">
        <f t="shared" si="101"/>
        <v>2014</v>
      </c>
    </row>
    <row r="3053" spans="1:4" x14ac:dyDescent="0.35">
      <c r="A3053" s="28">
        <v>41804</v>
      </c>
      <c r="B3053" s="17">
        <v>0.03</v>
      </c>
      <c r="C3053">
        <f t="shared" si="100"/>
        <v>6</v>
      </c>
      <c r="D3053">
        <f t="shared" si="101"/>
        <v>2014</v>
      </c>
    </row>
    <row r="3054" spans="1:4" x14ac:dyDescent="0.35">
      <c r="A3054" s="28">
        <v>41803</v>
      </c>
      <c r="B3054" s="17">
        <v>0.03</v>
      </c>
      <c r="C3054">
        <f t="shared" si="100"/>
        <v>6</v>
      </c>
      <c r="D3054">
        <f t="shared" si="101"/>
        <v>2014</v>
      </c>
    </row>
    <row r="3055" spans="1:4" x14ac:dyDescent="0.35">
      <c r="A3055" s="28">
        <v>41802</v>
      </c>
      <c r="B3055" s="17">
        <v>0.03</v>
      </c>
      <c r="C3055">
        <f t="shared" si="100"/>
        <v>6</v>
      </c>
      <c r="D3055">
        <f t="shared" si="101"/>
        <v>2014</v>
      </c>
    </row>
    <row r="3056" spans="1:4" x14ac:dyDescent="0.35">
      <c r="A3056" s="28">
        <v>41801</v>
      </c>
      <c r="B3056" s="17">
        <v>0.03</v>
      </c>
      <c r="C3056">
        <f t="shared" si="100"/>
        <v>6</v>
      </c>
      <c r="D3056">
        <f t="shared" si="101"/>
        <v>2014</v>
      </c>
    </row>
    <row r="3057" spans="1:4" x14ac:dyDescent="0.35">
      <c r="A3057" s="28">
        <v>41800</v>
      </c>
      <c r="B3057" s="17">
        <v>0.03</v>
      </c>
      <c r="C3057">
        <f t="shared" si="100"/>
        <v>6</v>
      </c>
      <c r="D3057">
        <f t="shared" si="101"/>
        <v>2014</v>
      </c>
    </row>
    <row r="3058" spans="1:4" x14ac:dyDescent="0.35">
      <c r="A3058" s="28">
        <v>41799</v>
      </c>
      <c r="B3058" s="17">
        <v>0.03</v>
      </c>
      <c r="C3058">
        <f t="shared" si="100"/>
        <v>6</v>
      </c>
      <c r="D3058">
        <f t="shared" si="101"/>
        <v>2014</v>
      </c>
    </row>
    <row r="3059" spans="1:4" x14ac:dyDescent="0.35">
      <c r="A3059" s="28">
        <v>41798</v>
      </c>
      <c r="B3059" s="17">
        <v>3.0020000000000002E-2</v>
      </c>
      <c r="C3059">
        <f t="shared" si="100"/>
        <v>6</v>
      </c>
      <c r="D3059">
        <f t="shared" si="101"/>
        <v>2014</v>
      </c>
    </row>
    <row r="3060" spans="1:4" x14ac:dyDescent="0.35">
      <c r="A3060" s="28">
        <v>41797</v>
      </c>
      <c r="B3060" s="17">
        <v>3.0020000000000002E-2</v>
      </c>
      <c r="C3060">
        <f t="shared" si="100"/>
        <v>6</v>
      </c>
      <c r="D3060">
        <f t="shared" si="101"/>
        <v>2014</v>
      </c>
    </row>
    <row r="3061" spans="1:4" x14ac:dyDescent="0.35">
      <c r="A3061" s="28">
        <v>41796</v>
      </c>
      <c r="B3061" s="17">
        <v>3.0020000000000002E-2</v>
      </c>
      <c r="C3061">
        <f t="shared" si="100"/>
        <v>6</v>
      </c>
      <c r="D3061">
        <f t="shared" si="101"/>
        <v>2014</v>
      </c>
    </row>
    <row r="3062" spans="1:4" x14ac:dyDescent="0.35">
      <c r="A3062" s="28">
        <v>41795</v>
      </c>
      <c r="B3062" s="17">
        <v>0.03</v>
      </c>
      <c r="C3062">
        <f t="shared" si="100"/>
        <v>6</v>
      </c>
      <c r="D3062">
        <f t="shared" si="101"/>
        <v>2014</v>
      </c>
    </row>
    <row r="3063" spans="1:4" x14ac:dyDescent="0.35">
      <c r="A3063" s="28">
        <v>41794</v>
      </c>
      <c r="B3063" s="17">
        <v>3.006E-2</v>
      </c>
      <c r="C3063">
        <f t="shared" si="100"/>
        <v>6</v>
      </c>
      <c r="D3063">
        <f t="shared" si="101"/>
        <v>2014</v>
      </c>
    </row>
    <row r="3064" spans="1:4" x14ac:dyDescent="0.35">
      <c r="A3064" s="28">
        <v>41793</v>
      </c>
      <c r="B3064" s="17">
        <v>3.0290000000000001E-2</v>
      </c>
      <c r="C3064">
        <f t="shared" si="100"/>
        <v>6</v>
      </c>
      <c r="D3064">
        <f t="shared" si="101"/>
        <v>2014</v>
      </c>
    </row>
    <row r="3065" spans="1:4" x14ac:dyDescent="0.35">
      <c r="A3065" s="28">
        <v>41792</v>
      </c>
      <c r="B3065" s="17">
        <v>3.0120000000000001E-2</v>
      </c>
      <c r="C3065">
        <f t="shared" si="100"/>
        <v>6</v>
      </c>
      <c r="D3065">
        <f t="shared" si="101"/>
        <v>2014</v>
      </c>
    </row>
    <row r="3066" spans="1:4" x14ac:dyDescent="0.35">
      <c r="A3066" s="28">
        <v>41791</v>
      </c>
      <c r="B3066" s="17">
        <v>0.03</v>
      </c>
      <c r="C3066">
        <f t="shared" si="100"/>
        <v>6</v>
      </c>
      <c r="D3066">
        <f t="shared" si="101"/>
        <v>2014</v>
      </c>
    </row>
    <row r="3067" spans="1:4" x14ac:dyDescent="0.35">
      <c r="A3067" s="28">
        <v>41790</v>
      </c>
      <c r="B3067" s="17">
        <v>0.03</v>
      </c>
      <c r="C3067">
        <f t="shared" si="100"/>
        <v>5</v>
      </c>
      <c r="D3067">
        <f t="shared" si="101"/>
        <v>2014</v>
      </c>
    </row>
    <row r="3068" spans="1:4" x14ac:dyDescent="0.35">
      <c r="A3068" s="28">
        <v>41789</v>
      </c>
      <c r="B3068" s="17">
        <v>0.03</v>
      </c>
      <c r="C3068">
        <f t="shared" si="100"/>
        <v>5</v>
      </c>
      <c r="D3068">
        <f t="shared" si="101"/>
        <v>2014</v>
      </c>
    </row>
    <row r="3069" spans="1:4" x14ac:dyDescent="0.35">
      <c r="A3069" s="28">
        <v>41788</v>
      </c>
      <c r="B3069" s="17">
        <v>3.0120000000000001E-2</v>
      </c>
      <c r="C3069">
        <f t="shared" si="100"/>
        <v>5</v>
      </c>
      <c r="D3069">
        <f t="shared" si="101"/>
        <v>2014</v>
      </c>
    </row>
    <row r="3070" spans="1:4" x14ac:dyDescent="0.35">
      <c r="A3070" s="28">
        <v>41787</v>
      </c>
      <c r="B3070" s="17">
        <v>0.03</v>
      </c>
      <c r="C3070">
        <f t="shared" si="100"/>
        <v>5</v>
      </c>
      <c r="D3070">
        <f t="shared" si="101"/>
        <v>2014</v>
      </c>
    </row>
    <row r="3071" spans="1:4" x14ac:dyDescent="0.35">
      <c r="A3071" s="28">
        <v>41786</v>
      </c>
      <c r="B3071" s="17">
        <v>0.03</v>
      </c>
      <c r="C3071">
        <f t="shared" si="100"/>
        <v>5</v>
      </c>
      <c r="D3071">
        <f t="shared" si="101"/>
        <v>2014</v>
      </c>
    </row>
    <row r="3072" spans="1:4" x14ac:dyDescent="0.35">
      <c r="A3072" s="28">
        <v>41785</v>
      </c>
      <c r="B3072" s="17">
        <v>0.03</v>
      </c>
      <c r="C3072">
        <f t="shared" si="100"/>
        <v>5</v>
      </c>
      <c r="D3072">
        <f t="shared" si="101"/>
        <v>2014</v>
      </c>
    </row>
    <row r="3073" spans="1:4" x14ac:dyDescent="0.35">
      <c r="A3073" s="28">
        <v>41784</v>
      </c>
      <c r="B3073" s="17">
        <v>0.03</v>
      </c>
      <c r="C3073">
        <f t="shared" si="100"/>
        <v>5</v>
      </c>
      <c r="D3073">
        <f t="shared" si="101"/>
        <v>2014</v>
      </c>
    </row>
    <row r="3074" spans="1:4" x14ac:dyDescent="0.35">
      <c r="A3074" s="28">
        <v>41783</v>
      </c>
      <c r="B3074" s="17">
        <v>0.03</v>
      </c>
      <c r="C3074">
        <f t="shared" si="100"/>
        <v>5</v>
      </c>
      <c r="D3074">
        <f t="shared" si="101"/>
        <v>2014</v>
      </c>
    </row>
    <row r="3075" spans="1:4" x14ac:dyDescent="0.35">
      <c r="A3075" s="28">
        <v>41782</v>
      </c>
      <c r="B3075" s="17">
        <v>0.03</v>
      </c>
      <c r="C3075">
        <f t="shared" si="100"/>
        <v>5</v>
      </c>
      <c r="D3075">
        <f t="shared" si="101"/>
        <v>2014</v>
      </c>
    </row>
    <row r="3076" spans="1:4" x14ac:dyDescent="0.35">
      <c r="A3076" s="28">
        <v>41781</v>
      </c>
      <c r="B3076" s="17">
        <v>0.03</v>
      </c>
      <c r="C3076">
        <f t="shared" si="100"/>
        <v>5</v>
      </c>
      <c r="D3076">
        <f t="shared" si="101"/>
        <v>2014</v>
      </c>
    </row>
    <row r="3077" spans="1:4" x14ac:dyDescent="0.35">
      <c r="A3077" s="28">
        <v>41780</v>
      </c>
      <c r="B3077" s="17">
        <v>3.0030000000000001E-2</v>
      </c>
      <c r="C3077">
        <f t="shared" si="100"/>
        <v>5</v>
      </c>
      <c r="D3077">
        <f t="shared" si="101"/>
        <v>2014</v>
      </c>
    </row>
    <row r="3078" spans="1:4" x14ac:dyDescent="0.35">
      <c r="A3078" s="28">
        <v>41779</v>
      </c>
      <c r="B3078" s="17">
        <v>0.03</v>
      </c>
      <c r="C3078">
        <f t="shared" si="100"/>
        <v>5</v>
      </c>
      <c r="D3078">
        <f t="shared" si="101"/>
        <v>2014</v>
      </c>
    </row>
    <row r="3079" spans="1:4" x14ac:dyDescent="0.35">
      <c r="A3079" s="28">
        <v>41778</v>
      </c>
      <c r="B3079" s="17">
        <v>0.03</v>
      </c>
      <c r="C3079">
        <f t="shared" si="100"/>
        <v>5</v>
      </c>
      <c r="D3079">
        <f t="shared" si="101"/>
        <v>2014</v>
      </c>
    </row>
    <row r="3080" spans="1:4" x14ac:dyDescent="0.35">
      <c r="A3080" s="28">
        <v>41777</v>
      </c>
      <c r="B3080" s="17">
        <v>0.03</v>
      </c>
      <c r="C3080">
        <f t="shared" si="100"/>
        <v>5</v>
      </c>
      <c r="D3080">
        <f t="shared" si="101"/>
        <v>2014</v>
      </c>
    </row>
    <row r="3081" spans="1:4" x14ac:dyDescent="0.35">
      <c r="A3081" s="28">
        <v>41776</v>
      </c>
      <c r="B3081" s="17">
        <v>0.03</v>
      </c>
      <c r="C3081">
        <f t="shared" si="100"/>
        <v>5</v>
      </c>
      <c r="D3081">
        <f t="shared" si="101"/>
        <v>2014</v>
      </c>
    </row>
    <row r="3082" spans="1:4" x14ac:dyDescent="0.35">
      <c r="A3082" s="28">
        <v>41775</v>
      </c>
      <c r="B3082" s="17">
        <v>0.03</v>
      </c>
      <c r="C3082">
        <f t="shared" si="100"/>
        <v>5</v>
      </c>
      <c r="D3082">
        <f t="shared" si="101"/>
        <v>2014</v>
      </c>
    </row>
    <row r="3083" spans="1:4" x14ac:dyDescent="0.35">
      <c r="A3083" s="28">
        <v>41774</v>
      </c>
      <c r="B3083" s="17">
        <v>0.03</v>
      </c>
      <c r="C3083">
        <f t="shared" si="100"/>
        <v>5</v>
      </c>
      <c r="D3083">
        <f t="shared" si="101"/>
        <v>2014</v>
      </c>
    </row>
    <row r="3084" spans="1:4" x14ac:dyDescent="0.35">
      <c r="A3084" s="28">
        <v>41773</v>
      </c>
      <c r="B3084" s="17">
        <v>0.03</v>
      </c>
      <c r="C3084">
        <f t="shared" si="100"/>
        <v>5</v>
      </c>
      <c r="D3084">
        <f t="shared" si="101"/>
        <v>2014</v>
      </c>
    </row>
    <row r="3085" spans="1:4" x14ac:dyDescent="0.35">
      <c r="A3085" s="28">
        <v>41772</v>
      </c>
      <c r="B3085" s="17">
        <v>0.03</v>
      </c>
      <c r="C3085">
        <f t="shared" si="100"/>
        <v>5</v>
      </c>
      <c r="D3085">
        <f t="shared" si="101"/>
        <v>2014</v>
      </c>
    </row>
    <row r="3086" spans="1:4" x14ac:dyDescent="0.35">
      <c r="A3086" s="28">
        <v>41771</v>
      </c>
      <c r="B3086" s="17">
        <v>3.0040000000000001E-2</v>
      </c>
      <c r="C3086">
        <f t="shared" si="100"/>
        <v>5</v>
      </c>
      <c r="D3086">
        <f t="shared" si="101"/>
        <v>2014</v>
      </c>
    </row>
    <row r="3087" spans="1:4" x14ac:dyDescent="0.35">
      <c r="A3087" s="28">
        <v>41770</v>
      </c>
      <c r="B3087" s="17">
        <v>3.0460000000000001E-2</v>
      </c>
      <c r="C3087">
        <f t="shared" si="100"/>
        <v>5</v>
      </c>
      <c r="D3087">
        <f t="shared" si="101"/>
        <v>2014</v>
      </c>
    </row>
    <row r="3088" spans="1:4" x14ac:dyDescent="0.35">
      <c r="A3088" s="28">
        <v>41769</v>
      </c>
      <c r="B3088" s="17">
        <v>3.0460000000000001E-2</v>
      </c>
      <c r="C3088">
        <f t="shared" si="100"/>
        <v>5</v>
      </c>
      <c r="D3088">
        <f t="shared" si="101"/>
        <v>2014</v>
      </c>
    </row>
    <row r="3089" spans="1:4" x14ac:dyDescent="0.35">
      <c r="A3089" s="28">
        <v>41768</v>
      </c>
      <c r="B3089" s="17">
        <v>3.0460000000000001E-2</v>
      </c>
      <c r="C3089">
        <f t="shared" si="100"/>
        <v>5</v>
      </c>
      <c r="D3089">
        <f t="shared" si="101"/>
        <v>2014</v>
      </c>
    </row>
    <row r="3090" spans="1:4" x14ac:dyDescent="0.35">
      <c r="A3090" s="28">
        <v>41767</v>
      </c>
      <c r="B3090" s="17">
        <v>3.0300000000000001E-2</v>
      </c>
      <c r="C3090">
        <f t="shared" si="100"/>
        <v>5</v>
      </c>
      <c r="D3090">
        <f t="shared" si="101"/>
        <v>2014</v>
      </c>
    </row>
    <row r="3091" spans="1:4" x14ac:dyDescent="0.35">
      <c r="A3091" s="28">
        <v>41766</v>
      </c>
      <c r="B3091" s="17">
        <v>3.0450000000000001E-2</v>
      </c>
      <c r="C3091">
        <f t="shared" si="100"/>
        <v>5</v>
      </c>
      <c r="D3091">
        <f t="shared" si="101"/>
        <v>2014</v>
      </c>
    </row>
    <row r="3092" spans="1:4" x14ac:dyDescent="0.35">
      <c r="A3092" s="28">
        <v>41765</v>
      </c>
      <c r="B3092" s="17">
        <v>3.048E-2</v>
      </c>
      <c r="C3092">
        <f t="shared" si="100"/>
        <v>5</v>
      </c>
      <c r="D3092">
        <f t="shared" si="101"/>
        <v>2014</v>
      </c>
    </row>
    <row r="3093" spans="1:4" x14ac:dyDescent="0.35">
      <c r="A3093" s="28">
        <v>41764</v>
      </c>
      <c r="B3093" s="17">
        <v>3.0620000000000001E-2</v>
      </c>
      <c r="C3093">
        <f t="shared" si="100"/>
        <v>5</v>
      </c>
      <c r="D3093">
        <f t="shared" si="101"/>
        <v>2014</v>
      </c>
    </row>
    <row r="3094" spans="1:4" x14ac:dyDescent="0.35">
      <c r="A3094" s="28">
        <v>41763</v>
      </c>
      <c r="B3094" s="17">
        <v>3.057E-2</v>
      </c>
      <c r="C3094">
        <f t="shared" si="100"/>
        <v>5</v>
      </c>
      <c r="D3094">
        <f t="shared" si="101"/>
        <v>2014</v>
      </c>
    </row>
    <row r="3095" spans="1:4" x14ac:dyDescent="0.35">
      <c r="A3095" s="28">
        <v>41762</v>
      </c>
      <c r="B3095" s="17">
        <v>3.057E-2</v>
      </c>
      <c r="C3095">
        <f t="shared" si="100"/>
        <v>5</v>
      </c>
      <c r="D3095">
        <f t="shared" si="101"/>
        <v>2014</v>
      </c>
    </row>
    <row r="3096" spans="1:4" x14ac:dyDescent="0.35">
      <c r="A3096" s="28">
        <v>41761</v>
      </c>
      <c r="B3096" s="17">
        <v>3.057E-2</v>
      </c>
      <c r="C3096">
        <f t="shared" si="100"/>
        <v>5</v>
      </c>
      <c r="D3096">
        <f t="shared" si="101"/>
        <v>2014</v>
      </c>
    </row>
    <row r="3097" spans="1:4" x14ac:dyDescent="0.35">
      <c r="A3097" s="28">
        <v>41760</v>
      </c>
      <c r="B3097" s="17">
        <v>3.0460000000000001E-2</v>
      </c>
      <c r="C3097">
        <f t="shared" si="100"/>
        <v>5</v>
      </c>
      <c r="D3097">
        <f t="shared" si="101"/>
        <v>2014</v>
      </c>
    </row>
    <row r="3098" spans="1:4" x14ac:dyDescent="0.35">
      <c r="A3098" s="28">
        <v>41759</v>
      </c>
      <c r="B3098" s="17">
        <v>3.0460000000000001E-2</v>
      </c>
      <c r="C3098">
        <f t="shared" si="100"/>
        <v>4</v>
      </c>
      <c r="D3098">
        <f t="shared" si="101"/>
        <v>2014</v>
      </c>
    </row>
    <row r="3099" spans="1:4" x14ac:dyDescent="0.35">
      <c r="A3099" s="28">
        <v>41758</v>
      </c>
      <c r="B3099" s="17">
        <v>3.0349999999999999E-2</v>
      </c>
      <c r="C3099">
        <f t="shared" si="100"/>
        <v>4</v>
      </c>
      <c r="D3099">
        <f t="shared" si="101"/>
        <v>2014</v>
      </c>
    </row>
    <row r="3100" spans="1:4" x14ac:dyDescent="0.35">
      <c r="A3100" s="28">
        <v>41757</v>
      </c>
      <c r="B3100" s="17">
        <v>3.065E-2</v>
      </c>
      <c r="C3100">
        <f t="shared" si="100"/>
        <v>4</v>
      </c>
      <c r="D3100">
        <f t="shared" si="101"/>
        <v>2014</v>
      </c>
    </row>
    <row r="3101" spans="1:4" x14ac:dyDescent="0.35">
      <c r="A3101" s="28">
        <v>41756</v>
      </c>
      <c r="B3101" s="17">
        <v>3.0640000000000001E-2</v>
      </c>
      <c r="C3101">
        <f t="shared" si="100"/>
        <v>4</v>
      </c>
      <c r="D3101">
        <f t="shared" si="101"/>
        <v>2014</v>
      </c>
    </row>
    <row r="3102" spans="1:4" x14ac:dyDescent="0.35">
      <c r="A3102" s="28">
        <v>41755</v>
      </c>
      <c r="B3102" s="17">
        <v>3.0640000000000001E-2</v>
      </c>
      <c r="C3102">
        <f t="shared" si="100"/>
        <v>4</v>
      </c>
      <c r="D3102">
        <f t="shared" si="101"/>
        <v>2014</v>
      </c>
    </row>
    <row r="3103" spans="1:4" x14ac:dyDescent="0.35">
      <c r="A3103" s="28">
        <v>41754</v>
      </c>
      <c r="B3103" s="17">
        <v>3.0640000000000001E-2</v>
      </c>
      <c r="C3103">
        <f t="shared" si="100"/>
        <v>4</v>
      </c>
      <c r="D3103">
        <f t="shared" si="101"/>
        <v>2014</v>
      </c>
    </row>
    <row r="3104" spans="1:4" x14ac:dyDescent="0.35">
      <c r="A3104" s="28">
        <v>41753</v>
      </c>
      <c r="B3104" s="17">
        <v>3.0720000000000001E-2</v>
      </c>
      <c r="C3104">
        <f t="shared" si="100"/>
        <v>4</v>
      </c>
      <c r="D3104">
        <f t="shared" si="101"/>
        <v>2014</v>
      </c>
    </row>
    <row r="3105" spans="1:4" x14ac:dyDescent="0.35">
      <c r="A3105" s="28">
        <v>41752</v>
      </c>
      <c r="B3105" s="17">
        <v>3.0849999999999999E-2</v>
      </c>
      <c r="C3105">
        <f t="shared" si="100"/>
        <v>4</v>
      </c>
      <c r="D3105">
        <f t="shared" si="101"/>
        <v>2014</v>
      </c>
    </row>
    <row r="3106" spans="1:4" x14ac:dyDescent="0.35">
      <c r="A3106" s="28">
        <v>41751</v>
      </c>
      <c r="B3106" s="17">
        <v>3.0929999999999999E-2</v>
      </c>
      <c r="C3106">
        <f t="shared" si="100"/>
        <v>4</v>
      </c>
      <c r="D3106">
        <f t="shared" si="101"/>
        <v>2014</v>
      </c>
    </row>
    <row r="3107" spans="1:4" x14ac:dyDescent="0.35">
      <c r="A3107" s="28">
        <v>41750</v>
      </c>
      <c r="B3107" s="17">
        <v>3.1E-2</v>
      </c>
      <c r="C3107">
        <f t="shared" si="100"/>
        <v>4</v>
      </c>
      <c r="D3107">
        <f t="shared" si="101"/>
        <v>2014</v>
      </c>
    </row>
    <row r="3108" spans="1:4" x14ac:dyDescent="0.35">
      <c r="A3108" s="28">
        <v>41749</v>
      </c>
      <c r="B3108" s="17">
        <v>3.0779999999999998E-2</v>
      </c>
      <c r="C3108">
        <f t="shared" si="100"/>
        <v>4</v>
      </c>
      <c r="D3108">
        <f t="shared" si="101"/>
        <v>2014</v>
      </c>
    </row>
    <row r="3109" spans="1:4" x14ac:dyDescent="0.35">
      <c r="A3109" s="28">
        <v>41748</v>
      </c>
      <c r="B3109" s="17">
        <v>3.0779999999999998E-2</v>
      </c>
      <c r="C3109">
        <f t="shared" si="100"/>
        <v>4</v>
      </c>
      <c r="D3109">
        <f t="shared" si="101"/>
        <v>2014</v>
      </c>
    </row>
    <row r="3110" spans="1:4" x14ac:dyDescent="0.35">
      <c r="A3110" s="28">
        <v>41747</v>
      </c>
      <c r="B3110" s="17">
        <v>3.0779999999999998E-2</v>
      </c>
      <c r="C3110">
        <f t="shared" si="100"/>
        <v>4</v>
      </c>
      <c r="D3110">
        <f t="shared" si="101"/>
        <v>2014</v>
      </c>
    </row>
    <row r="3111" spans="1:4" x14ac:dyDescent="0.35">
      <c r="A3111" s="28">
        <v>41746</v>
      </c>
      <c r="B3111" s="17">
        <v>3.0669999999999999E-2</v>
      </c>
      <c r="C3111">
        <f t="shared" si="100"/>
        <v>4</v>
      </c>
      <c r="D3111">
        <f t="shared" si="101"/>
        <v>2014</v>
      </c>
    </row>
    <row r="3112" spans="1:4" x14ac:dyDescent="0.35">
      <c r="A3112" s="28">
        <v>41745</v>
      </c>
      <c r="B3112" s="17">
        <v>3.0679999999999999E-2</v>
      </c>
      <c r="C3112">
        <f t="shared" si="100"/>
        <v>4</v>
      </c>
      <c r="D3112">
        <f t="shared" si="101"/>
        <v>2014</v>
      </c>
    </row>
    <row r="3113" spans="1:4" x14ac:dyDescent="0.35">
      <c r="A3113" s="28">
        <v>41744</v>
      </c>
      <c r="B3113" s="17">
        <v>3.0679999999999999E-2</v>
      </c>
      <c r="C3113">
        <f t="shared" si="100"/>
        <v>4</v>
      </c>
      <c r="D3113">
        <f t="shared" si="101"/>
        <v>2014</v>
      </c>
    </row>
    <row r="3114" spans="1:4" x14ac:dyDescent="0.35">
      <c r="A3114" s="28">
        <v>41743</v>
      </c>
      <c r="B3114" s="17">
        <v>3.0020000000000002E-2</v>
      </c>
      <c r="C3114">
        <f t="shared" si="100"/>
        <v>4</v>
      </c>
      <c r="D3114">
        <f t="shared" si="101"/>
        <v>2014</v>
      </c>
    </row>
    <row r="3115" spans="1:4" x14ac:dyDescent="0.35">
      <c r="A3115" s="28">
        <v>41742</v>
      </c>
      <c r="B3115" s="17">
        <v>3.0040000000000001E-2</v>
      </c>
      <c r="C3115">
        <f t="shared" ref="C3115:C3178" si="102">MONTH(A3115)</f>
        <v>4</v>
      </c>
      <c r="D3115">
        <f t="shared" ref="D3115:D3178" si="103">YEAR(A3115)</f>
        <v>2014</v>
      </c>
    </row>
    <row r="3116" spans="1:4" x14ac:dyDescent="0.35">
      <c r="A3116" s="28">
        <v>41741</v>
      </c>
      <c r="B3116" s="17">
        <v>3.0040000000000001E-2</v>
      </c>
      <c r="C3116">
        <f t="shared" si="102"/>
        <v>4</v>
      </c>
      <c r="D3116">
        <f t="shared" si="103"/>
        <v>2014</v>
      </c>
    </row>
    <row r="3117" spans="1:4" x14ac:dyDescent="0.35">
      <c r="A3117" s="28">
        <v>41740</v>
      </c>
      <c r="B3117" s="17">
        <v>3.0040000000000001E-2</v>
      </c>
      <c r="C3117">
        <f t="shared" si="102"/>
        <v>4</v>
      </c>
      <c r="D3117">
        <f t="shared" si="103"/>
        <v>2014</v>
      </c>
    </row>
    <row r="3118" spans="1:4" x14ac:dyDescent="0.35">
      <c r="A3118" s="28">
        <v>41739</v>
      </c>
      <c r="B3118" s="17">
        <v>0.03</v>
      </c>
      <c r="C3118">
        <f t="shared" si="102"/>
        <v>4</v>
      </c>
      <c r="D3118">
        <f t="shared" si="103"/>
        <v>2014</v>
      </c>
    </row>
    <row r="3119" spans="1:4" x14ac:dyDescent="0.35">
      <c r="A3119" s="28">
        <v>41738</v>
      </c>
      <c r="B3119" s="17">
        <v>3.0130000000000001E-2</v>
      </c>
      <c r="C3119">
        <f t="shared" si="102"/>
        <v>4</v>
      </c>
      <c r="D3119">
        <f t="shared" si="103"/>
        <v>2014</v>
      </c>
    </row>
    <row r="3120" spans="1:4" x14ac:dyDescent="0.35">
      <c r="A3120" s="28">
        <v>41737</v>
      </c>
      <c r="B3120" s="17">
        <v>3.0280000000000001E-2</v>
      </c>
      <c r="C3120">
        <f t="shared" si="102"/>
        <v>4</v>
      </c>
      <c r="D3120">
        <f t="shared" si="103"/>
        <v>2014</v>
      </c>
    </row>
    <row r="3121" spans="1:4" x14ac:dyDescent="0.35">
      <c r="A3121" s="28">
        <v>41736</v>
      </c>
      <c r="B3121" s="17">
        <v>3.0630000000000001E-2</v>
      </c>
      <c r="C3121">
        <f t="shared" si="102"/>
        <v>4</v>
      </c>
      <c r="D3121">
        <f t="shared" si="103"/>
        <v>2014</v>
      </c>
    </row>
    <row r="3122" spans="1:4" x14ac:dyDescent="0.35">
      <c r="A3122" s="28">
        <v>41735</v>
      </c>
      <c r="B3122" s="17">
        <v>3.0370000000000001E-2</v>
      </c>
      <c r="C3122">
        <f t="shared" si="102"/>
        <v>4</v>
      </c>
      <c r="D3122">
        <f t="shared" si="103"/>
        <v>2014</v>
      </c>
    </row>
    <row r="3123" spans="1:4" x14ac:dyDescent="0.35">
      <c r="A3123" s="28">
        <v>41734</v>
      </c>
      <c r="B3123" s="17">
        <v>3.0370000000000001E-2</v>
      </c>
      <c r="C3123">
        <f t="shared" si="102"/>
        <v>4</v>
      </c>
      <c r="D3123">
        <f t="shared" si="103"/>
        <v>2014</v>
      </c>
    </row>
    <row r="3124" spans="1:4" x14ac:dyDescent="0.35">
      <c r="A3124" s="28">
        <v>41733</v>
      </c>
      <c r="B3124" s="17">
        <v>3.0370000000000001E-2</v>
      </c>
      <c r="C3124">
        <f t="shared" si="102"/>
        <v>4</v>
      </c>
      <c r="D3124">
        <f t="shared" si="103"/>
        <v>2014</v>
      </c>
    </row>
    <row r="3125" spans="1:4" x14ac:dyDescent="0.35">
      <c r="A3125" s="28">
        <v>41732</v>
      </c>
      <c r="B3125" s="17">
        <v>3.0349999999999999E-2</v>
      </c>
      <c r="C3125">
        <f t="shared" si="102"/>
        <v>4</v>
      </c>
      <c r="D3125">
        <f t="shared" si="103"/>
        <v>2014</v>
      </c>
    </row>
    <row r="3126" spans="1:4" x14ac:dyDescent="0.35">
      <c r="A3126" s="28">
        <v>41731</v>
      </c>
      <c r="B3126" s="17">
        <v>3.0370000000000001E-2</v>
      </c>
      <c r="C3126">
        <f t="shared" si="102"/>
        <v>4</v>
      </c>
      <c r="D3126">
        <f t="shared" si="103"/>
        <v>2014</v>
      </c>
    </row>
    <row r="3127" spans="1:4" x14ac:dyDescent="0.35">
      <c r="A3127" s="28">
        <v>41730</v>
      </c>
      <c r="B3127" s="17">
        <v>3.0210000000000001E-2</v>
      </c>
      <c r="C3127">
        <f t="shared" si="102"/>
        <v>4</v>
      </c>
      <c r="D3127">
        <f t="shared" si="103"/>
        <v>2014</v>
      </c>
    </row>
    <row r="3128" spans="1:4" x14ac:dyDescent="0.35">
      <c r="A3128" s="28">
        <v>41729</v>
      </c>
      <c r="B3128" s="17">
        <v>3.023E-2</v>
      </c>
      <c r="C3128">
        <f t="shared" si="102"/>
        <v>3</v>
      </c>
      <c r="D3128">
        <f t="shared" si="103"/>
        <v>2014</v>
      </c>
    </row>
    <row r="3129" spans="1:4" x14ac:dyDescent="0.35">
      <c r="A3129" s="28">
        <v>41728</v>
      </c>
      <c r="B3129" s="17">
        <v>3.0110000000000001E-2</v>
      </c>
      <c r="C3129">
        <f t="shared" si="102"/>
        <v>3</v>
      </c>
      <c r="D3129">
        <f t="shared" si="103"/>
        <v>2014</v>
      </c>
    </row>
    <row r="3130" spans="1:4" x14ac:dyDescent="0.35">
      <c r="A3130" s="28">
        <v>41727</v>
      </c>
      <c r="B3130" s="17">
        <v>3.0110000000000001E-2</v>
      </c>
      <c r="C3130">
        <f t="shared" si="102"/>
        <v>3</v>
      </c>
      <c r="D3130">
        <f t="shared" si="103"/>
        <v>2014</v>
      </c>
    </row>
    <row r="3131" spans="1:4" x14ac:dyDescent="0.35">
      <c r="A3131" s="28">
        <v>41726</v>
      </c>
      <c r="B3131" s="17">
        <v>3.0110000000000001E-2</v>
      </c>
      <c r="C3131">
        <f t="shared" si="102"/>
        <v>3</v>
      </c>
      <c r="D3131">
        <f t="shared" si="103"/>
        <v>2014</v>
      </c>
    </row>
    <row r="3132" spans="1:4" x14ac:dyDescent="0.35">
      <c r="A3132" s="28">
        <v>41725</v>
      </c>
      <c r="B3132" s="17">
        <v>3.0079999999999999E-2</v>
      </c>
      <c r="C3132">
        <f t="shared" si="102"/>
        <v>3</v>
      </c>
      <c r="D3132">
        <f t="shared" si="103"/>
        <v>2014</v>
      </c>
    </row>
    <row r="3133" spans="1:4" x14ac:dyDescent="0.35">
      <c r="A3133" s="28">
        <v>41724</v>
      </c>
      <c r="B3133" s="17">
        <v>3.0210000000000001E-2</v>
      </c>
      <c r="C3133">
        <f t="shared" si="102"/>
        <v>3</v>
      </c>
      <c r="D3133">
        <f t="shared" si="103"/>
        <v>2014</v>
      </c>
    </row>
    <row r="3134" spans="1:4" x14ac:dyDescent="0.35">
      <c r="A3134" s="28">
        <v>41723</v>
      </c>
      <c r="B3134" s="17">
        <v>3.0290000000000001E-2</v>
      </c>
      <c r="C3134">
        <f t="shared" si="102"/>
        <v>3</v>
      </c>
      <c r="D3134">
        <f t="shared" si="103"/>
        <v>2014</v>
      </c>
    </row>
    <row r="3135" spans="1:4" x14ac:dyDescent="0.35">
      <c r="A3135" s="28">
        <v>41722</v>
      </c>
      <c r="B3135" s="17">
        <v>3.0169999999999999E-2</v>
      </c>
      <c r="C3135">
        <f t="shared" si="102"/>
        <v>3</v>
      </c>
      <c r="D3135">
        <f t="shared" si="103"/>
        <v>2014</v>
      </c>
    </row>
    <row r="3136" spans="1:4" x14ac:dyDescent="0.35">
      <c r="A3136" s="28">
        <v>41721</v>
      </c>
      <c r="B3136" s="17">
        <v>3.0419999999999999E-2</v>
      </c>
      <c r="C3136">
        <f t="shared" si="102"/>
        <v>3</v>
      </c>
      <c r="D3136">
        <f t="shared" si="103"/>
        <v>2014</v>
      </c>
    </row>
    <row r="3137" spans="1:4" x14ac:dyDescent="0.35">
      <c r="A3137" s="28">
        <v>41720</v>
      </c>
      <c r="B3137" s="17">
        <v>3.0419999999999999E-2</v>
      </c>
      <c r="C3137">
        <f t="shared" si="102"/>
        <v>3</v>
      </c>
      <c r="D3137">
        <f t="shared" si="103"/>
        <v>2014</v>
      </c>
    </row>
    <row r="3138" spans="1:4" x14ac:dyDescent="0.35">
      <c r="A3138" s="28">
        <v>41719</v>
      </c>
      <c r="B3138" s="17">
        <v>3.0419999999999999E-2</v>
      </c>
      <c r="C3138">
        <f t="shared" si="102"/>
        <v>3</v>
      </c>
      <c r="D3138">
        <f t="shared" si="103"/>
        <v>2014</v>
      </c>
    </row>
    <row r="3139" spans="1:4" x14ac:dyDescent="0.35">
      <c r="A3139" s="28">
        <v>41718</v>
      </c>
      <c r="B3139" s="17">
        <v>3.0200000000000001E-2</v>
      </c>
      <c r="C3139">
        <f t="shared" si="102"/>
        <v>3</v>
      </c>
      <c r="D3139">
        <f t="shared" si="103"/>
        <v>2014</v>
      </c>
    </row>
    <row r="3140" spans="1:4" x14ac:dyDescent="0.35">
      <c r="A3140" s="28">
        <v>41717</v>
      </c>
      <c r="B3140" s="17">
        <v>0.03</v>
      </c>
      <c r="C3140">
        <f t="shared" si="102"/>
        <v>3</v>
      </c>
      <c r="D3140">
        <f t="shared" si="103"/>
        <v>2014</v>
      </c>
    </row>
    <row r="3141" spans="1:4" x14ac:dyDescent="0.35">
      <c r="A3141" s="28">
        <v>41716</v>
      </c>
      <c r="B3141" s="17">
        <v>3.014E-2</v>
      </c>
      <c r="C3141">
        <f t="shared" si="102"/>
        <v>3</v>
      </c>
      <c r="D3141">
        <f t="shared" si="103"/>
        <v>2014</v>
      </c>
    </row>
    <row r="3142" spans="1:4" x14ac:dyDescent="0.35">
      <c r="A3142" s="28">
        <v>41715</v>
      </c>
      <c r="B3142" s="17">
        <v>3.0630000000000001E-2</v>
      </c>
      <c r="C3142">
        <f t="shared" si="102"/>
        <v>3</v>
      </c>
      <c r="D3142">
        <f t="shared" si="103"/>
        <v>2014</v>
      </c>
    </row>
    <row r="3143" spans="1:4" x14ac:dyDescent="0.35">
      <c r="A3143" s="28">
        <v>41714</v>
      </c>
      <c r="B3143" s="17">
        <v>3.0169999999999999E-2</v>
      </c>
      <c r="C3143">
        <f t="shared" si="102"/>
        <v>3</v>
      </c>
      <c r="D3143">
        <f t="shared" si="103"/>
        <v>2014</v>
      </c>
    </row>
    <row r="3144" spans="1:4" x14ac:dyDescent="0.35">
      <c r="A3144" s="28">
        <v>41713</v>
      </c>
      <c r="B3144" s="17">
        <v>3.0169999999999999E-2</v>
      </c>
      <c r="C3144">
        <f t="shared" si="102"/>
        <v>3</v>
      </c>
      <c r="D3144">
        <f t="shared" si="103"/>
        <v>2014</v>
      </c>
    </row>
    <row r="3145" spans="1:4" x14ac:dyDescent="0.35">
      <c r="A3145" s="28">
        <v>41712</v>
      </c>
      <c r="B3145" s="17">
        <v>3.0169999999999999E-2</v>
      </c>
      <c r="C3145">
        <f t="shared" si="102"/>
        <v>3</v>
      </c>
      <c r="D3145">
        <f t="shared" si="103"/>
        <v>2014</v>
      </c>
    </row>
    <row r="3146" spans="1:4" x14ac:dyDescent="0.35">
      <c r="A3146" s="28">
        <v>41711</v>
      </c>
      <c r="B3146" s="17">
        <v>3.0360000000000002E-2</v>
      </c>
      <c r="C3146">
        <f t="shared" si="102"/>
        <v>3</v>
      </c>
      <c r="D3146">
        <f t="shared" si="103"/>
        <v>2014</v>
      </c>
    </row>
    <row r="3147" spans="1:4" x14ac:dyDescent="0.35">
      <c r="A3147" s="28">
        <v>41710</v>
      </c>
      <c r="B3147" s="17">
        <v>3.066E-2</v>
      </c>
      <c r="C3147">
        <f t="shared" si="102"/>
        <v>3</v>
      </c>
      <c r="D3147">
        <f t="shared" si="103"/>
        <v>2014</v>
      </c>
    </row>
    <row r="3148" spans="1:4" x14ac:dyDescent="0.35">
      <c r="A3148" s="28">
        <v>41709</v>
      </c>
      <c r="B3148" s="17">
        <v>3.0470000000000001E-2</v>
      </c>
      <c r="C3148">
        <f t="shared" si="102"/>
        <v>3</v>
      </c>
      <c r="D3148">
        <f t="shared" si="103"/>
        <v>2014</v>
      </c>
    </row>
    <row r="3149" spans="1:4" x14ac:dyDescent="0.35">
      <c r="A3149" s="28">
        <v>41708</v>
      </c>
      <c r="B3149" s="17">
        <v>3.0700000000000002E-2</v>
      </c>
      <c r="C3149">
        <f t="shared" si="102"/>
        <v>3</v>
      </c>
      <c r="D3149">
        <f t="shared" si="103"/>
        <v>2014</v>
      </c>
    </row>
    <row r="3150" spans="1:4" x14ac:dyDescent="0.35">
      <c r="A3150" s="28">
        <v>41707</v>
      </c>
      <c r="B3150" s="17">
        <v>3.0519999999999999E-2</v>
      </c>
      <c r="C3150">
        <f t="shared" si="102"/>
        <v>3</v>
      </c>
      <c r="D3150">
        <f t="shared" si="103"/>
        <v>2014</v>
      </c>
    </row>
    <row r="3151" spans="1:4" x14ac:dyDescent="0.35">
      <c r="A3151" s="28">
        <v>41706</v>
      </c>
      <c r="B3151" s="17">
        <v>3.0519999999999999E-2</v>
      </c>
      <c r="C3151">
        <f t="shared" si="102"/>
        <v>3</v>
      </c>
      <c r="D3151">
        <f t="shared" si="103"/>
        <v>2014</v>
      </c>
    </row>
    <row r="3152" spans="1:4" x14ac:dyDescent="0.35">
      <c r="A3152" s="28">
        <v>41705</v>
      </c>
      <c r="B3152" s="17">
        <v>3.0519999999999999E-2</v>
      </c>
      <c r="C3152">
        <f t="shared" si="102"/>
        <v>3</v>
      </c>
      <c r="D3152">
        <f t="shared" si="103"/>
        <v>2014</v>
      </c>
    </row>
    <row r="3153" spans="1:4" x14ac:dyDescent="0.35">
      <c r="A3153" s="28">
        <v>41704</v>
      </c>
      <c r="B3153" s="17">
        <v>3.0669999999999999E-2</v>
      </c>
      <c r="C3153">
        <f t="shared" si="102"/>
        <v>3</v>
      </c>
      <c r="D3153">
        <f t="shared" si="103"/>
        <v>2014</v>
      </c>
    </row>
    <row r="3154" spans="1:4" x14ac:dyDescent="0.35">
      <c r="A3154" s="28">
        <v>41703</v>
      </c>
      <c r="B3154" s="17">
        <v>3.0689999999999999E-2</v>
      </c>
      <c r="C3154">
        <f t="shared" si="102"/>
        <v>3</v>
      </c>
      <c r="D3154">
        <f t="shared" si="103"/>
        <v>2014</v>
      </c>
    </row>
    <row r="3155" spans="1:4" x14ac:dyDescent="0.35">
      <c r="A3155" s="28">
        <v>41702</v>
      </c>
      <c r="B3155" s="17">
        <v>3.0800000000000001E-2</v>
      </c>
      <c r="C3155">
        <f t="shared" si="102"/>
        <v>3</v>
      </c>
      <c r="D3155">
        <f t="shared" si="103"/>
        <v>2014</v>
      </c>
    </row>
    <row r="3156" spans="1:4" x14ac:dyDescent="0.35">
      <c r="A3156" s="28">
        <v>41701</v>
      </c>
      <c r="B3156" s="17">
        <v>3.082E-2</v>
      </c>
      <c r="C3156">
        <f t="shared" si="102"/>
        <v>3</v>
      </c>
      <c r="D3156">
        <f t="shared" si="103"/>
        <v>2014</v>
      </c>
    </row>
    <row r="3157" spans="1:4" x14ac:dyDescent="0.35">
      <c r="A3157" s="28">
        <v>41700</v>
      </c>
      <c r="B3157" s="17">
        <v>3.0859999999999999E-2</v>
      </c>
      <c r="C3157">
        <f t="shared" si="102"/>
        <v>3</v>
      </c>
      <c r="D3157">
        <f t="shared" si="103"/>
        <v>2014</v>
      </c>
    </row>
    <row r="3158" spans="1:4" x14ac:dyDescent="0.35">
      <c r="A3158" s="28">
        <v>41699</v>
      </c>
      <c r="B3158" s="17">
        <v>3.0859999999999999E-2</v>
      </c>
      <c r="C3158">
        <f t="shared" si="102"/>
        <v>3</v>
      </c>
      <c r="D3158">
        <f t="shared" si="103"/>
        <v>2014</v>
      </c>
    </row>
    <row r="3159" spans="1:4" x14ac:dyDescent="0.35">
      <c r="A3159" s="28">
        <v>41698</v>
      </c>
      <c r="B3159" s="17">
        <v>3.0859999999999999E-2</v>
      </c>
      <c r="C3159">
        <f t="shared" si="102"/>
        <v>2</v>
      </c>
      <c r="D3159">
        <f t="shared" si="103"/>
        <v>2014</v>
      </c>
    </row>
    <row r="3160" spans="1:4" x14ac:dyDescent="0.35">
      <c r="A3160" s="28">
        <v>41697</v>
      </c>
      <c r="B3160" s="17">
        <v>3.0620000000000001E-2</v>
      </c>
      <c r="C3160">
        <f t="shared" si="102"/>
        <v>2</v>
      </c>
      <c r="D3160">
        <f t="shared" si="103"/>
        <v>2014</v>
      </c>
    </row>
    <row r="3161" spans="1:4" x14ac:dyDescent="0.35">
      <c r="A3161" s="28">
        <v>41696</v>
      </c>
      <c r="B3161" s="17">
        <v>3.075E-2</v>
      </c>
      <c r="C3161">
        <f t="shared" si="102"/>
        <v>2</v>
      </c>
      <c r="D3161">
        <f t="shared" si="103"/>
        <v>2014</v>
      </c>
    </row>
    <row r="3162" spans="1:4" x14ac:dyDescent="0.35">
      <c r="A3162" s="28">
        <v>41695</v>
      </c>
      <c r="B3162" s="17">
        <v>3.0720000000000001E-2</v>
      </c>
      <c r="C3162">
        <f t="shared" si="102"/>
        <v>2</v>
      </c>
      <c r="D3162">
        <f t="shared" si="103"/>
        <v>2014</v>
      </c>
    </row>
    <row r="3163" spans="1:4" x14ac:dyDescent="0.35">
      <c r="A3163" s="28">
        <v>41694</v>
      </c>
      <c r="B3163" s="17">
        <v>3.0839999999999999E-2</v>
      </c>
      <c r="C3163">
        <f t="shared" si="102"/>
        <v>2</v>
      </c>
      <c r="D3163">
        <f t="shared" si="103"/>
        <v>2014</v>
      </c>
    </row>
    <row r="3164" spans="1:4" x14ac:dyDescent="0.35">
      <c r="A3164" s="28">
        <v>41693</v>
      </c>
      <c r="B3164" s="17">
        <v>3.073E-2</v>
      </c>
      <c r="C3164">
        <f t="shared" si="102"/>
        <v>2</v>
      </c>
      <c r="D3164">
        <f t="shared" si="103"/>
        <v>2014</v>
      </c>
    </row>
    <row r="3165" spans="1:4" x14ac:dyDescent="0.35">
      <c r="A3165" s="28">
        <v>41692</v>
      </c>
      <c r="B3165" s="17">
        <v>3.073E-2</v>
      </c>
      <c r="C3165">
        <f t="shared" si="102"/>
        <v>2</v>
      </c>
      <c r="D3165">
        <f t="shared" si="103"/>
        <v>2014</v>
      </c>
    </row>
    <row r="3166" spans="1:4" x14ac:dyDescent="0.35">
      <c r="A3166" s="28">
        <v>41691</v>
      </c>
      <c r="B3166" s="17">
        <v>3.073E-2</v>
      </c>
      <c r="C3166">
        <f t="shared" si="102"/>
        <v>2</v>
      </c>
      <c r="D3166">
        <f t="shared" si="103"/>
        <v>2014</v>
      </c>
    </row>
    <row r="3167" spans="1:4" x14ac:dyDescent="0.35">
      <c r="A3167" s="28">
        <v>41690</v>
      </c>
      <c r="B3167" s="17">
        <v>3.056E-2</v>
      </c>
      <c r="C3167">
        <f t="shared" si="102"/>
        <v>2</v>
      </c>
      <c r="D3167">
        <f t="shared" si="103"/>
        <v>2014</v>
      </c>
    </row>
    <row r="3168" spans="1:4" x14ac:dyDescent="0.35">
      <c r="A3168" s="28">
        <v>41689</v>
      </c>
      <c r="B3168" s="17">
        <v>3.074E-2</v>
      </c>
      <c r="C3168">
        <f t="shared" si="102"/>
        <v>2</v>
      </c>
      <c r="D3168">
        <f t="shared" si="103"/>
        <v>2014</v>
      </c>
    </row>
    <row r="3169" spans="1:4" x14ac:dyDescent="0.35">
      <c r="A3169" s="28">
        <v>41688</v>
      </c>
      <c r="B3169" s="17">
        <v>3.0849999999999999E-2</v>
      </c>
      <c r="C3169">
        <f t="shared" si="102"/>
        <v>2</v>
      </c>
      <c r="D3169">
        <f t="shared" si="103"/>
        <v>2014</v>
      </c>
    </row>
    <row r="3170" spans="1:4" x14ac:dyDescent="0.35">
      <c r="A3170" s="28">
        <v>41687</v>
      </c>
      <c r="B3170" s="17">
        <v>3.0550000000000001E-2</v>
      </c>
      <c r="C3170">
        <f t="shared" si="102"/>
        <v>2</v>
      </c>
      <c r="D3170">
        <f t="shared" si="103"/>
        <v>2014</v>
      </c>
    </row>
    <row r="3171" spans="1:4" x14ac:dyDescent="0.35">
      <c r="A3171" s="28">
        <v>41686</v>
      </c>
      <c r="B3171" s="17">
        <v>3.0499999999999999E-2</v>
      </c>
      <c r="C3171">
        <f t="shared" si="102"/>
        <v>2</v>
      </c>
      <c r="D3171">
        <f t="shared" si="103"/>
        <v>2014</v>
      </c>
    </row>
    <row r="3172" spans="1:4" x14ac:dyDescent="0.35">
      <c r="A3172" s="28">
        <v>41685</v>
      </c>
      <c r="B3172" s="17">
        <v>3.0499999999999999E-2</v>
      </c>
      <c r="C3172">
        <f t="shared" si="102"/>
        <v>2</v>
      </c>
      <c r="D3172">
        <f t="shared" si="103"/>
        <v>2014</v>
      </c>
    </row>
    <row r="3173" spans="1:4" x14ac:dyDescent="0.35">
      <c r="A3173" s="28">
        <v>41684</v>
      </c>
      <c r="B3173" s="17">
        <v>3.0499999999999999E-2</v>
      </c>
      <c r="C3173">
        <f t="shared" si="102"/>
        <v>2</v>
      </c>
      <c r="D3173">
        <f t="shared" si="103"/>
        <v>2014</v>
      </c>
    </row>
    <row r="3174" spans="1:4" x14ac:dyDescent="0.35">
      <c r="A3174" s="28">
        <v>41683</v>
      </c>
      <c r="B3174" s="17">
        <v>3.0329999999999999E-2</v>
      </c>
      <c r="C3174">
        <f t="shared" si="102"/>
        <v>2</v>
      </c>
      <c r="D3174">
        <f t="shared" si="103"/>
        <v>2014</v>
      </c>
    </row>
    <row r="3175" spans="1:4" x14ac:dyDescent="0.35">
      <c r="A3175" s="28">
        <v>41682</v>
      </c>
      <c r="B3175" s="17">
        <v>3.0540000000000001E-2</v>
      </c>
      <c r="C3175">
        <f t="shared" si="102"/>
        <v>2</v>
      </c>
      <c r="D3175">
        <f t="shared" si="103"/>
        <v>2014</v>
      </c>
    </row>
    <row r="3176" spans="1:4" x14ac:dyDescent="0.35">
      <c r="A3176" s="28">
        <v>41681</v>
      </c>
      <c r="B3176" s="17">
        <v>3.0640000000000001E-2</v>
      </c>
      <c r="C3176">
        <f t="shared" si="102"/>
        <v>2</v>
      </c>
      <c r="D3176">
        <f t="shared" si="103"/>
        <v>2014</v>
      </c>
    </row>
    <row r="3177" spans="1:4" x14ac:dyDescent="0.35">
      <c r="A3177" s="28">
        <v>41680</v>
      </c>
      <c r="B3177" s="17">
        <v>3.0669999999999999E-2</v>
      </c>
      <c r="C3177">
        <f t="shared" si="102"/>
        <v>2</v>
      </c>
      <c r="D3177">
        <f t="shared" si="103"/>
        <v>2014</v>
      </c>
    </row>
    <row r="3178" spans="1:4" x14ac:dyDescent="0.35">
      <c r="A3178" s="28">
        <v>41679</v>
      </c>
      <c r="B3178" s="17">
        <v>3.0519999999999999E-2</v>
      </c>
      <c r="C3178">
        <f t="shared" si="102"/>
        <v>2</v>
      </c>
      <c r="D3178">
        <f t="shared" si="103"/>
        <v>2014</v>
      </c>
    </row>
    <row r="3179" spans="1:4" x14ac:dyDescent="0.35">
      <c r="A3179" s="28">
        <v>41678</v>
      </c>
      <c r="B3179" s="17">
        <v>3.0519999999999999E-2</v>
      </c>
      <c r="C3179">
        <f t="shared" ref="C3179:C3242" si="104">MONTH(A3179)</f>
        <v>2</v>
      </c>
      <c r="D3179">
        <f t="shared" ref="D3179:D3242" si="105">YEAR(A3179)</f>
        <v>2014</v>
      </c>
    </row>
    <row r="3180" spans="1:4" x14ac:dyDescent="0.35">
      <c r="A3180" s="28">
        <v>41677</v>
      </c>
      <c r="B3180" s="17">
        <v>3.0519999999999999E-2</v>
      </c>
      <c r="C3180">
        <f t="shared" si="104"/>
        <v>2</v>
      </c>
      <c r="D3180">
        <f t="shared" si="105"/>
        <v>2014</v>
      </c>
    </row>
    <row r="3181" spans="1:4" x14ac:dyDescent="0.35">
      <c r="A3181" s="28">
        <v>41676</v>
      </c>
      <c r="B3181" s="17">
        <v>3.0589999999999999E-2</v>
      </c>
      <c r="C3181">
        <f t="shared" si="104"/>
        <v>2</v>
      </c>
      <c r="D3181">
        <f t="shared" si="105"/>
        <v>2014</v>
      </c>
    </row>
    <row r="3182" spans="1:4" x14ac:dyDescent="0.35">
      <c r="A3182" s="28">
        <v>41675</v>
      </c>
      <c r="B3182" s="17">
        <v>3.065E-2</v>
      </c>
      <c r="C3182">
        <f t="shared" si="104"/>
        <v>2</v>
      </c>
      <c r="D3182">
        <f t="shared" si="105"/>
        <v>2014</v>
      </c>
    </row>
    <row r="3183" spans="1:4" x14ac:dyDescent="0.35">
      <c r="A3183" s="28">
        <v>41674</v>
      </c>
      <c r="B3183" s="17">
        <v>3.0669999999999999E-2</v>
      </c>
      <c r="C3183">
        <f t="shared" si="104"/>
        <v>2</v>
      </c>
      <c r="D3183">
        <f t="shared" si="105"/>
        <v>2014</v>
      </c>
    </row>
    <row r="3184" spans="1:4" x14ac:dyDescent="0.35">
      <c r="A3184" s="28">
        <v>41673</v>
      </c>
      <c r="B3184" s="17">
        <v>3.065E-2</v>
      </c>
      <c r="C3184">
        <f t="shared" si="104"/>
        <v>2</v>
      </c>
      <c r="D3184">
        <f t="shared" si="105"/>
        <v>2014</v>
      </c>
    </row>
    <row r="3185" spans="1:4" x14ac:dyDescent="0.35">
      <c r="A3185" s="28">
        <v>41672</v>
      </c>
      <c r="B3185" s="17">
        <v>3.0859999999999999E-2</v>
      </c>
      <c r="C3185">
        <f t="shared" si="104"/>
        <v>2</v>
      </c>
      <c r="D3185">
        <f t="shared" si="105"/>
        <v>2014</v>
      </c>
    </row>
    <row r="3186" spans="1:4" x14ac:dyDescent="0.35">
      <c r="A3186" s="28">
        <v>41671</v>
      </c>
      <c r="B3186" s="17">
        <v>3.0859999999999999E-2</v>
      </c>
      <c r="C3186">
        <f t="shared" si="104"/>
        <v>2</v>
      </c>
      <c r="D3186">
        <f t="shared" si="105"/>
        <v>2014</v>
      </c>
    </row>
    <row r="3187" spans="1:4" x14ac:dyDescent="0.35">
      <c r="A3187" s="28">
        <v>41670</v>
      </c>
      <c r="B3187" s="17">
        <v>3.0859999999999999E-2</v>
      </c>
      <c r="C3187">
        <f t="shared" si="104"/>
        <v>1</v>
      </c>
      <c r="D3187">
        <f t="shared" si="105"/>
        <v>2014</v>
      </c>
    </row>
    <row r="3188" spans="1:4" x14ac:dyDescent="0.35">
      <c r="A3188" s="28">
        <v>41669</v>
      </c>
      <c r="B3188" s="17">
        <v>3.0640000000000001E-2</v>
      </c>
      <c r="C3188">
        <f t="shared" si="104"/>
        <v>1</v>
      </c>
      <c r="D3188">
        <f t="shared" si="105"/>
        <v>2014</v>
      </c>
    </row>
    <row r="3189" spans="1:4" x14ac:dyDescent="0.35">
      <c r="A3189" s="28">
        <v>41668</v>
      </c>
      <c r="B3189" s="17">
        <v>3.0550000000000001E-2</v>
      </c>
      <c r="C3189">
        <f t="shared" si="104"/>
        <v>1</v>
      </c>
      <c r="D3189">
        <f t="shared" si="105"/>
        <v>2014</v>
      </c>
    </row>
    <row r="3190" spans="1:4" x14ac:dyDescent="0.35">
      <c r="A3190" s="28">
        <v>41667</v>
      </c>
      <c r="B3190" s="17">
        <v>3.0779999999999998E-2</v>
      </c>
      <c r="C3190">
        <f t="shared" si="104"/>
        <v>1</v>
      </c>
      <c r="D3190">
        <f t="shared" si="105"/>
        <v>2014</v>
      </c>
    </row>
    <row r="3191" spans="1:4" x14ac:dyDescent="0.35">
      <c r="A3191" s="28">
        <v>41666</v>
      </c>
      <c r="B3191" s="17">
        <v>3.0790000000000001E-2</v>
      </c>
      <c r="C3191">
        <f t="shared" si="104"/>
        <v>1</v>
      </c>
      <c r="D3191">
        <f t="shared" si="105"/>
        <v>2014</v>
      </c>
    </row>
    <row r="3192" spans="1:4" x14ac:dyDescent="0.35">
      <c r="A3192" s="28">
        <v>41665</v>
      </c>
      <c r="B3192" s="17">
        <v>3.023E-2</v>
      </c>
      <c r="C3192">
        <f t="shared" si="104"/>
        <v>1</v>
      </c>
      <c r="D3192">
        <f t="shared" si="105"/>
        <v>2014</v>
      </c>
    </row>
    <row r="3193" spans="1:4" x14ac:dyDescent="0.35">
      <c r="A3193" s="28">
        <v>41664</v>
      </c>
      <c r="B3193" s="17">
        <v>3.023E-2</v>
      </c>
      <c r="C3193">
        <f t="shared" si="104"/>
        <v>1</v>
      </c>
      <c r="D3193">
        <f t="shared" si="105"/>
        <v>2014</v>
      </c>
    </row>
    <row r="3194" spans="1:4" x14ac:dyDescent="0.35">
      <c r="A3194" s="28">
        <v>41663</v>
      </c>
      <c r="B3194" s="17">
        <v>3.023E-2</v>
      </c>
      <c r="C3194">
        <f t="shared" si="104"/>
        <v>1</v>
      </c>
      <c r="D3194">
        <f t="shared" si="105"/>
        <v>2014</v>
      </c>
    </row>
    <row r="3195" spans="1:4" x14ac:dyDescent="0.35">
      <c r="A3195" s="28">
        <v>41662</v>
      </c>
      <c r="B3195" s="17">
        <v>3.0380000000000001E-2</v>
      </c>
      <c r="C3195">
        <f t="shared" si="104"/>
        <v>1</v>
      </c>
      <c r="D3195">
        <f t="shared" si="105"/>
        <v>2014</v>
      </c>
    </row>
    <row r="3196" spans="1:4" x14ac:dyDescent="0.35">
      <c r="A3196" s="28">
        <v>41661</v>
      </c>
      <c r="B3196" s="17">
        <v>3.0089999999999999E-2</v>
      </c>
      <c r="C3196">
        <f t="shared" si="104"/>
        <v>1</v>
      </c>
      <c r="D3196">
        <f t="shared" si="105"/>
        <v>2014</v>
      </c>
    </row>
    <row r="3197" spans="1:4" x14ac:dyDescent="0.35">
      <c r="A3197" s="28">
        <v>41660</v>
      </c>
      <c r="B3197" s="17">
        <v>3.031E-2</v>
      </c>
      <c r="C3197">
        <f t="shared" si="104"/>
        <v>1</v>
      </c>
      <c r="D3197">
        <f t="shared" si="105"/>
        <v>2014</v>
      </c>
    </row>
    <row r="3198" spans="1:4" x14ac:dyDescent="0.35">
      <c r="A3198" s="28">
        <v>41659</v>
      </c>
      <c r="B3198" s="17">
        <v>3.0470000000000001E-2</v>
      </c>
      <c r="C3198">
        <f t="shared" si="104"/>
        <v>1</v>
      </c>
      <c r="D3198">
        <f t="shared" si="105"/>
        <v>2014</v>
      </c>
    </row>
    <row r="3199" spans="1:4" x14ac:dyDescent="0.35">
      <c r="A3199" s="28">
        <v>41658</v>
      </c>
      <c r="B3199" s="17">
        <v>3.0589999999999999E-2</v>
      </c>
      <c r="C3199">
        <f t="shared" si="104"/>
        <v>1</v>
      </c>
      <c r="D3199">
        <f t="shared" si="105"/>
        <v>2014</v>
      </c>
    </row>
    <row r="3200" spans="1:4" x14ac:dyDescent="0.35">
      <c r="A3200" s="28">
        <v>41657</v>
      </c>
      <c r="B3200" s="17">
        <v>3.0589999999999999E-2</v>
      </c>
      <c r="C3200">
        <f t="shared" si="104"/>
        <v>1</v>
      </c>
      <c r="D3200">
        <f t="shared" si="105"/>
        <v>2014</v>
      </c>
    </row>
    <row r="3201" spans="1:4" x14ac:dyDescent="0.35">
      <c r="A3201" s="28">
        <v>41656</v>
      </c>
      <c r="B3201" s="17">
        <v>3.0589999999999999E-2</v>
      </c>
      <c r="C3201">
        <f t="shared" si="104"/>
        <v>1</v>
      </c>
      <c r="D3201">
        <f t="shared" si="105"/>
        <v>2014</v>
      </c>
    </row>
    <row r="3202" spans="1:4" x14ac:dyDescent="0.35">
      <c r="A3202" s="28">
        <v>41655</v>
      </c>
      <c r="B3202" s="17">
        <v>3.0339999999999999E-2</v>
      </c>
      <c r="C3202">
        <f t="shared" si="104"/>
        <v>1</v>
      </c>
      <c r="D3202">
        <f t="shared" si="105"/>
        <v>2014</v>
      </c>
    </row>
    <row r="3203" spans="1:4" x14ac:dyDescent="0.35">
      <c r="A3203" s="28">
        <v>41654</v>
      </c>
      <c r="B3203" s="17">
        <v>3.0530000000000002E-2</v>
      </c>
      <c r="C3203">
        <f t="shared" si="104"/>
        <v>1</v>
      </c>
      <c r="D3203">
        <f t="shared" si="105"/>
        <v>2014</v>
      </c>
    </row>
    <row r="3204" spans="1:4" x14ac:dyDescent="0.35">
      <c r="A3204" s="28">
        <v>41653</v>
      </c>
      <c r="B3204" s="17">
        <v>3.0530000000000002E-2</v>
      </c>
      <c r="C3204">
        <f t="shared" si="104"/>
        <v>1</v>
      </c>
      <c r="D3204">
        <f t="shared" si="105"/>
        <v>2014</v>
      </c>
    </row>
    <row r="3205" spans="1:4" x14ac:dyDescent="0.35">
      <c r="A3205" s="28">
        <v>41652</v>
      </c>
      <c r="B3205" s="17">
        <v>3.0530000000000002E-2</v>
      </c>
      <c r="C3205">
        <f t="shared" si="104"/>
        <v>1</v>
      </c>
      <c r="D3205">
        <f t="shared" si="105"/>
        <v>2014</v>
      </c>
    </row>
    <row r="3206" spans="1:4" x14ac:dyDescent="0.35">
      <c r="A3206" s="28">
        <v>41651</v>
      </c>
      <c r="B3206" s="17">
        <v>3.0290000000000001E-2</v>
      </c>
      <c r="C3206">
        <f t="shared" si="104"/>
        <v>1</v>
      </c>
      <c r="D3206">
        <f t="shared" si="105"/>
        <v>2014</v>
      </c>
    </row>
    <row r="3207" spans="1:4" x14ac:dyDescent="0.35">
      <c r="A3207" s="28">
        <v>41650</v>
      </c>
      <c r="B3207" s="17">
        <v>3.0290000000000001E-2</v>
      </c>
      <c r="C3207">
        <f t="shared" si="104"/>
        <v>1</v>
      </c>
      <c r="D3207">
        <f t="shared" si="105"/>
        <v>2014</v>
      </c>
    </row>
    <row r="3208" spans="1:4" x14ac:dyDescent="0.35">
      <c r="A3208" s="28">
        <v>41649</v>
      </c>
      <c r="B3208" s="17">
        <v>3.0290000000000001E-2</v>
      </c>
      <c r="C3208">
        <f t="shared" si="104"/>
        <v>1</v>
      </c>
      <c r="D3208">
        <f t="shared" si="105"/>
        <v>2014</v>
      </c>
    </row>
    <row r="3209" spans="1:4" x14ac:dyDescent="0.35">
      <c r="A3209" s="28">
        <v>41648</v>
      </c>
      <c r="B3209" s="17">
        <v>3.032E-2</v>
      </c>
      <c r="C3209">
        <f t="shared" si="104"/>
        <v>1</v>
      </c>
      <c r="D3209">
        <f t="shared" si="105"/>
        <v>2014</v>
      </c>
    </row>
    <row r="3210" spans="1:4" x14ac:dyDescent="0.35">
      <c r="A3210" s="28">
        <v>41647</v>
      </c>
      <c r="B3210" s="17">
        <v>3.039E-2</v>
      </c>
      <c r="C3210">
        <f t="shared" si="104"/>
        <v>1</v>
      </c>
      <c r="D3210">
        <f t="shared" si="105"/>
        <v>2014</v>
      </c>
    </row>
    <row r="3211" spans="1:4" x14ac:dyDescent="0.35">
      <c r="A3211" s="28">
        <v>41646</v>
      </c>
      <c r="B3211" s="17">
        <v>3.0380000000000001E-2</v>
      </c>
      <c r="C3211">
        <f t="shared" si="104"/>
        <v>1</v>
      </c>
      <c r="D3211">
        <f t="shared" si="105"/>
        <v>2014</v>
      </c>
    </row>
    <row r="3212" spans="1:4" x14ac:dyDescent="0.35">
      <c r="A3212" s="28">
        <v>41645</v>
      </c>
      <c r="B3212" s="17">
        <v>3.0329999999999999E-2</v>
      </c>
      <c r="C3212">
        <f t="shared" si="104"/>
        <v>1</v>
      </c>
      <c r="D3212">
        <f t="shared" si="105"/>
        <v>2014</v>
      </c>
    </row>
    <row r="3213" spans="1:4" x14ac:dyDescent="0.35">
      <c r="A3213" s="28">
        <v>41644</v>
      </c>
      <c r="B3213" s="17">
        <v>3.0519999999999999E-2</v>
      </c>
      <c r="C3213">
        <f t="shared" si="104"/>
        <v>1</v>
      </c>
      <c r="D3213">
        <f t="shared" si="105"/>
        <v>2014</v>
      </c>
    </row>
    <row r="3214" spans="1:4" x14ac:dyDescent="0.35">
      <c r="A3214" s="28">
        <v>41643</v>
      </c>
      <c r="B3214" s="17">
        <v>3.0519999999999999E-2</v>
      </c>
      <c r="C3214">
        <f t="shared" si="104"/>
        <v>1</v>
      </c>
      <c r="D3214">
        <f t="shared" si="105"/>
        <v>2014</v>
      </c>
    </row>
    <row r="3215" spans="1:4" x14ac:dyDescent="0.35">
      <c r="A3215" s="28">
        <v>41642</v>
      </c>
      <c r="B3215" s="17">
        <v>3.0519999999999999E-2</v>
      </c>
      <c r="C3215">
        <f t="shared" si="104"/>
        <v>1</v>
      </c>
      <c r="D3215">
        <f t="shared" si="105"/>
        <v>2014</v>
      </c>
    </row>
    <row r="3216" spans="1:4" x14ac:dyDescent="0.35">
      <c r="A3216" s="28">
        <v>41641</v>
      </c>
      <c r="B3216" s="17">
        <v>3.0190000000000002E-2</v>
      </c>
      <c r="C3216">
        <f t="shared" si="104"/>
        <v>1</v>
      </c>
      <c r="D3216">
        <f t="shared" si="105"/>
        <v>2014</v>
      </c>
    </row>
    <row r="3217" spans="1:4" x14ac:dyDescent="0.35">
      <c r="A3217" s="28">
        <v>41640</v>
      </c>
      <c r="B3217" s="17">
        <v>3.0300000000000001E-2</v>
      </c>
      <c r="C3217">
        <f t="shared" si="104"/>
        <v>1</v>
      </c>
      <c r="D3217">
        <f t="shared" si="105"/>
        <v>2014</v>
      </c>
    </row>
    <row r="3218" spans="1:4" x14ac:dyDescent="0.35">
      <c r="A3218" s="28">
        <v>41639</v>
      </c>
      <c r="B3218" s="17">
        <v>3.0300000000000001E-2</v>
      </c>
      <c r="C3218">
        <f t="shared" si="104"/>
        <v>12</v>
      </c>
      <c r="D3218">
        <f t="shared" si="105"/>
        <v>2013</v>
      </c>
    </row>
    <row r="3219" spans="1:4" x14ac:dyDescent="0.35">
      <c r="A3219" s="28">
        <v>41638</v>
      </c>
      <c r="B3219" s="17">
        <v>3.0280000000000001E-2</v>
      </c>
      <c r="C3219">
        <f t="shared" si="104"/>
        <v>12</v>
      </c>
      <c r="D3219">
        <f t="shared" si="105"/>
        <v>2013</v>
      </c>
    </row>
    <row r="3220" spans="1:4" x14ac:dyDescent="0.35">
      <c r="A3220" s="28">
        <v>41637</v>
      </c>
      <c r="B3220" s="17">
        <v>3.0300000000000001E-2</v>
      </c>
      <c r="C3220">
        <f t="shared" si="104"/>
        <v>12</v>
      </c>
      <c r="D3220">
        <f t="shared" si="105"/>
        <v>2013</v>
      </c>
    </row>
    <row r="3221" spans="1:4" x14ac:dyDescent="0.35">
      <c r="A3221" s="28">
        <v>41636</v>
      </c>
      <c r="B3221" s="17">
        <v>3.0300000000000001E-2</v>
      </c>
      <c r="C3221">
        <f t="shared" si="104"/>
        <v>12</v>
      </c>
      <c r="D3221">
        <f t="shared" si="105"/>
        <v>2013</v>
      </c>
    </row>
    <row r="3222" spans="1:4" x14ac:dyDescent="0.35">
      <c r="A3222" s="28">
        <v>41635</v>
      </c>
      <c r="B3222" s="17">
        <v>3.0300000000000001E-2</v>
      </c>
      <c r="C3222">
        <f t="shared" si="104"/>
        <v>12</v>
      </c>
      <c r="D3222">
        <f t="shared" si="105"/>
        <v>2013</v>
      </c>
    </row>
    <row r="3223" spans="1:4" x14ac:dyDescent="0.35">
      <c r="A3223" s="28">
        <v>41634</v>
      </c>
      <c r="B3223" s="17">
        <v>3.0300000000000001E-2</v>
      </c>
      <c r="C3223">
        <f t="shared" si="104"/>
        <v>12</v>
      </c>
      <c r="D3223">
        <f t="shared" si="105"/>
        <v>2013</v>
      </c>
    </row>
    <row r="3224" spans="1:4" x14ac:dyDescent="0.35">
      <c r="A3224" s="28">
        <v>41633</v>
      </c>
      <c r="B3224" s="17">
        <v>3.0329999999999999E-2</v>
      </c>
      <c r="C3224">
        <f t="shared" si="104"/>
        <v>12</v>
      </c>
      <c r="D3224">
        <f t="shared" si="105"/>
        <v>2013</v>
      </c>
    </row>
    <row r="3225" spans="1:4" x14ac:dyDescent="0.35">
      <c r="A3225" s="28">
        <v>41632</v>
      </c>
      <c r="B3225" s="17">
        <v>3.0300000000000001E-2</v>
      </c>
      <c r="C3225">
        <f t="shared" si="104"/>
        <v>12</v>
      </c>
      <c r="D3225">
        <f t="shared" si="105"/>
        <v>2013</v>
      </c>
    </row>
    <row r="3226" spans="1:4" x14ac:dyDescent="0.35">
      <c r="A3226" s="28">
        <v>41631</v>
      </c>
      <c r="B3226" s="17">
        <v>3.0349999999999999E-2</v>
      </c>
      <c r="C3226">
        <f t="shared" si="104"/>
        <v>12</v>
      </c>
      <c r="D3226">
        <f t="shared" si="105"/>
        <v>2013</v>
      </c>
    </row>
    <row r="3227" spans="1:4" x14ac:dyDescent="0.35">
      <c r="A3227" s="28">
        <v>41630</v>
      </c>
      <c r="B3227" s="17">
        <v>3.0530000000000002E-2</v>
      </c>
      <c r="C3227">
        <f t="shared" si="104"/>
        <v>12</v>
      </c>
      <c r="D3227">
        <f t="shared" si="105"/>
        <v>2013</v>
      </c>
    </row>
    <row r="3228" spans="1:4" x14ac:dyDescent="0.35">
      <c r="A3228" s="28">
        <v>41629</v>
      </c>
      <c r="B3228" s="17">
        <v>3.0530000000000002E-2</v>
      </c>
      <c r="C3228">
        <f t="shared" si="104"/>
        <v>12</v>
      </c>
      <c r="D3228">
        <f t="shared" si="105"/>
        <v>2013</v>
      </c>
    </row>
    <row r="3229" spans="1:4" x14ac:dyDescent="0.35">
      <c r="A3229" s="28">
        <v>41628</v>
      </c>
      <c r="B3229" s="17">
        <v>3.0530000000000002E-2</v>
      </c>
      <c r="C3229">
        <f t="shared" si="104"/>
        <v>12</v>
      </c>
      <c r="D3229">
        <f t="shared" si="105"/>
        <v>2013</v>
      </c>
    </row>
    <row r="3230" spans="1:4" x14ac:dyDescent="0.35">
      <c r="A3230" s="28">
        <v>41627</v>
      </c>
      <c r="B3230" s="17">
        <v>3.0710000000000001E-2</v>
      </c>
      <c r="C3230">
        <f t="shared" si="104"/>
        <v>12</v>
      </c>
      <c r="D3230">
        <f t="shared" si="105"/>
        <v>2013</v>
      </c>
    </row>
    <row r="3231" spans="1:4" x14ac:dyDescent="0.35">
      <c r="A3231" s="28">
        <v>41626</v>
      </c>
      <c r="B3231" s="17">
        <v>3.0769999999999999E-2</v>
      </c>
      <c r="C3231">
        <f t="shared" si="104"/>
        <v>12</v>
      </c>
      <c r="D3231">
        <f t="shared" si="105"/>
        <v>2013</v>
      </c>
    </row>
    <row r="3232" spans="1:4" x14ac:dyDescent="0.35">
      <c r="A3232" s="28">
        <v>41625</v>
      </c>
      <c r="B3232" s="17">
        <v>3.1E-2</v>
      </c>
      <c r="C3232">
        <f t="shared" si="104"/>
        <v>12</v>
      </c>
      <c r="D3232">
        <f t="shared" si="105"/>
        <v>2013</v>
      </c>
    </row>
    <row r="3233" spans="1:4" x14ac:dyDescent="0.35">
      <c r="A3233" s="28">
        <v>41624</v>
      </c>
      <c r="B3233" s="17">
        <v>3.1109999999999999E-2</v>
      </c>
      <c r="C3233">
        <f t="shared" si="104"/>
        <v>12</v>
      </c>
      <c r="D3233">
        <f t="shared" si="105"/>
        <v>2013</v>
      </c>
    </row>
    <row r="3234" spans="1:4" x14ac:dyDescent="0.35">
      <c r="A3234" s="28">
        <v>41623</v>
      </c>
      <c r="B3234" s="17">
        <v>3.0669999999999999E-2</v>
      </c>
      <c r="C3234">
        <f t="shared" si="104"/>
        <v>12</v>
      </c>
      <c r="D3234">
        <f t="shared" si="105"/>
        <v>2013</v>
      </c>
    </row>
    <row r="3235" spans="1:4" x14ac:dyDescent="0.35">
      <c r="A3235" s="28">
        <v>41622</v>
      </c>
      <c r="B3235" s="17">
        <v>3.0669999999999999E-2</v>
      </c>
      <c r="C3235">
        <f t="shared" si="104"/>
        <v>12</v>
      </c>
      <c r="D3235">
        <f t="shared" si="105"/>
        <v>2013</v>
      </c>
    </row>
    <row r="3236" spans="1:4" x14ac:dyDescent="0.35">
      <c r="A3236" s="28">
        <v>41621</v>
      </c>
      <c r="B3236" s="17">
        <v>3.0669999999999999E-2</v>
      </c>
      <c r="C3236">
        <f t="shared" si="104"/>
        <v>12</v>
      </c>
      <c r="D3236">
        <f t="shared" si="105"/>
        <v>2013</v>
      </c>
    </row>
    <row r="3237" spans="1:4" x14ac:dyDescent="0.35">
      <c r="A3237" s="28">
        <v>41620</v>
      </c>
      <c r="B3237" s="17">
        <v>3.0419999999999999E-2</v>
      </c>
      <c r="C3237">
        <f t="shared" si="104"/>
        <v>12</v>
      </c>
      <c r="D3237">
        <f t="shared" si="105"/>
        <v>2013</v>
      </c>
    </row>
    <row r="3238" spans="1:4" x14ac:dyDescent="0.35">
      <c r="A3238" s="28">
        <v>41619</v>
      </c>
      <c r="B3238" s="17">
        <v>3.0419999999999999E-2</v>
      </c>
      <c r="C3238">
        <f t="shared" si="104"/>
        <v>12</v>
      </c>
      <c r="D3238">
        <f t="shared" si="105"/>
        <v>2013</v>
      </c>
    </row>
    <row r="3239" spans="1:4" x14ac:dyDescent="0.35">
      <c r="A3239" s="28">
        <v>41618</v>
      </c>
      <c r="B3239" s="17">
        <v>3.0300000000000001E-2</v>
      </c>
      <c r="C3239">
        <f t="shared" si="104"/>
        <v>12</v>
      </c>
      <c r="D3239">
        <f t="shared" si="105"/>
        <v>2013</v>
      </c>
    </row>
    <row r="3240" spans="1:4" x14ac:dyDescent="0.35">
      <c r="A3240" s="28">
        <v>41617</v>
      </c>
      <c r="B3240" s="17">
        <v>3.0290000000000001E-2</v>
      </c>
      <c r="C3240">
        <f t="shared" si="104"/>
        <v>12</v>
      </c>
      <c r="D3240">
        <f t="shared" si="105"/>
        <v>2013</v>
      </c>
    </row>
    <row r="3241" spans="1:4" x14ac:dyDescent="0.35">
      <c r="A3241" s="28">
        <v>41616</v>
      </c>
      <c r="B3241" s="17">
        <v>3.0540000000000001E-2</v>
      </c>
      <c r="C3241">
        <f t="shared" si="104"/>
        <v>12</v>
      </c>
      <c r="D3241">
        <f t="shared" si="105"/>
        <v>2013</v>
      </c>
    </row>
    <row r="3242" spans="1:4" x14ac:dyDescent="0.35">
      <c r="A3242" s="28">
        <v>41615</v>
      </c>
      <c r="B3242" s="17">
        <v>3.0540000000000001E-2</v>
      </c>
      <c r="C3242">
        <f t="shared" si="104"/>
        <v>12</v>
      </c>
      <c r="D3242">
        <f t="shared" si="105"/>
        <v>2013</v>
      </c>
    </row>
    <row r="3243" spans="1:4" x14ac:dyDescent="0.35">
      <c r="A3243" s="28">
        <v>41614</v>
      </c>
      <c r="B3243" s="17">
        <v>3.0540000000000001E-2</v>
      </c>
      <c r="C3243">
        <f t="shared" ref="C3243:C3306" si="106">MONTH(A3243)</f>
        <v>12</v>
      </c>
      <c r="D3243">
        <f t="shared" ref="D3243:D3306" si="107">YEAR(A3243)</f>
        <v>2013</v>
      </c>
    </row>
    <row r="3244" spans="1:4" x14ac:dyDescent="0.35">
      <c r="A3244" s="28">
        <v>41613</v>
      </c>
      <c r="B3244" s="17">
        <v>3.041E-2</v>
      </c>
      <c r="C3244">
        <f t="shared" si="106"/>
        <v>12</v>
      </c>
      <c r="D3244">
        <f t="shared" si="107"/>
        <v>2013</v>
      </c>
    </row>
    <row r="3245" spans="1:4" x14ac:dyDescent="0.35">
      <c r="A3245" s="28">
        <v>41612</v>
      </c>
      <c r="B3245" s="17">
        <v>3.041E-2</v>
      </c>
      <c r="C3245">
        <f t="shared" si="106"/>
        <v>12</v>
      </c>
      <c r="D3245">
        <f t="shared" si="107"/>
        <v>2013</v>
      </c>
    </row>
    <row r="3246" spans="1:4" x14ac:dyDescent="0.35">
      <c r="A3246" s="28">
        <v>41611</v>
      </c>
      <c r="B3246" s="17">
        <v>3.0499999999999999E-2</v>
      </c>
      <c r="C3246">
        <f t="shared" si="106"/>
        <v>12</v>
      </c>
      <c r="D3246">
        <f t="shared" si="107"/>
        <v>2013</v>
      </c>
    </row>
    <row r="3247" spans="1:4" x14ac:dyDescent="0.35">
      <c r="A3247" s="28">
        <v>41610</v>
      </c>
      <c r="B3247" s="17">
        <v>3.0509999999999999E-2</v>
      </c>
      <c r="C3247">
        <f t="shared" si="106"/>
        <v>12</v>
      </c>
      <c r="D3247">
        <f t="shared" si="107"/>
        <v>2013</v>
      </c>
    </row>
    <row r="3248" spans="1:4" x14ac:dyDescent="0.35">
      <c r="A3248" s="28">
        <v>41609</v>
      </c>
      <c r="B3248" s="17">
        <v>3.0370000000000001E-2</v>
      </c>
      <c r="C3248">
        <f t="shared" si="106"/>
        <v>12</v>
      </c>
      <c r="D3248">
        <f t="shared" si="107"/>
        <v>2013</v>
      </c>
    </row>
    <row r="3249" spans="1:4" x14ac:dyDescent="0.35">
      <c r="A3249" s="28">
        <v>41608</v>
      </c>
      <c r="B3249" s="17">
        <v>3.0370000000000001E-2</v>
      </c>
      <c r="C3249">
        <f t="shared" si="106"/>
        <v>11</v>
      </c>
      <c r="D3249">
        <f t="shared" si="107"/>
        <v>2013</v>
      </c>
    </row>
    <row r="3250" spans="1:4" x14ac:dyDescent="0.35">
      <c r="A3250" s="28">
        <v>41607</v>
      </c>
      <c r="B3250" s="17">
        <v>3.0370000000000001E-2</v>
      </c>
      <c r="C3250">
        <f t="shared" si="106"/>
        <v>11</v>
      </c>
      <c r="D3250">
        <f t="shared" si="107"/>
        <v>2013</v>
      </c>
    </row>
    <row r="3251" spans="1:4" x14ac:dyDescent="0.35">
      <c r="A3251" s="28">
        <v>41606</v>
      </c>
      <c r="B3251" s="17">
        <v>3.0210000000000001E-2</v>
      </c>
      <c r="C3251">
        <f t="shared" si="106"/>
        <v>11</v>
      </c>
      <c r="D3251">
        <f t="shared" si="107"/>
        <v>2013</v>
      </c>
    </row>
    <row r="3252" spans="1:4" x14ac:dyDescent="0.35">
      <c r="A3252" s="28">
        <v>41605</v>
      </c>
      <c r="B3252" s="17">
        <v>3.023E-2</v>
      </c>
      <c r="C3252">
        <f t="shared" si="106"/>
        <v>11</v>
      </c>
      <c r="D3252">
        <f t="shared" si="107"/>
        <v>2013</v>
      </c>
    </row>
    <row r="3253" spans="1:4" x14ac:dyDescent="0.35">
      <c r="A3253" s="28">
        <v>41604</v>
      </c>
      <c r="B3253" s="17">
        <v>3.056E-2</v>
      </c>
      <c r="C3253">
        <f t="shared" si="106"/>
        <v>11</v>
      </c>
      <c r="D3253">
        <f t="shared" si="107"/>
        <v>2013</v>
      </c>
    </row>
    <row r="3254" spans="1:4" x14ac:dyDescent="0.35">
      <c r="A3254" s="28">
        <v>41603</v>
      </c>
      <c r="B3254" s="17">
        <v>3.066E-2</v>
      </c>
      <c r="C3254">
        <f t="shared" si="106"/>
        <v>11</v>
      </c>
      <c r="D3254">
        <f t="shared" si="107"/>
        <v>2013</v>
      </c>
    </row>
    <row r="3255" spans="1:4" x14ac:dyDescent="0.35">
      <c r="A3255" s="28">
        <v>41602</v>
      </c>
      <c r="B3255" s="17">
        <v>3.0620000000000001E-2</v>
      </c>
      <c r="C3255">
        <f t="shared" si="106"/>
        <v>11</v>
      </c>
      <c r="D3255">
        <f t="shared" si="107"/>
        <v>2013</v>
      </c>
    </row>
    <row r="3256" spans="1:4" x14ac:dyDescent="0.35">
      <c r="A3256" s="28">
        <v>41601</v>
      </c>
      <c r="B3256" s="17">
        <v>3.0620000000000001E-2</v>
      </c>
      <c r="C3256">
        <f t="shared" si="106"/>
        <v>11</v>
      </c>
      <c r="D3256">
        <f t="shared" si="107"/>
        <v>2013</v>
      </c>
    </row>
    <row r="3257" spans="1:4" x14ac:dyDescent="0.35">
      <c r="A3257" s="28">
        <v>41600</v>
      </c>
      <c r="B3257" s="17">
        <v>3.0620000000000001E-2</v>
      </c>
      <c r="C3257">
        <f t="shared" si="106"/>
        <v>11</v>
      </c>
      <c r="D3257">
        <f t="shared" si="107"/>
        <v>2013</v>
      </c>
    </row>
    <row r="3258" spans="1:4" x14ac:dyDescent="0.35">
      <c r="A3258" s="28">
        <v>41599</v>
      </c>
      <c r="B3258" s="17">
        <v>3.0689999999999999E-2</v>
      </c>
      <c r="C3258">
        <f t="shared" si="106"/>
        <v>11</v>
      </c>
      <c r="D3258">
        <f t="shared" si="107"/>
        <v>2013</v>
      </c>
    </row>
    <row r="3259" spans="1:4" x14ac:dyDescent="0.35">
      <c r="A3259" s="28">
        <v>41598</v>
      </c>
      <c r="B3259" s="17">
        <v>0.03</v>
      </c>
      <c r="C3259">
        <f t="shared" si="106"/>
        <v>11</v>
      </c>
      <c r="D3259">
        <f t="shared" si="107"/>
        <v>2013</v>
      </c>
    </row>
    <row r="3260" spans="1:4" x14ac:dyDescent="0.35">
      <c r="A3260" s="28">
        <v>41597</v>
      </c>
      <c r="B3260" s="17">
        <v>0.03</v>
      </c>
      <c r="C3260">
        <f t="shared" si="106"/>
        <v>11</v>
      </c>
      <c r="D3260">
        <f t="shared" si="107"/>
        <v>2013</v>
      </c>
    </row>
    <row r="3261" spans="1:4" x14ac:dyDescent="0.35">
      <c r="A3261" s="28">
        <v>41596</v>
      </c>
      <c r="B3261" s="17">
        <v>3.0929999999999999E-2</v>
      </c>
      <c r="C3261">
        <f t="shared" si="106"/>
        <v>11</v>
      </c>
      <c r="D3261">
        <f t="shared" si="107"/>
        <v>2013</v>
      </c>
    </row>
    <row r="3262" spans="1:4" x14ac:dyDescent="0.35">
      <c r="A3262" s="28">
        <v>41595</v>
      </c>
      <c r="B3262" s="17">
        <v>3.0929999999999999E-2</v>
      </c>
      <c r="C3262">
        <f t="shared" si="106"/>
        <v>11</v>
      </c>
      <c r="D3262">
        <f t="shared" si="107"/>
        <v>2013</v>
      </c>
    </row>
    <row r="3263" spans="1:4" x14ac:dyDescent="0.35">
      <c r="A3263" s="28">
        <v>41594</v>
      </c>
      <c r="B3263" s="17">
        <v>3.0929999999999999E-2</v>
      </c>
      <c r="C3263">
        <f t="shared" si="106"/>
        <v>11</v>
      </c>
      <c r="D3263">
        <f t="shared" si="107"/>
        <v>2013</v>
      </c>
    </row>
    <row r="3264" spans="1:4" x14ac:dyDescent="0.35">
      <c r="A3264" s="28">
        <v>41593</v>
      </c>
      <c r="B3264" s="17">
        <v>3.0929999999999999E-2</v>
      </c>
      <c r="C3264">
        <f t="shared" si="106"/>
        <v>11</v>
      </c>
      <c r="D3264">
        <f t="shared" si="107"/>
        <v>2013</v>
      </c>
    </row>
    <row r="3265" spans="1:4" x14ac:dyDescent="0.35">
      <c r="A3265" s="28">
        <v>41592</v>
      </c>
      <c r="B3265" s="17">
        <v>3.0960000000000001E-2</v>
      </c>
      <c r="C3265">
        <f t="shared" si="106"/>
        <v>11</v>
      </c>
      <c r="D3265">
        <f t="shared" si="107"/>
        <v>2013</v>
      </c>
    </row>
    <row r="3266" spans="1:4" x14ac:dyDescent="0.35">
      <c r="A3266" s="28">
        <v>41591</v>
      </c>
      <c r="B3266" s="17">
        <v>3.0870000000000002E-2</v>
      </c>
      <c r="C3266">
        <f t="shared" si="106"/>
        <v>11</v>
      </c>
      <c r="D3266">
        <f t="shared" si="107"/>
        <v>2013</v>
      </c>
    </row>
    <row r="3267" spans="1:4" x14ac:dyDescent="0.35">
      <c r="A3267" s="28">
        <v>41590</v>
      </c>
      <c r="B3267" s="17">
        <v>3.092E-2</v>
      </c>
      <c r="C3267">
        <f t="shared" si="106"/>
        <v>11</v>
      </c>
      <c r="D3267">
        <f t="shared" si="107"/>
        <v>2013</v>
      </c>
    </row>
    <row r="3268" spans="1:4" x14ac:dyDescent="0.35">
      <c r="A3268" s="28">
        <v>41589</v>
      </c>
      <c r="B3268" s="17">
        <v>3.0759999999999999E-2</v>
      </c>
      <c r="C3268">
        <f t="shared" si="106"/>
        <v>11</v>
      </c>
      <c r="D3268">
        <f t="shared" si="107"/>
        <v>2013</v>
      </c>
    </row>
    <row r="3269" spans="1:4" x14ac:dyDescent="0.35">
      <c r="A3269" s="28">
        <v>41588</v>
      </c>
      <c r="B3269" s="17">
        <v>3.0720000000000001E-2</v>
      </c>
      <c r="C3269">
        <f t="shared" si="106"/>
        <v>11</v>
      </c>
      <c r="D3269">
        <f t="shared" si="107"/>
        <v>2013</v>
      </c>
    </row>
    <row r="3270" spans="1:4" x14ac:dyDescent="0.35">
      <c r="A3270" s="28">
        <v>41587</v>
      </c>
      <c r="B3270" s="17">
        <v>3.0720000000000001E-2</v>
      </c>
      <c r="C3270">
        <f t="shared" si="106"/>
        <v>11</v>
      </c>
      <c r="D3270">
        <f t="shared" si="107"/>
        <v>2013</v>
      </c>
    </row>
    <row r="3271" spans="1:4" x14ac:dyDescent="0.35">
      <c r="A3271" s="28">
        <v>41586</v>
      </c>
      <c r="B3271" s="17">
        <v>3.0720000000000001E-2</v>
      </c>
      <c r="C3271">
        <f t="shared" si="106"/>
        <v>11</v>
      </c>
      <c r="D3271">
        <f t="shared" si="107"/>
        <v>2013</v>
      </c>
    </row>
    <row r="3272" spans="1:4" x14ac:dyDescent="0.35">
      <c r="A3272" s="28">
        <v>41585</v>
      </c>
      <c r="B3272" s="17">
        <v>3.0810000000000001E-2</v>
      </c>
      <c r="C3272">
        <f t="shared" si="106"/>
        <v>11</v>
      </c>
      <c r="D3272">
        <f t="shared" si="107"/>
        <v>2013</v>
      </c>
    </row>
    <row r="3273" spans="1:4" x14ac:dyDescent="0.35">
      <c r="A3273" s="28">
        <v>41584</v>
      </c>
      <c r="B3273" s="17">
        <v>3.0679999999999999E-2</v>
      </c>
      <c r="C3273">
        <f t="shared" si="106"/>
        <v>11</v>
      </c>
      <c r="D3273">
        <f t="shared" si="107"/>
        <v>2013</v>
      </c>
    </row>
    <row r="3274" spans="1:4" x14ac:dyDescent="0.35">
      <c r="A3274" s="28">
        <v>41583</v>
      </c>
      <c r="B3274" s="17">
        <v>3.0679999999999999E-2</v>
      </c>
      <c r="C3274">
        <f t="shared" si="106"/>
        <v>11</v>
      </c>
      <c r="D3274">
        <f t="shared" si="107"/>
        <v>2013</v>
      </c>
    </row>
    <row r="3275" spans="1:4" x14ac:dyDescent="0.35">
      <c r="A3275" s="28">
        <v>41582</v>
      </c>
      <c r="B3275" s="17">
        <v>3.0679999999999999E-2</v>
      </c>
      <c r="C3275">
        <f t="shared" si="106"/>
        <v>11</v>
      </c>
      <c r="D3275">
        <f t="shared" si="107"/>
        <v>2013</v>
      </c>
    </row>
    <row r="3276" spans="1:4" x14ac:dyDescent="0.35">
      <c r="A3276" s="28">
        <v>41581</v>
      </c>
      <c r="B3276" s="17">
        <v>3.074E-2</v>
      </c>
      <c r="C3276">
        <f t="shared" si="106"/>
        <v>11</v>
      </c>
      <c r="D3276">
        <f t="shared" si="107"/>
        <v>2013</v>
      </c>
    </row>
    <row r="3277" spans="1:4" x14ac:dyDescent="0.35">
      <c r="A3277" s="28">
        <v>41580</v>
      </c>
      <c r="B3277" s="17">
        <v>3.074E-2</v>
      </c>
      <c r="C3277">
        <f t="shared" si="106"/>
        <v>11</v>
      </c>
      <c r="D3277">
        <f t="shared" si="107"/>
        <v>2013</v>
      </c>
    </row>
    <row r="3278" spans="1:4" x14ac:dyDescent="0.35">
      <c r="A3278" s="28">
        <v>41579</v>
      </c>
      <c r="B3278" s="17">
        <v>3.074E-2</v>
      </c>
      <c r="C3278">
        <f t="shared" si="106"/>
        <v>11</v>
      </c>
      <c r="D3278">
        <f t="shared" si="107"/>
        <v>2013</v>
      </c>
    </row>
    <row r="3279" spans="1:4" x14ac:dyDescent="0.35">
      <c r="A3279" s="28">
        <v>41578</v>
      </c>
      <c r="B3279" s="17">
        <v>3.0620000000000001E-2</v>
      </c>
      <c r="C3279">
        <f t="shared" si="106"/>
        <v>10</v>
      </c>
      <c r="D3279">
        <f t="shared" si="107"/>
        <v>2013</v>
      </c>
    </row>
    <row r="3280" spans="1:4" x14ac:dyDescent="0.35">
      <c r="A3280" s="28">
        <v>41577</v>
      </c>
      <c r="B3280" s="17">
        <v>3.0349999999999999E-2</v>
      </c>
      <c r="C3280">
        <f t="shared" si="106"/>
        <v>10</v>
      </c>
      <c r="D3280">
        <f t="shared" si="107"/>
        <v>2013</v>
      </c>
    </row>
    <row r="3281" spans="1:4" x14ac:dyDescent="0.35">
      <c r="A3281" s="28">
        <v>41576</v>
      </c>
      <c r="B3281" s="17">
        <v>3.0370000000000001E-2</v>
      </c>
      <c r="C3281">
        <f t="shared" si="106"/>
        <v>10</v>
      </c>
      <c r="D3281">
        <f t="shared" si="107"/>
        <v>2013</v>
      </c>
    </row>
    <row r="3282" spans="1:4" x14ac:dyDescent="0.35">
      <c r="A3282" s="28">
        <v>41575</v>
      </c>
      <c r="B3282" s="17">
        <v>3.0370000000000001E-2</v>
      </c>
      <c r="C3282">
        <f t="shared" si="106"/>
        <v>10</v>
      </c>
      <c r="D3282">
        <f t="shared" si="107"/>
        <v>2013</v>
      </c>
    </row>
    <row r="3283" spans="1:4" x14ac:dyDescent="0.35">
      <c r="A3283" s="28">
        <v>41574</v>
      </c>
      <c r="B3283" s="17">
        <v>3.0349999999999999E-2</v>
      </c>
      <c r="C3283">
        <f t="shared" si="106"/>
        <v>10</v>
      </c>
      <c r="D3283">
        <f t="shared" si="107"/>
        <v>2013</v>
      </c>
    </row>
    <row r="3284" spans="1:4" x14ac:dyDescent="0.35">
      <c r="A3284" s="28">
        <v>41573</v>
      </c>
      <c r="B3284" s="17">
        <v>3.0349999999999999E-2</v>
      </c>
      <c r="C3284">
        <f t="shared" si="106"/>
        <v>10</v>
      </c>
      <c r="D3284">
        <f t="shared" si="107"/>
        <v>2013</v>
      </c>
    </row>
    <row r="3285" spans="1:4" x14ac:dyDescent="0.35">
      <c r="A3285" s="28">
        <v>41572</v>
      </c>
      <c r="B3285" s="17">
        <v>3.0349999999999999E-2</v>
      </c>
      <c r="C3285">
        <f t="shared" si="106"/>
        <v>10</v>
      </c>
      <c r="D3285">
        <f t="shared" si="107"/>
        <v>2013</v>
      </c>
    </row>
    <row r="3286" spans="1:4" x14ac:dyDescent="0.35">
      <c r="A3286" s="28">
        <v>41571</v>
      </c>
      <c r="B3286" s="17">
        <v>3.022E-2</v>
      </c>
      <c r="C3286">
        <f t="shared" si="106"/>
        <v>10</v>
      </c>
      <c r="D3286">
        <f t="shared" si="107"/>
        <v>2013</v>
      </c>
    </row>
    <row r="3287" spans="1:4" x14ac:dyDescent="0.35">
      <c r="A3287" s="28">
        <v>41570</v>
      </c>
      <c r="B3287" s="17">
        <v>0.03</v>
      </c>
      <c r="C3287">
        <f t="shared" si="106"/>
        <v>10</v>
      </c>
      <c r="D3287">
        <f t="shared" si="107"/>
        <v>2013</v>
      </c>
    </row>
    <row r="3288" spans="1:4" x14ac:dyDescent="0.35">
      <c r="A3288" s="28">
        <v>41569</v>
      </c>
      <c r="B3288" s="17">
        <v>3.04E-2</v>
      </c>
      <c r="C3288">
        <f t="shared" si="106"/>
        <v>10</v>
      </c>
      <c r="D3288">
        <f t="shared" si="107"/>
        <v>2013</v>
      </c>
    </row>
    <row r="3289" spans="1:4" x14ac:dyDescent="0.35">
      <c r="A3289" s="28">
        <v>41568</v>
      </c>
      <c r="B3289" s="17">
        <v>3.117E-2</v>
      </c>
      <c r="C3289">
        <f t="shared" si="106"/>
        <v>10</v>
      </c>
      <c r="D3289">
        <f t="shared" si="107"/>
        <v>2013</v>
      </c>
    </row>
    <row r="3290" spans="1:4" x14ac:dyDescent="0.35">
      <c r="A3290" s="28">
        <v>41567</v>
      </c>
      <c r="B3290" s="17">
        <v>3.1300000000000001E-2</v>
      </c>
      <c r="C3290">
        <f t="shared" si="106"/>
        <v>10</v>
      </c>
      <c r="D3290">
        <f t="shared" si="107"/>
        <v>2013</v>
      </c>
    </row>
    <row r="3291" spans="1:4" x14ac:dyDescent="0.35">
      <c r="A3291" s="28">
        <v>41566</v>
      </c>
      <c r="B3291" s="17">
        <v>3.1300000000000001E-2</v>
      </c>
      <c r="C3291">
        <f t="shared" si="106"/>
        <v>10</v>
      </c>
      <c r="D3291">
        <f t="shared" si="107"/>
        <v>2013</v>
      </c>
    </row>
    <row r="3292" spans="1:4" x14ac:dyDescent="0.35">
      <c r="A3292" s="28">
        <v>41565</v>
      </c>
      <c r="B3292" s="17">
        <v>3.1300000000000001E-2</v>
      </c>
      <c r="C3292">
        <f t="shared" si="106"/>
        <v>10</v>
      </c>
      <c r="D3292">
        <f t="shared" si="107"/>
        <v>2013</v>
      </c>
    </row>
    <row r="3293" spans="1:4" x14ac:dyDescent="0.35">
      <c r="A3293" s="28">
        <v>41564</v>
      </c>
      <c r="B3293" s="17">
        <v>3.1300000000000001E-2</v>
      </c>
      <c r="C3293">
        <f t="shared" si="106"/>
        <v>10</v>
      </c>
      <c r="D3293">
        <f t="shared" si="107"/>
        <v>2013</v>
      </c>
    </row>
    <row r="3294" spans="1:4" x14ac:dyDescent="0.35">
      <c r="A3294" s="28">
        <v>41563</v>
      </c>
      <c r="B3294" s="17">
        <v>3.1300000000000001E-2</v>
      </c>
      <c r="C3294">
        <f t="shared" si="106"/>
        <v>10</v>
      </c>
      <c r="D3294">
        <f t="shared" si="107"/>
        <v>2013</v>
      </c>
    </row>
    <row r="3295" spans="1:4" x14ac:dyDescent="0.35">
      <c r="A3295" s="28">
        <v>41562</v>
      </c>
      <c r="B3295" s="17">
        <v>3.1300000000000001E-2</v>
      </c>
      <c r="C3295">
        <f t="shared" si="106"/>
        <v>10</v>
      </c>
      <c r="D3295">
        <f t="shared" si="107"/>
        <v>2013</v>
      </c>
    </row>
    <row r="3296" spans="1:4" x14ac:dyDescent="0.35">
      <c r="A3296" s="28">
        <v>41561</v>
      </c>
      <c r="B3296" s="17">
        <v>3.1690000000000003E-2</v>
      </c>
      <c r="C3296">
        <f t="shared" si="106"/>
        <v>10</v>
      </c>
      <c r="D3296">
        <f t="shared" si="107"/>
        <v>2013</v>
      </c>
    </row>
    <row r="3297" spans="1:4" x14ac:dyDescent="0.35">
      <c r="A3297" s="28">
        <v>41560</v>
      </c>
      <c r="B3297" s="17">
        <v>3.1289999999999998E-2</v>
      </c>
      <c r="C3297">
        <f t="shared" si="106"/>
        <v>10</v>
      </c>
      <c r="D3297">
        <f t="shared" si="107"/>
        <v>2013</v>
      </c>
    </row>
    <row r="3298" spans="1:4" x14ac:dyDescent="0.35">
      <c r="A3298" s="28">
        <v>41559</v>
      </c>
      <c r="B3298" s="17">
        <v>3.1289999999999998E-2</v>
      </c>
      <c r="C3298">
        <f t="shared" si="106"/>
        <v>10</v>
      </c>
      <c r="D3298">
        <f t="shared" si="107"/>
        <v>2013</v>
      </c>
    </row>
    <row r="3299" spans="1:4" x14ac:dyDescent="0.35">
      <c r="A3299" s="28">
        <v>41558</v>
      </c>
      <c r="B3299" s="17">
        <v>3.1289999999999998E-2</v>
      </c>
      <c r="C3299">
        <f t="shared" si="106"/>
        <v>10</v>
      </c>
      <c r="D3299">
        <f t="shared" si="107"/>
        <v>2013</v>
      </c>
    </row>
    <row r="3300" spans="1:4" x14ac:dyDescent="0.35">
      <c r="A3300" s="28">
        <v>41557</v>
      </c>
      <c r="B3300" s="17">
        <v>3.0519999999999999E-2</v>
      </c>
      <c r="C3300">
        <f t="shared" si="106"/>
        <v>10</v>
      </c>
      <c r="D3300">
        <f t="shared" si="107"/>
        <v>2013</v>
      </c>
    </row>
    <row r="3301" spans="1:4" x14ac:dyDescent="0.35">
      <c r="A3301" s="28">
        <v>41556</v>
      </c>
      <c r="B3301" s="17">
        <v>3.039E-2</v>
      </c>
      <c r="C3301">
        <f t="shared" si="106"/>
        <v>10</v>
      </c>
      <c r="D3301">
        <f t="shared" si="107"/>
        <v>2013</v>
      </c>
    </row>
    <row r="3302" spans="1:4" x14ac:dyDescent="0.35">
      <c r="A3302" s="28">
        <v>41555</v>
      </c>
      <c r="B3302" s="17">
        <v>3.0030000000000001E-2</v>
      </c>
      <c r="C3302">
        <f t="shared" si="106"/>
        <v>10</v>
      </c>
      <c r="D3302">
        <f t="shared" si="107"/>
        <v>2013</v>
      </c>
    </row>
    <row r="3303" spans="1:4" x14ac:dyDescent="0.35">
      <c r="A3303" s="28">
        <v>41554</v>
      </c>
      <c r="B3303" s="17">
        <v>3.0020000000000002E-2</v>
      </c>
      <c r="C3303">
        <f t="shared" si="106"/>
        <v>10</v>
      </c>
      <c r="D3303">
        <f t="shared" si="107"/>
        <v>2013</v>
      </c>
    </row>
    <row r="3304" spans="1:4" x14ac:dyDescent="0.35">
      <c r="A3304" s="28">
        <v>41553</v>
      </c>
      <c r="B3304" s="17">
        <v>0.03</v>
      </c>
      <c r="C3304">
        <f t="shared" si="106"/>
        <v>10</v>
      </c>
      <c r="D3304">
        <f t="shared" si="107"/>
        <v>2013</v>
      </c>
    </row>
    <row r="3305" spans="1:4" x14ac:dyDescent="0.35">
      <c r="A3305" s="28">
        <v>41552</v>
      </c>
      <c r="B3305" s="17">
        <v>0.03</v>
      </c>
      <c r="C3305">
        <f t="shared" si="106"/>
        <v>10</v>
      </c>
      <c r="D3305">
        <f t="shared" si="107"/>
        <v>2013</v>
      </c>
    </row>
    <row r="3306" spans="1:4" x14ac:dyDescent="0.35">
      <c r="A3306" s="28">
        <v>41551</v>
      </c>
      <c r="B3306" s="17">
        <v>0.03</v>
      </c>
      <c r="C3306">
        <f t="shared" si="106"/>
        <v>10</v>
      </c>
      <c r="D3306">
        <f t="shared" si="107"/>
        <v>2013</v>
      </c>
    </row>
    <row r="3307" spans="1:4" x14ac:dyDescent="0.35">
      <c r="A3307" s="28">
        <v>41550</v>
      </c>
      <c r="B3307" s="17">
        <v>3.0280000000000001E-2</v>
      </c>
      <c r="C3307">
        <f t="shared" ref="C3307:C3370" si="108">MONTH(A3307)</f>
        <v>10</v>
      </c>
      <c r="D3307">
        <f t="shared" ref="D3307:D3370" si="109">YEAR(A3307)</f>
        <v>2013</v>
      </c>
    </row>
    <row r="3308" spans="1:4" x14ac:dyDescent="0.35">
      <c r="A3308" s="28">
        <v>41549</v>
      </c>
      <c r="B3308" s="17">
        <v>3.0360000000000002E-2</v>
      </c>
      <c r="C3308">
        <f t="shared" si="108"/>
        <v>10</v>
      </c>
      <c r="D3308">
        <f t="shared" si="109"/>
        <v>2013</v>
      </c>
    </row>
    <row r="3309" spans="1:4" x14ac:dyDescent="0.35">
      <c r="A3309" s="28">
        <v>41548</v>
      </c>
      <c r="B3309" s="17">
        <v>3.0249999999999999E-2</v>
      </c>
      <c r="C3309">
        <f t="shared" si="108"/>
        <v>10</v>
      </c>
      <c r="D3309">
        <f t="shared" si="109"/>
        <v>2013</v>
      </c>
    </row>
    <row r="3310" spans="1:4" x14ac:dyDescent="0.35">
      <c r="A3310" s="28">
        <v>41547</v>
      </c>
      <c r="B3310" s="17">
        <v>3.0720000000000001E-2</v>
      </c>
      <c r="C3310">
        <f t="shared" si="108"/>
        <v>9</v>
      </c>
      <c r="D3310">
        <f t="shared" si="109"/>
        <v>2013</v>
      </c>
    </row>
    <row r="3311" spans="1:4" x14ac:dyDescent="0.35">
      <c r="A3311" s="28">
        <v>41546</v>
      </c>
      <c r="B3311" s="17">
        <v>3.0120000000000001E-2</v>
      </c>
      <c r="C3311">
        <f t="shared" si="108"/>
        <v>9</v>
      </c>
      <c r="D3311">
        <f t="shared" si="109"/>
        <v>2013</v>
      </c>
    </row>
    <row r="3312" spans="1:4" x14ac:dyDescent="0.35">
      <c r="A3312" s="28">
        <v>41545</v>
      </c>
      <c r="B3312" s="17">
        <v>3.0120000000000001E-2</v>
      </c>
      <c r="C3312">
        <f t="shared" si="108"/>
        <v>9</v>
      </c>
      <c r="D3312">
        <f t="shared" si="109"/>
        <v>2013</v>
      </c>
    </row>
    <row r="3313" spans="1:4" x14ac:dyDescent="0.35">
      <c r="A3313" s="28">
        <v>41544</v>
      </c>
      <c r="B3313" s="17">
        <v>3.0120000000000001E-2</v>
      </c>
      <c r="C3313">
        <f t="shared" si="108"/>
        <v>9</v>
      </c>
      <c r="D3313">
        <f t="shared" si="109"/>
        <v>2013</v>
      </c>
    </row>
    <row r="3314" spans="1:4" x14ac:dyDescent="0.35">
      <c r="A3314" s="28">
        <v>41543</v>
      </c>
      <c r="B3314" s="17">
        <v>3.0269999999999998E-2</v>
      </c>
      <c r="C3314">
        <f t="shared" si="108"/>
        <v>9</v>
      </c>
      <c r="D3314">
        <f t="shared" si="109"/>
        <v>2013</v>
      </c>
    </row>
    <row r="3315" spans="1:4" x14ac:dyDescent="0.35">
      <c r="A3315" s="28">
        <v>41542</v>
      </c>
      <c r="B3315" s="17">
        <v>3.048E-2</v>
      </c>
      <c r="C3315">
        <f t="shared" si="108"/>
        <v>9</v>
      </c>
      <c r="D3315">
        <f t="shared" si="109"/>
        <v>2013</v>
      </c>
    </row>
    <row r="3316" spans="1:4" x14ac:dyDescent="0.35">
      <c r="A3316" s="28">
        <v>41541</v>
      </c>
      <c r="B3316" s="17">
        <v>3.0499999999999999E-2</v>
      </c>
      <c r="C3316">
        <f t="shared" si="108"/>
        <v>9</v>
      </c>
      <c r="D3316">
        <f t="shared" si="109"/>
        <v>2013</v>
      </c>
    </row>
    <row r="3317" spans="1:4" x14ac:dyDescent="0.35">
      <c r="A3317" s="28">
        <v>41540</v>
      </c>
      <c r="B3317" s="17">
        <v>3.0499999999999999E-2</v>
      </c>
      <c r="C3317">
        <f t="shared" si="108"/>
        <v>9</v>
      </c>
      <c r="D3317">
        <f t="shared" si="109"/>
        <v>2013</v>
      </c>
    </row>
    <row r="3318" spans="1:4" x14ac:dyDescent="0.35">
      <c r="A3318" s="28">
        <v>41539</v>
      </c>
      <c r="B3318" s="17">
        <v>3.0419999999999999E-2</v>
      </c>
      <c r="C3318">
        <f t="shared" si="108"/>
        <v>9</v>
      </c>
      <c r="D3318">
        <f t="shared" si="109"/>
        <v>2013</v>
      </c>
    </row>
    <row r="3319" spans="1:4" x14ac:dyDescent="0.35">
      <c r="A3319" s="28">
        <v>41538</v>
      </c>
      <c r="B3319" s="17">
        <v>3.0419999999999999E-2</v>
      </c>
      <c r="C3319">
        <f t="shared" si="108"/>
        <v>9</v>
      </c>
      <c r="D3319">
        <f t="shared" si="109"/>
        <v>2013</v>
      </c>
    </row>
    <row r="3320" spans="1:4" x14ac:dyDescent="0.35">
      <c r="A3320" s="28">
        <v>41537</v>
      </c>
      <c r="B3320" s="17">
        <v>3.0419999999999999E-2</v>
      </c>
      <c r="C3320">
        <f t="shared" si="108"/>
        <v>9</v>
      </c>
      <c r="D3320">
        <f t="shared" si="109"/>
        <v>2013</v>
      </c>
    </row>
    <row r="3321" spans="1:4" x14ac:dyDescent="0.35">
      <c r="A3321" s="28">
        <v>41536</v>
      </c>
      <c r="B3321" s="17">
        <v>3.04E-2</v>
      </c>
      <c r="C3321">
        <f t="shared" si="108"/>
        <v>9</v>
      </c>
      <c r="D3321">
        <f t="shared" si="109"/>
        <v>2013</v>
      </c>
    </row>
    <row r="3322" spans="1:4" x14ac:dyDescent="0.35">
      <c r="A3322" s="28">
        <v>41535</v>
      </c>
      <c r="B3322" s="17">
        <v>0.03</v>
      </c>
      <c r="C3322">
        <f t="shared" si="108"/>
        <v>9</v>
      </c>
      <c r="D3322">
        <f t="shared" si="109"/>
        <v>2013</v>
      </c>
    </row>
    <row r="3323" spans="1:4" x14ac:dyDescent="0.35">
      <c r="A3323" s="28">
        <v>41534</v>
      </c>
      <c r="B3323" s="17">
        <v>3.024E-2</v>
      </c>
      <c r="C3323">
        <f t="shared" si="108"/>
        <v>9</v>
      </c>
      <c r="D3323">
        <f t="shared" si="109"/>
        <v>2013</v>
      </c>
    </row>
    <row r="3324" spans="1:4" x14ac:dyDescent="0.35">
      <c r="A3324" s="28">
        <v>41533</v>
      </c>
      <c r="B3324" s="17">
        <v>3.0210000000000001E-2</v>
      </c>
      <c r="C3324">
        <f t="shared" si="108"/>
        <v>9</v>
      </c>
      <c r="D3324">
        <f t="shared" si="109"/>
        <v>2013</v>
      </c>
    </row>
    <row r="3325" spans="1:4" x14ac:dyDescent="0.35">
      <c r="A3325" s="28">
        <v>41532</v>
      </c>
      <c r="B3325" s="17">
        <v>0.03</v>
      </c>
      <c r="C3325">
        <f t="shared" si="108"/>
        <v>9</v>
      </c>
      <c r="D3325">
        <f t="shared" si="109"/>
        <v>2013</v>
      </c>
    </row>
    <row r="3326" spans="1:4" x14ac:dyDescent="0.35">
      <c r="A3326" s="28">
        <v>41531</v>
      </c>
      <c r="B3326" s="17">
        <v>0.03</v>
      </c>
      <c r="C3326">
        <f t="shared" si="108"/>
        <v>9</v>
      </c>
      <c r="D3326">
        <f t="shared" si="109"/>
        <v>2013</v>
      </c>
    </row>
    <row r="3327" spans="1:4" x14ac:dyDescent="0.35">
      <c r="A3327" s="28">
        <v>41530</v>
      </c>
      <c r="B3327" s="17">
        <v>0.03</v>
      </c>
      <c r="C3327">
        <f t="shared" si="108"/>
        <v>9</v>
      </c>
      <c r="D3327">
        <f t="shared" si="109"/>
        <v>2013</v>
      </c>
    </row>
    <row r="3328" spans="1:4" x14ac:dyDescent="0.35">
      <c r="A3328" s="28">
        <v>41529</v>
      </c>
      <c r="B3328" s="17">
        <v>3.0429999999999999E-2</v>
      </c>
      <c r="C3328">
        <f t="shared" si="108"/>
        <v>9</v>
      </c>
      <c r="D3328">
        <f t="shared" si="109"/>
        <v>2013</v>
      </c>
    </row>
    <row r="3329" spans="1:4" x14ac:dyDescent="0.35">
      <c r="A3329" s="28">
        <v>41528</v>
      </c>
      <c r="B3329" s="17">
        <v>3.0370000000000001E-2</v>
      </c>
      <c r="C3329">
        <f t="shared" si="108"/>
        <v>9</v>
      </c>
      <c r="D3329">
        <f t="shared" si="109"/>
        <v>2013</v>
      </c>
    </row>
    <row r="3330" spans="1:4" x14ac:dyDescent="0.35">
      <c r="A3330" s="28">
        <v>41527</v>
      </c>
      <c r="B3330" s="17">
        <v>3.024E-2</v>
      </c>
      <c r="C3330">
        <f t="shared" si="108"/>
        <v>9</v>
      </c>
      <c r="D3330">
        <f t="shared" si="109"/>
        <v>2013</v>
      </c>
    </row>
    <row r="3331" spans="1:4" x14ac:dyDescent="0.35">
      <c r="A3331" s="28">
        <v>41526</v>
      </c>
      <c r="B3331" s="17">
        <v>3.031E-2</v>
      </c>
      <c r="C3331">
        <f t="shared" si="108"/>
        <v>9</v>
      </c>
      <c r="D3331">
        <f t="shared" si="109"/>
        <v>2013</v>
      </c>
    </row>
    <row r="3332" spans="1:4" x14ac:dyDescent="0.35">
      <c r="A3332" s="28">
        <v>41525</v>
      </c>
      <c r="B3332" s="17">
        <v>3.0970000000000001E-2</v>
      </c>
      <c r="C3332">
        <f t="shared" si="108"/>
        <v>9</v>
      </c>
      <c r="D3332">
        <f t="shared" si="109"/>
        <v>2013</v>
      </c>
    </row>
    <row r="3333" spans="1:4" x14ac:dyDescent="0.35">
      <c r="A3333" s="28">
        <v>41524</v>
      </c>
      <c r="B3333" s="17">
        <v>3.0970000000000001E-2</v>
      </c>
      <c r="C3333">
        <f t="shared" si="108"/>
        <v>9</v>
      </c>
      <c r="D3333">
        <f t="shared" si="109"/>
        <v>2013</v>
      </c>
    </row>
    <row r="3334" spans="1:4" x14ac:dyDescent="0.35">
      <c r="A3334" s="28">
        <v>41523</v>
      </c>
      <c r="B3334" s="17">
        <v>3.0970000000000001E-2</v>
      </c>
      <c r="C3334">
        <f t="shared" si="108"/>
        <v>9</v>
      </c>
      <c r="D3334">
        <f t="shared" si="109"/>
        <v>2013</v>
      </c>
    </row>
    <row r="3335" spans="1:4" x14ac:dyDescent="0.35">
      <c r="A3335" s="28">
        <v>41522</v>
      </c>
      <c r="B3335" s="17">
        <v>3.0949999999999998E-2</v>
      </c>
      <c r="C3335">
        <f t="shared" si="108"/>
        <v>9</v>
      </c>
      <c r="D3335">
        <f t="shared" si="109"/>
        <v>2013</v>
      </c>
    </row>
    <row r="3336" spans="1:4" x14ac:dyDescent="0.35">
      <c r="A3336" s="28">
        <v>41521</v>
      </c>
      <c r="B3336" s="17">
        <v>3.0970000000000001E-2</v>
      </c>
      <c r="C3336">
        <f t="shared" si="108"/>
        <v>9</v>
      </c>
      <c r="D3336">
        <f t="shared" si="109"/>
        <v>2013</v>
      </c>
    </row>
    <row r="3337" spans="1:4" x14ac:dyDescent="0.35">
      <c r="A3337" s="28">
        <v>41520</v>
      </c>
      <c r="B3337" s="17">
        <v>3.1E-2</v>
      </c>
      <c r="C3337">
        <f t="shared" si="108"/>
        <v>9</v>
      </c>
      <c r="D3337">
        <f t="shared" si="109"/>
        <v>2013</v>
      </c>
    </row>
    <row r="3338" spans="1:4" x14ac:dyDescent="0.35">
      <c r="A3338" s="28">
        <v>41519</v>
      </c>
      <c r="B3338" s="17">
        <v>3.1009999999999999E-2</v>
      </c>
      <c r="C3338">
        <f t="shared" si="108"/>
        <v>9</v>
      </c>
      <c r="D3338">
        <f t="shared" si="109"/>
        <v>2013</v>
      </c>
    </row>
    <row r="3339" spans="1:4" x14ac:dyDescent="0.35">
      <c r="A3339" s="28">
        <v>41518</v>
      </c>
      <c r="B3339" s="17">
        <v>3.1329999999999997E-2</v>
      </c>
      <c r="C3339">
        <f t="shared" si="108"/>
        <v>9</v>
      </c>
      <c r="D3339">
        <f t="shared" si="109"/>
        <v>2013</v>
      </c>
    </row>
    <row r="3340" spans="1:4" x14ac:dyDescent="0.35">
      <c r="A3340" s="28">
        <v>41517</v>
      </c>
      <c r="B3340" s="17">
        <v>3.1329999999999997E-2</v>
      </c>
      <c r="C3340">
        <f t="shared" si="108"/>
        <v>8</v>
      </c>
      <c r="D3340">
        <f t="shared" si="109"/>
        <v>2013</v>
      </c>
    </row>
    <row r="3341" spans="1:4" x14ac:dyDescent="0.35">
      <c r="A3341" s="28">
        <v>41516</v>
      </c>
      <c r="B3341" s="17">
        <v>3.1329999999999997E-2</v>
      </c>
      <c r="C3341">
        <f t="shared" si="108"/>
        <v>8</v>
      </c>
      <c r="D3341">
        <f t="shared" si="109"/>
        <v>2013</v>
      </c>
    </row>
    <row r="3342" spans="1:4" x14ac:dyDescent="0.35">
      <c r="A3342" s="28">
        <v>41515</v>
      </c>
      <c r="B3342" s="17">
        <v>3.1379999999999998E-2</v>
      </c>
      <c r="C3342">
        <f t="shared" si="108"/>
        <v>8</v>
      </c>
      <c r="D3342">
        <f t="shared" si="109"/>
        <v>2013</v>
      </c>
    </row>
    <row r="3343" spans="1:4" x14ac:dyDescent="0.35">
      <c r="A3343" s="28">
        <v>41514</v>
      </c>
      <c r="B3343" s="17">
        <v>3.0120000000000001E-2</v>
      </c>
      <c r="C3343">
        <f t="shared" si="108"/>
        <v>8</v>
      </c>
      <c r="D3343">
        <f t="shared" si="109"/>
        <v>2013</v>
      </c>
    </row>
    <row r="3344" spans="1:4" x14ac:dyDescent="0.35">
      <c r="A3344" s="28">
        <v>41513</v>
      </c>
      <c r="B3344" s="17">
        <v>3.007E-2</v>
      </c>
      <c r="C3344">
        <f t="shared" si="108"/>
        <v>8</v>
      </c>
      <c r="D3344">
        <f t="shared" si="109"/>
        <v>2013</v>
      </c>
    </row>
    <row r="3345" spans="1:4" x14ac:dyDescent="0.35">
      <c r="A3345" s="28">
        <v>41512</v>
      </c>
      <c r="B3345" s="17">
        <v>3.006E-2</v>
      </c>
      <c r="C3345">
        <f t="shared" si="108"/>
        <v>8</v>
      </c>
      <c r="D3345">
        <f t="shared" si="109"/>
        <v>2013</v>
      </c>
    </row>
    <row r="3346" spans="1:4" x14ac:dyDescent="0.35">
      <c r="A3346" s="28">
        <v>41511</v>
      </c>
      <c r="B3346" s="17">
        <v>3.0099999999999998E-2</v>
      </c>
      <c r="C3346">
        <f t="shared" si="108"/>
        <v>8</v>
      </c>
      <c r="D3346">
        <f t="shared" si="109"/>
        <v>2013</v>
      </c>
    </row>
    <row r="3347" spans="1:4" x14ac:dyDescent="0.35">
      <c r="A3347" s="28">
        <v>41510</v>
      </c>
      <c r="B3347" s="17">
        <v>3.0099999999999998E-2</v>
      </c>
      <c r="C3347">
        <f t="shared" si="108"/>
        <v>8</v>
      </c>
      <c r="D3347">
        <f t="shared" si="109"/>
        <v>2013</v>
      </c>
    </row>
    <row r="3348" spans="1:4" x14ac:dyDescent="0.35">
      <c r="A3348" s="28">
        <v>41509</v>
      </c>
      <c r="B3348" s="17">
        <v>3.0099999999999998E-2</v>
      </c>
      <c r="C3348">
        <f t="shared" si="108"/>
        <v>8</v>
      </c>
      <c r="D3348">
        <f t="shared" si="109"/>
        <v>2013</v>
      </c>
    </row>
    <row r="3349" spans="1:4" x14ac:dyDescent="0.35">
      <c r="A3349" s="28">
        <v>41508</v>
      </c>
      <c r="B3349" s="17">
        <v>3.0159999999999999E-2</v>
      </c>
      <c r="C3349">
        <f t="shared" si="108"/>
        <v>8</v>
      </c>
      <c r="D3349">
        <f t="shared" si="109"/>
        <v>2013</v>
      </c>
    </row>
    <row r="3350" spans="1:4" x14ac:dyDescent="0.35">
      <c r="A3350" s="28">
        <v>41505</v>
      </c>
      <c r="B3350" s="17">
        <v>3.083E-2</v>
      </c>
      <c r="C3350">
        <f t="shared" si="108"/>
        <v>8</v>
      </c>
      <c r="D3350">
        <f t="shared" si="109"/>
        <v>2013</v>
      </c>
    </row>
    <row r="3351" spans="1:4" x14ac:dyDescent="0.35">
      <c r="A3351" s="28">
        <v>41504</v>
      </c>
      <c r="B3351" s="17">
        <v>3.006E-2</v>
      </c>
      <c r="C3351">
        <f t="shared" si="108"/>
        <v>8</v>
      </c>
      <c r="D3351">
        <f t="shared" si="109"/>
        <v>2013</v>
      </c>
    </row>
    <row r="3352" spans="1:4" x14ac:dyDescent="0.35">
      <c r="A3352" s="28">
        <v>41503</v>
      </c>
      <c r="B3352" s="17">
        <v>3.006E-2</v>
      </c>
      <c r="C3352">
        <f t="shared" si="108"/>
        <v>8</v>
      </c>
      <c r="D3352">
        <f t="shared" si="109"/>
        <v>2013</v>
      </c>
    </row>
    <row r="3353" spans="1:4" x14ac:dyDescent="0.35">
      <c r="A3353" s="28">
        <v>41502</v>
      </c>
      <c r="B3353" s="17">
        <v>3.006E-2</v>
      </c>
      <c r="C3353">
        <f t="shared" si="108"/>
        <v>8</v>
      </c>
      <c r="D3353">
        <f t="shared" si="109"/>
        <v>2013</v>
      </c>
    </row>
    <row r="3354" spans="1:4" x14ac:dyDescent="0.35">
      <c r="A3354" s="28">
        <v>41501</v>
      </c>
      <c r="B3354" s="17">
        <v>0.03</v>
      </c>
      <c r="C3354">
        <f t="shared" si="108"/>
        <v>8</v>
      </c>
      <c r="D3354">
        <f t="shared" si="109"/>
        <v>2013</v>
      </c>
    </row>
    <row r="3355" spans="1:4" x14ac:dyDescent="0.35">
      <c r="A3355" s="28">
        <v>41499</v>
      </c>
      <c r="B3355" s="17">
        <v>3.0020000000000002E-2</v>
      </c>
      <c r="C3355">
        <f t="shared" si="108"/>
        <v>8</v>
      </c>
      <c r="D3355">
        <f t="shared" si="109"/>
        <v>2013</v>
      </c>
    </row>
    <row r="3356" spans="1:4" x14ac:dyDescent="0.35">
      <c r="A3356" s="28">
        <v>41498</v>
      </c>
      <c r="B3356" s="17">
        <v>3.0009999999999998E-2</v>
      </c>
      <c r="C3356">
        <f t="shared" si="108"/>
        <v>8</v>
      </c>
      <c r="D3356">
        <f t="shared" si="109"/>
        <v>2013</v>
      </c>
    </row>
    <row r="3357" spans="1:4" x14ac:dyDescent="0.35">
      <c r="A3357" s="28">
        <v>41497</v>
      </c>
      <c r="B3357" s="17">
        <v>0.03</v>
      </c>
      <c r="C3357">
        <f t="shared" si="108"/>
        <v>8</v>
      </c>
      <c r="D3357">
        <f t="shared" si="109"/>
        <v>2013</v>
      </c>
    </row>
    <row r="3358" spans="1:4" x14ac:dyDescent="0.35">
      <c r="A3358" s="28">
        <v>41496</v>
      </c>
      <c r="B3358" s="17">
        <v>0.03</v>
      </c>
      <c r="C3358">
        <f t="shared" si="108"/>
        <v>8</v>
      </c>
      <c r="D3358">
        <f t="shared" si="109"/>
        <v>2013</v>
      </c>
    </row>
    <row r="3359" spans="1:4" x14ac:dyDescent="0.35">
      <c r="A3359" s="28">
        <v>41495</v>
      </c>
      <c r="B3359" s="17">
        <v>0.03</v>
      </c>
      <c r="C3359">
        <f t="shared" si="108"/>
        <v>8</v>
      </c>
      <c r="D3359">
        <f t="shared" si="109"/>
        <v>2013</v>
      </c>
    </row>
    <row r="3360" spans="1:4" x14ac:dyDescent="0.35">
      <c r="A3360" s="28">
        <v>41494</v>
      </c>
      <c r="B3360" s="17">
        <v>0.03</v>
      </c>
      <c r="C3360">
        <f t="shared" si="108"/>
        <v>8</v>
      </c>
      <c r="D3360">
        <f t="shared" si="109"/>
        <v>2013</v>
      </c>
    </row>
    <row r="3361" spans="1:4" x14ac:dyDescent="0.35">
      <c r="A3361" s="28">
        <v>41493</v>
      </c>
      <c r="B3361" s="17">
        <v>3.005E-2</v>
      </c>
      <c r="C3361">
        <f t="shared" si="108"/>
        <v>8</v>
      </c>
      <c r="D3361">
        <f t="shared" si="109"/>
        <v>2013</v>
      </c>
    </row>
    <row r="3362" spans="1:4" x14ac:dyDescent="0.35">
      <c r="A3362" s="28">
        <v>41492</v>
      </c>
      <c r="B3362" s="17">
        <v>0.03</v>
      </c>
      <c r="C3362">
        <f t="shared" si="108"/>
        <v>8</v>
      </c>
      <c r="D3362">
        <f t="shared" si="109"/>
        <v>2013</v>
      </c>
    </row>
    <row r="3363" spans="1:4" x14ac:dyDescent="0.35">
      <c r="A3363" s="28">
        <v>41491</v>
      </c>
      <c r="B3363" s="17">
        <v>3.0099999999999998E-2</v>
      </c>
      <c r="C3363">
        <f t="shared" si="108"/>
        <v>8</v>
      </c>
      <c r="D3363">
        <f t="shared" si="109"/>
        <v>2013</v>
      </c>
    </row>
    <row r="3364" spans="1:4" x14ac:dyDescent="0.35">
      <c r="A3364" s="28">
        <v>41490</v>
      </c>
      <c r="B3364" s="17">
        <v>0.03</v>
      </c>
      <c r="C3364">
        <f t="shared" si="108"/>
        <v>8</v>
      </c>
      <c r="D3364">
        <f t="shared" si="109"/>
        <v>2013</v>
      </c>
    </row>
    <row r="3365" spans="1:4" x14ac:dyDescent="0.35">
      <c r="A3365" s="28">
        <v>41489</v>
      </c>
      <c r="B3365" s="17">
        <v>0.03</v>
      </c>
      <c r="C3365">
        <f t="shared" si="108"/>
        <v>8</v>
      </c>
      <c r="D3365">
        <f t="shared" si="109"/>
        <v>2013</v>
      </c>
    </row>
    <row r="3366" spans="1:4" x14ac:dyDescent="0.35">
      <c r="A3366" s="28">
        <v>41488</v>
      </c>
      <c r="B3366" s="17">
        <v>0.03</v>
      </c>
      <c r="C3366">
        <f t="shared" si="108"/>
        <v>8</v>
      </c>
      <c r="D3366">
        <f t="shared" si="109"/>
        <v>2013</v>
      </c>
    </row>
    <row r="3367" spans="1:4" x14ac:dyDescent="0.35">
      <c r="A3367" s="28">
        <v>41487</v>
      </c>
      <c r="B3367" s="17">
        <v>3.022E-2</v>
      </c>
      <c r="C3367">
        <f t="shared" si="108"/>
        <v>8</v>
      </c>
      <c r="D3367">
        <f t="shared" si="109"/>
        <v>2013</v>
      </c>
    </row>
    <row r="3368" spans="1:4" x14ac:dyDescent="0.35">
      <c r="A3368" s="28">
        <v>41486</v>
      </c>
      <c r="B3368" s="17">
        <v>3.0509999999999999E-2</v>
      </c>
      <c r="C3368">
        <f t="shared" si="108"/>
        <v>7</v>
      </c>
      <c r="D3368">
        <f t="shared" si="109"/>
        <v>2013</v>
      </c>
    </row>
    <row r="3369" spans="1:4" x14ac:dyDescent="0.35">
      <c r="A3369" s="28">
        <v>41485</v>
      </c>
      <c r="B3369" s="17">
        <v>3.0470000000000001E-2</v>
      </c>
      <c r="C3369">
        <f t="shared" si="108"/>
        <v>7</v>
      </c>
      <c r="D3369">
        <f t="shared" si="109"/>
        <v>2013</v>
      </c>
    </row>
    <row r="3370" spans="1:4" x14ac:dyDescent="0.35">
      <c r="A3370" s="28">
        <v>41484</v>
      </c>
      <c r="B3370" s="17">
        <v>3.0470000000000001E-2</v>
      </c>
      <c r="C3370">
        <f t="shared" si="108"/>
        <v>7</v>
      </c>
      <c r="D3370">
        <f t="shared" si="109"/>
        <v>2013</v>
      </c>
    </row>
    <row r="3371" spans="1:4" x14ac:dyDescent="0.35">
      <c r="A3371" s="28">
        <v>41483</v>
      </c>
      <c r="B3371" s="17">
        <v>3.031E-2</v>
      </c>
      <c r="C3371">
        <f t="shared" ref="C3371:C3434" si="110">MONTH(A3371)</f>
        <v>7</v>
      </c>
      <c r="D3371">
        <f t="shared" ref="D3371:D3434" si="111">YEAR(A3371)</f>
        <v>2013</v>
      </c>
    </row>
    <row r="3372" spans="1:4" x14ac:dyDescent="0.35">
      <c r="A3372" s="28">
        <v>41482</v>
      </c>
      <c r="B3372" s="17">
        <v>3.031E-2</v>
      </c>
      <c r="C3372">
        <f t="shared" si="110"/>
        <v>7</v>
      </c>
      <c r="D3372">
        <f t="shared" si="111"/>
        <v>2013</v>
      </c>
    </row>
    <row r="3373" spans="1:4" x14ac:dyDescent="0.35">
      <c r="A3373" s="28">
        <v>41481</v>
      </c>
      <c r="B3373" s="17">
        <v>3.031E-2</v>
      </c>
      <c r="C3373">
        <f t="shared" si="110"/>
        <v>7</v>
      </c>
      <c r="D3373">
        <f t="shared" si="111"/>
        <v>2013</v>
      </c>
    </row>
    <row r="3374" spans="1:4" x14ac:dyDescent="0.35">
      <c r="A3374" s="28">
        <v>41480</v>
      </c>
      <c r="B3374" s="17">
        <v>0.03</v>
      </c>
      <c r="C3374">
        <f t="shared" si="110"/>
        <v>7</v>
      </c>
      <c r="D3374">
        <f t="shared" si="111"/>
        <v>2013</v>
      </c>
    </row>
    <row r="3375" spans="1:4" x14ac:dyDescent="0.35">
      <c r="A3375" s="28">
        <v>41479</v>
      </c>
      <c r="B3375" s="17">
        <v>0.03</v>
      </c>
      <c r="C3375">
        <f t="shared" si="110"/>
        <v>7</v>
      </c>
      <c r="D3375">
        <f t="shared" si="111"/>
        <v>2013</v>
      </c>
    </row>
    <row r="3376" spans="1:4" x14ac:dyDescent="0.35">
      <c r="A3376" s="28">
        <v>41478</v>
      </c>
      <c r="B3376" s="17">
        <v>3.0499999999999999E-2</v>
      </c>
      <c r="C3376">
        <f t="shared" si="110"/>
        <v>7</v>
      </c>
      <c r="D3376">
        <f t="shared" si="111"/>
        <v>2013</v>
      </c>
    </row>
    <row r="3377" spans="1:4" x14ac:dyDescent="0.35">
      <c r="A3377" s="28">
        <v>41477</v>
      </c>
      <c r="B3377" s="17">
        <v>3.048E-2</v>
      </c>
      <c r="C3377">
        <f t="shared" si="110"/>
        <v>7</v>
      </c>
      <c r="D3377">
        <f t="shared" si="111"/>
        <v>2013</v>
      </c>
    </row>
    <row r="3378" spans="1:4" x14ac:dyDescent="0.35">
      <c r="A3378" s="28">
        <v>41476</v>
      </c>
      <c r="B3378" s="17">
        <v>3.0370000000000001E-2</v>
      </c>
      <c r="C3378">
        <f t="shared" si="110"/>
        <v>7</v>
      </c>
      <c r="D3378">
        <f t="shared" si="111"/>
        <v>2013</v>
      </c>
    </row>
    <row r="3379" spans="1:4" x14ac:dyDescent="0.35">
      <c r="A3379" s="28">
        <v>41475</v>
      </c>
      <c r="B3379" s="17">
        <v>3.0370000000000001E-2</v>
      </c>
      <c r="C3379">
        <f t="shared" si="110"/>
        <v>7</v>
      </c>
      <c r="D3379">
        <f t="shared" si="111"/>
        <v>2013</v>
      </c>
    </row>
    <row r="3380" spans="1:4" x14ac:dyDescent="0.35">
      <c r="A3380" s="28">
        <v>41474</v>
      </c>
      <c r="B3380" s="17">
        <v>3.0370000000000001E-2</v>
      </c>
      <c r="C3380">
        <f t="shared" si="110"/>
        <v>7</v>
      </c>
      <c r="D3380">
        <f t="shared" si="111"/>
        <v>2013</v>
      </c>
    </row>
    <row r="3381" spans="1:4" x14ac:dyDescent="0.35">
      <c r="A3381" s="28">
        <v>41473</v>
      </c>
      <c r="B3381" s="17">
        <v>3.04E-2</v>
      </c>
      <c r="C3381">
        <f t="shared" si="110"/>
        <v>7</v>
      </c>
      <c r="D3381">
        <f t="shared" si="111"/>
        <v>2013</v>
      </c>
    </row>
    <row r="3382" spans="1:4" x14ac:dyDescent="0.35">
      <c r="A3382" s="28">
        <v>41472</v>
      </c>
      <c r="B3382" s="17">
        <v>3.0329999999999999E-2</v>
      </c>
      <c r="C3382">
        <f t="shared" si="110"/>
        <v>7</v>
      </c>
      <c r="D3382">
        <f t="shared" si="111"/>
        <v>2013</v>
      </c>
    </row>
    <row r="3383" spans="1:4" x14ac:dyDescent="0.35">
      <c r="A3383" s="28">
        <v>41471</v>
      </c>
      <c r="B3383" s="17">
        <v>3.0269999999999998E-2</v>
      </c>
      <c r="C3383">
        <f t="shared" si="110"/>
        <v>7</v>
      </c>
      <c r="D3383">
        <f t="shared" si="111"/>
        <v>2013</v>
      </c>
    </row>
    <row r="3384" spans="1:4" x14ac:dyDescent="0.35">
      <c r="A3384" s="28">
        <v>41470</v>
      </c>
      <c r="B3384" s="17">
        <v>3.0130000000000001E-2</v>
      </c>
      <c r="C3384">
        <f t="shared" si="110"/>
        <v>7</v>
      </c>
      <c r="D3384">
        <f t="shared" si="111"/>
        <v>2013</v>
      </c>
    </row>
    <row r="3385" spans="1:4" x14ac:dyDescent="0.35">
      <c r="A3385" s="28">
        <v>41469</v>
      </c>
      <c r="B3385" s="17">
        <v>3.0089999999999999E-2</v>
      </c>
      <c r="C3385">
        <f t="shared" si="110"/>
        <v>7</v>
      </c>
      <c r="D3385">
        <f t="shared" si="111"/>
        <v>2013</v>
      </c>
    </row>
    <row r="3386" spans="1:4" x14ac:dyDescent="0.35">
      <c r="A3386" s="28">
        <v>41468</v>
      </c>
      <c r="B3386" s="17">
        <v>3.0089999999999999E-2</v>
      </c>
      <c r="C3386">
        <f t="shared" si="110"/>
        <v>7</v>
      </c>
      <c r="D3386">
        <f t="shared" si="111"/>
        <v>2013</v>
      </c>
    </row>
    <row r="3387" spans="1:4" x14ac:dyDescent="0.35">
      <c r="A3387" s="28">
        <v>41467</v>
      </c>
      <c r="B3387" s="17">
        <v>3.0089999999999999E-2</v>
      </c>
      <c r="C3387">
        <f t="shared" si="110"/>
        <v>7</v>
      </c>
      <c r="D3387">
        <f t="shared" si="111"/>
        <v>2013</v>
      </c>
    </row>
    <row r="3388" spans="1:4" x14ac:dyDescent="0.35">
      <c r="A3388" s="28">
        <v>41466</v>
      </c>
      <c r="B3388" s="17">
        <v>3.007E-2</v>
      </c>
      <c r="C3388">
        <f t="shared" si="110"/>
        <v>7</v>
      </c>
      <c r="D3388">
        <f t="shared" si="111"/>
        <v>2013</v>
      </c>
    </row>
    <row r="3389" spans="1:4" x14ac:dyDescent="0.35">
      <c r="A3389" s="28">
        <v>41465</v>
      </c>
      <c r="B3389" s="17">
        <v>3.0339999999999999E-2</v>
      </c>
      <c r="C3389">
        <f t="shared" si="110"/>
        <v>7</v>
      </c>
      <c r="D3389">
        <f t="shared" si="111"/>
        <v>2013</v>
      </c>
    </row>
    <row r="3390" spans="1:4" x14ac:dyDescent="0.35">
      <c r="A3390" s="28">
        <v>41464</v>
      </c>
      <c r="B3390" s="17">
        <v>3.031E-2</v>
      </c>
      <c r="C3390">
        <f t="shared" si="110"/>
        <v>7</v>
      </c>
      <c r="D3390">
        <f t="shared" si="111"/>
        <v>2013</v>
      </c>
    </row>
    <row r="3391" spans="1:4" x14ac:dyDescent="0.35">
      <c r="A3391" s="28">
        <v>41463</v>
      </c>
      <c r="B3391" s="17">
        <v>3.031E-2</v>
      </c>
      <c r="C3391">
        <f t="shared" si="110"/>
        <v>7</v>
      </c>
      <c r="D3391">
        <f t="shared" si="111"/>
        <v>2013</v>
      </c>
    </row>
    <row r="3392" spans="1:4" x14ac:dyDescent="0.35">
      <c r="A3392" s="28">
        <v>41460</v>
      </c>
      <c r="B3392" s="17">
        <v>3.082E-2</v>
      </c>
      <c r="C3392">
        <f t="shared" si="110"/>
        <v>7</v>
      </c>
      <c r="D3392">
        <f t="shared" si="111"/>
        <v>2013</v>
      </c>
    </row>
    <row r="3393" spans="1:4" x14ac:dyDescent="0.35">
      <c r="A3393" s="28">
        <v>41459</v>
      </c>
      <c r="B3393" s="17">
        <v>3.0800000000000001E-2</v>
      </c>
      <c r="C3393">
        <f t="shared" si="110"/>
        <v>7</v>
      </c>
      <c r="D3393">
        <f t="shared" si="111"/>
        <v>2013</v>
      </c>
    </row>
    <row r="3394" spans="1:4" x14ac:dyDescent="0.35">
      <c r="A3394" s="28">
        <v>41458</v>
      </c>
      <c r="B3394" s="17">
        <v>3.075E-2</v>
      </c>
      <c r="C3394">
        <f t="shared" si="110"/>
        <v>7</v>
      </c>
      <c r="D3394">
        <f t="shared" si="111"/>
        <v>2013</v>
      </c>
    </row>
    <row r="3395" spans="1:4" x14ac:dyDescent="0.35">
      <c r="A3395" s="28">
        <v>41457</v>
      </c>
      <c r="B3395" s="17">
        <v>3.0689999999999999E-2</v>
      </c>
      <c r="C3395">
        <f t="shared" si="110"/>
        <v>7</v>
      </c>
      <c r="D3395">
        <f t="shared" si="111"/>
        <v>2013</v>
      </c>
    </row>
    <row r="3396" spans="1:4" x14ac:dyDescent="0.35">
      <c r="A3396" s="28">
        <v>41456</v>
      </c>
      <c r="B3396" s="17">
        <v>3.0859999999999999E-2</v>
      </c>
      <c r="C3396">
        <f t="shared" si="110"/>
        <v>7</v>
      </c>
      <c r="D3396">
        <f t="shared" si="111"/>
        <v>2013</v>
      </c>
    </row>
    <row r="3397" spans="1:4" x14ac:dyDescent="0.35">
      <c r="A3397" s="28">
        <v>41455</v>
      </c>
      <c r="B3397" s="17">
        <v>3.075E-2</v>
      </c>
      <c r="C3397">
        <f t="shared" si="110"/>
        <v>6</v>
      </c>
      <c r="D3397">
        <f t="shared" si="111"/>
        <v>2013</v>
      </c>
    </row>
    <row r="3398" spans="1:4" x14ac:dyDescent="0.35">
      <c r="A3398" s="28">
        <v>41454</v>
      </c>
      <c r="B3398" s="17">
        <v>3.075E-2</v>
      </c>
      <c r="C3398">
        <f t="shared" si="110"/>
        <v>6</v>
      </c>
      <c r="D3398">
        <f t="shared" si="111"/>
        <v>2013</v>
      </c>
    </row>
    <row r="3399" spans="1:4" x14ac:dyDescent="0.35">
      <c r="A3399" s="28">
        <v>41453</v>
      </c>
      <c r="B3399" s="17">
        <v>3.075E-2</v>
      </c>
      <c r="C3399">
        <f t="shared" si="110"/>
        <v>6</v>
      </c>
      <c r="D3399">
        <f t="shared" si="111"/>
        <v>2013</v>
      </c>
    </row>
    <row r="3400" spans="1:4" x14ac:dyDescent="0.35">
      <c r="A3400" s="28">
        <v>41452</v>
      </c>
      <c r="B3400" s="17">
        <v>3.049E-2</v>
      </c>
      <c r="C3400">
        <f t="shared" si="110"/>
        <v>6</v>
      </c>
      <c r="D3400">
        <f t="shared" si="111"/>
        <v>2013</v>
      </c>
    </row>
    <row r="3401" spans="1:4" x14ac:dyDescent="0.35">
      <c r="A3401" s="28">
        <v>41451</v>
      </c>
      <c r="B3401" s="17">
        <v>3.048E-2</v>
      </c>
      <c r="C3401">
        <f t="shared" si="110"/>
        <v>6</v>
      </c>
      <c r="D3401">
        <f t="shared" si="111"/>
        <v>2013</v>
      </c>
    </row>
    <row r="3402" spans="1:4" x14ac:dyDescent="0.35">
      <c r="A3402" s="28">
        <v>41450</v>
      </c>
      <c r="B3402" s="17">
        <v>3.049E-2</v>
      </c>
      <c r="C3402">
        <f t="shared" si="110"/>
        <v>6</v>
      </c>
      <c r="D3402">
        <f t="shared" si="111"/>
        <v>2013</v>
      </c>
    </row>
    <row r="3403" spans="1:4" x14ac:dyDescent="0.35">
      <c r="A3403" s="28">
        <v>41449</v>
      </c>
      <c r="B3403" s="17">
        <v>3.0550000000000001E-2</v>
      </c>
      <c r="C3403">
        <f t="shared" si="110"/>
        <v>6</v>
      </c>
      <c r="D3403">
        <f t="shared" si="111"/>
        <v>2013</v>
      </c>
    </row>
    <row r="3404" spans="1:4" x14ac:dyDescent="0.35">
      <c r="A3404" s="28">
        <v>41448</v>
      </c>
      <c r="B3404" s="17">
        <v>3.0120000000000001E-2</v>
      </c>
      <c r="C3404">
        <f t="shared" si="110"/>
        <v>6</v>
      </c>
      <c r="D3404">
        <f t="shared" si="111"/>
        <v>2013</v>
      </c>
    </row>
    <row r="3405" spans="1:4" x14ac:dyDescent="0.35">
      <c r="A3405" s="28">
        <v>41447</v>
      </c>
      <c r="B3405" s="17">
        <v>3.0120000000000001E-2</v>
      </c>
      <c r="C3405">
        <f t="shared" si="110"/>
        <v>6</v>
      </c>
      <c r="D3405">
        <f t="shared" si="111"/>
        <v>2013</v>
      </c>
    </row>
    <row r="3406" spans="1:4" x14ac:dyDescent="0.35">
      <c r="A3406" s="28">
        <v>41446</v>
      </c>
      <c r="B3406" s="17">
        <v>3.0120000000000001E-2</v>
      </c>
      <c r="C3406">
        <f t="shared" si="110"/>
        <v>6</v>
      </c>
      <c r="D3406">
        <f t="shared" si="111"/>
        <v>2013</v>
      </c>
    </row>
    <row r="3407" spans="1:4" x14ac:dyDescent="0.35">
      <c r="A3407" s="28">
        <v>41445</v>
      </c>
      <c r="B3407" s="17">
        <v>3.0200000000000001E-2</v>
      </c>
      <c r="C3407">
        <f t="shared" si="110"/>
        <v>6</v>
      </c>
      <c r="D3407">
        <f t="shared" si="111"/>
        <v>2013</v>
      </c>
    </row>
    <row r="3408" spans="1:4" x14ac:dyDescent="0.35">
      <c r="A3408" s="28">
        <v>41444</v>
      </c>
      <c r="B3408" s="17">
        <v>0.03</v>
      </c>
      <c r="C3408">
        <f t="shared" si="110"/>
        <v>6</v>
      </c>
      <c r="D3408">
        <f t="shared" si="111"/>
        <v>2013</v>
      </c>
    </row>
    <row r="3409" spans="1:4" x14ac:dyDescent="0.35">
      <c r="A3409" s="28">
        <v>41443</v>
      </c>
      <c r="B3409" s="17">
        <v>0.03</v>
      </c>
      <c r="C3409">
        <f t="shared" si="110"/>
        <v>6</v>
      </c>
      <c r="D3409">
        <f t="shared" si="111"/>
        <v>2013</v>
      </c>
    </row>
    <row r="3410" spans="1:4" x14ac:dyDescent="0.35">
      <c r="A3410" s="28">
        <v>41442</v>
      </c>
      <c r="B3410" s="17">
        <v>3.005E-2</v>
      </c>
      <c r="C3410">
        <f t="shared" si="110"/>
        <v>6</v>
      </c>
      <c r="D3410">
        <f t="shared" si="111"/>
        <v>2013</v>
      </c>
    </row>
    <row r="3411" spans="1:4" x14ac:dyDescent="0.35">
      <c r="A3411" s="28">
        <v>41441</v>
      </c>
      <c r="B3411" s="17">
        <v>3.0530000000000002E-2</v>
      </c>
      <c r="C3411">
        <f t="shared" si="110"/>
        <v>6</v>
      </c>
      <c r="D3411">
        <f t="shared" si="111"/>
        <v>2013</v>
      </c>
    </row>
    <row r="3412" spans="1:4" x14ac:dyDescent="0.35">
      <c r="A3412" s="28">
        <v>41440</v>
      </c>
      <c r="B3412" s="17">
        <v>3.0530000000000002E-2</v>
      </c>
      <c r="C3412">
        <f t="shared" si="110"/>
        <v>6</v>
      </c>
      <c r="D3412">
        <f t="shared" si="111"/>
        <v>2013</v>
      </c>
    </row>
    <row r="3413" spans="1:4" x14ac:dyDescent="0.35">
      <c r="A3413" s="28">
        <v>41439</v>
      </c>
      <c r="B3413" s="17">
        <v>3.0530000000000002E-2</v>
      </c>
      <c r="C3413">
        <f t="shared" si="110"/>
        <v>6</v>
      </c>
      <c r="D3413">
        <f t="shared" si="111"/>
        <v>2013</v>
      </c>
    </row>
    <row r="3414" spans="1:4" x14ac:dyDescent="0.35">
      <c r="A3414" s="28">
        <v>41438</v>
      </c>
      <c r="B3414" s="17">
        <v>3.0200000000000001E-2</v>
      </c>
      <c r="C3414">
        <f t="shared" si="110"/>
        <v>6</v>
      </c>
      <c r="D3414">
        <f t="shared" si="111"/>
        <v>2013</v>
      </c>
    </row>
    <row r="3415" spans="1:4" x14ac:dyDescent="0.35">
      <c r="A3415" s="28">
        <v>41437</v>
      </c>
      <c r="B3415" s="17">
        <v>3.04E-2</v>
      </c>
      <c r="C3415">
        <f t="shared" si="110"/>
        <v>6</v>
      </c>
      <c r="D3415">
        <f t="shared" si="111"/>
        <v>2013</v>
      </c>
    </row>
    <row r="3416" spans="1:4" x14ac:dyDescent="0.35">
      <c r="A3416" s="28">
        <v>41436</v>
      </c>
      <c r="B3416" s="17">
        <v>3.031E-2</v>
      </c>
      <c r="C3416">
        <f t="shared" si="110"/>
        <v>6</v>
      </c>
      <c r="D3416">
        <f t="shared" si="111"/>
        <v>2013</v>
      </c>
    </row>
    <row r="3417" spans="1:4" x14ac:dyDescent="0.35">
      <c r="A3417" s="28">
        <v>41435</v>
      </c>
      <c r="B3417" s="17">
        <v>3.0339999999999999E-2</v>
      </c>
      <c r="C3417">
        <f t="shared" si="110"/>
        <v>6</v>
      </c>
      <c r="D3417">
        <f t="shared" si="111"/>
        <v>2013</v>
      </c>
    </row>
    <row r="3418" spans="1:4" x14ac:dyDescent="0.35">
      <c r="A3418" s="28">
        <v>41434</v>
      </c>
      <c r="B3418" s="17">
        <v>3.022E-2</v>
      </c>
      <c r="C3418">
        <f t="shared" si="110"/>
        <v>6</v>
      </c>
      <c r="D3418">
        <f t="shared" si="111"/>
        <v>2013</v>
      </c>
    </row>
    <row r="3419" spans="1:4" x14ac:dyDescent="0.35">
      <c r="A3419" s="28">
        <v>41433</v>
      </c>
      <c r="B3419" s="17">
        <v>3.022E-2</v>
      </c>
      <c r="C3419">
        <f t="shared" si="110"/>
        <v>6</v>
      </c>
      <c r="D3419">
        <f t="shared" si="111"/>
        <v>2013</v>
      </c>
    </row>
    <row r="3420" spans="1:4" x14ac:dyDescent="0.35">
      <c r="A3420" s="28">
        <v>41432</v>
      </c>
      <c r="B3420" s="17">
        <v>3.022E-2</v>
      </c>
      <c r="C3420">
        <f t="shared" si="110"/>
        <v>6</v>
      </c>
      <c r="D3420">
        <f t="shared" si="111"/>
        <v>2013</v>
      </c>
    </row>
    <row r="3421" spans="1:4" x14ac:dyDescent="0.35">
      <c r="A3421" s="28">
        <v>41431</v>
      </c>
      <c r="B3421" s="17">
        <v>3.041E-2</v>
      </c>
      <c r="C3421">
        <f t="shared" si="110"/>
        <v>6</v>
      </c>
      <c r="D3421">
        <f t="shared" si="111"/>
        <v>2013</v>
      </c>
    </row>
    <row r="3422" spans="1:4" x14ac:dyDescent="0.35">
      <c r="A3422" s="28">
        <v>41430</v>
      </c>
      <c r="B3422" s="17">
        <v>3.0419999999999999E-2</v>
      </c>
      <c r="C3422">
        <f t="shared" si="110"/>
        <v>6</v>
      </c>
      <c r="D3422">
        <f t="shared" si="111"/>
        <v>2013</v>
      </c>
    </row>
    <row r="3423" spans="1:4" x14ac:dyDescent="0.35">
      <c r="A3423" s="28">
        <v>41429</v>
      </c>
      <c r="B3423" s="17">
        <v>3.0269999999999998E-2</v>
      </c>
      <c r="C3423">
        <f t="shared" si="110"/>
        <v>6</v>
      </c>
      <c r="D3423">
        <f t="shared" si="111"/>
        <v>2013</v>
      </c>
    </row>
    <row r="3424" spans="1:4" x14ac:dyDescent="0.35">
      <c r="A3424" s="28">
        <v>41428</v>
      </c>
      <c r="B3424" s="17">
        <v>3.0130000000000001E-2</v>
      </c>
      <c r="C3424">
        <f t="shared" si="110"/>
        <v>6</v>
      </c>
      <c r="D3424">
        <f t="shared" si="111"/>
        <v>2013</v>
      </c>
    </row>
    <row r="3425" spans="1:4" x14ac:dyDescent="0.35">
      <c r="A3425" s="28">
        <v>41427</v>
      </c>
      <c r="B3425" s="17">
        <v>3.024E-2</v>
      </c>
      <c r="C3425">
        <f t="shared" si="110"/>
        <v>6</v>
      </c>
      <c r="D3425">
        <f t="shared" si="111"/>
        <v>2013</v>
      </c>
    </row>
    <row r="3426" spans="1:4" x14ac:dyDescent="0.35">
      <c r="A3426" s="28">
        <v>41426</v>
      </c>
      <c r="B3426" s="17">
        <v>3.024E-2</v>
      </c>
      <c r="C3426">
        <f t="shared" si="110"/>
        <v>6</v>
      </c>
      <c r="D3426">
        <f t="shared" si="111"/>
        <v>2013</v>
      </c>
    </row>
    <row r="3427" spans="1:4" x14ac:dyDescent="0.35">
      <c r="A3427" s="28">
        <v>41425</v>
      </c>
      <c r="B3427" s="17">
        <v>3.024E-2</v>
      </c>
      <c r="C3427">
        <f t="shared" si="110"/>
        <v>5</v>
      </c>
      <c r="D3427">
        <f t="shared" si="111"/>
        <v>2013</v>
      </c>
    </row>
    <row r="3428" spans="1:4" x14ac:dyDescent="0.35">
      <c r="A3428" s="28">
        <v>41424</v>
      </c>
      <c r="B3428" s="17">
        <v>3.04E-2</v>
      </c>
      <c r="C3428">
        <f t="shared" si="110"/>
        <v>5</v>
      </c>
      <c r="D3428">
        <f t="shared" si="111"/>
        <v>2013</v>
      </c>
    </row>
    <row r="3429" spans="1:4" x14ac:dyDescent="0.35">
      <c r="A3429" s="28">
        <v>41423</v>
      </c>
      <c r="B3429" s="17">
        <v>3.0079999999999999E-2</v>
      </c>
      <c r="C3429">
        <f t="shared" si="110"/>
        <v>5</v>
      </c>
      <c r="D3429">
        <f t="shared" si="111"/>
        <v>2013</v>
      </c>
    </row>
    <row r="3430" spans="1:4" x14ac:dyDescent="0.35">
      <c r="A3430" s="28">
        <v>41422</v>
      </c>
      <c r="B3430" s="17">
        <v>3.005E-2</v>
      </c>
      <c r="C3430">
        <f t="shared" si="110"/>
        <v>5</v>
      </c>
      <c r="D3430">
        <f t="shared" si="111"/>
        <v>2013</v>
      </c>
    </row>
    <row r="3431" spans="1:4" x14ac:dyDescent="0.35">
      <c r="A3431" s="28">
        <v>41421</v>
      </c>
      <c r="B3431" s="17">
        <v>3.0339999999999999E-2</v>
      </c>
      <c r="C3431">
        <f t="shared" si="110"/>
        <v>5</v>
      </c>
      <c r="D3431">
        <f t="shared" si="111"/>
        <v>2013</v>
      </c>
    </row>
    <row r="3432" spans="1:4" x14ac:dyDescent="0.35">
      <c r="A3432" s="28">
        <v>41420</v>
      </c>
      <c r="B3432" s="17">
        <v>3.0089999999999999E-2</v>
      </c>
      <c r="C3432">
        <f t="shared" si="110"/>
        <v>5</v>
      </c>
      <c r="D3432">
        <f t="shared" si="111"/>
        <v>2013</v>
      </c>
    </row>
    <row r="3433" spans="1:4" x14ac:dyDescent="0.35">
      <c r="A3433" s="28">
        <v>41419</v>
      </c>
      <c r="B3433" s="17">
        <v>3.0089999999999999E-2</v>
      </c>
      <c r="C3433">
        <f t="shared" si="110"/>
        <v>5</v>
      </c>
      <c r="D3433">
        <f t="shared" si="111"/>
        <v>2013</v>
      </c>
    </row>
    <row r="3434" spans="1:4" x14ac:dyDescent="0.35">
      <c r="A3434" s="28">
        <v>41418</v>
      </c>
      <c r="B3434" s="17">
        <v>3.0089999999999999E-2</v>
      </c>
      <c r="C3434">
        <f t="shared" si="110"/>
        <v>5</v>
      </c>
      <c r="D3434">
        <f t="shared" si="111"/>
        <v>2013</v>
      </c>
    </row>
    <row r="3435" spans="1:4" x14ac:dyDescent="0.35">
      <c r="A3435" s="28">
        <v>41417</v>
      </c>
      <c r="B3435" s="17">
        <v>3.0339999999999999E-2</v>
      </c>
      <c r="C3435">
        <f t="shared" ref="C3435:C3498" si="112">MONTH(A3435)</f>
        <v>5</v>
      </c>
      <c r="D3435">
        <f t="shared" ref="D3435:D3498" si="113">YEAR(A3435)</f>
        <v>2013</v>
      </c>
    </row>
    <row r="3436" spans="1:4" x14ac:dyDescent="0.35">
      <c r="A3436" s="28">
        <v>41416</v>
      </c>
      <c r="B3436" s="17">
        <v>0.03</v>
      </c>
      <c r="C3436">
        <f t="shared" si="112"/>
        <v>5</v>
      </c>
      <c r="D3436">
        <f t="shared" si="113"/>
        <v>2013</v>
      </c>
    </row>
    <row r="3437" spans="1:4" x14ac:dyDescent="0.35">
      <c r="A3437" s="28">
        <v>41415</v>
      </c>
      <c r="B3437" s="17">
        <v>0.03</v>
      </c>
      <c r="C3437">
        <f t="shared" si="112"/>
        <v>5</v>
      </c>
      <c r="D3437">
        <f t="shared" si="113"/>
        <v>2013</v>
      </c>
    </row>
    <row r="3438" spans="1:4" x14ac:dyDescent="0.35">
      <c r="A3438" s="28">
        <v>41414</v>
      </c>
      <c r="B3438" s="17">
        <v>0.03</v>
      </c>
      <c r="C3438">
        <f t="shared" si="112"/>
        <v>5</v>
      </c>
      <c r="D3438">
        <f t="shared" si="113"/>
        <v>2013</v>
      </c>
    </row>
    <row r="3439" spans="1:4" x14ac:dyDescent="0.35">
      <c r="A3439" s="28">
        <v>41413</v>
      </c>
      <c r="B3439" s="17">
        <v>3.005E-2</v>
      </c>
      <c r="C3439">
        <f t="shared" si="112"/>
        <v>5</v>
      </c>
      <c r="D3439">
        <f t="shared" si="113"/>
        <v>2013</v>
      </c>
    </row>
    <row r="3440" spans="1:4" x14ac:dyDescent="0.35">
      <c r="A3440" s="28">
        <v>41412</v>
      </c>
      <c r="B3440" s="17">
        <v>3.005E-2</v>
      </c>
      <c r="C3440">
        <f t="shared" si="112"/>
        <v>5</v>
      </c>
      <c r="D3440">
        <f t="shared" si="113"/>
        <v>2013</v>
      </c>
    </row>
    <row r="3441" spans="1:4" x14ac:dyDescent="0.35">
      <c r="A3441" s="28">
        <v>41411</v>
      </c>
      <c r="B3441" s="17">
        <v>3.005E-2</v>
      </c>
      <c r="C3441">
        <f t="shared" si="112"/>
        <v>5</v>
      </c>
      <c r="D3441">
        <f t="shared" si="113"/>
        <v>2013</v>
      </c>
    </row>
    <row r="3442" spans="1:4" x14ac:dyDescent="0.35">
      <c r="A3442" s="28">
        <v>41410</v>
      </c>
      <c r="B3442" s="17">
        <v>3.049E-2</v>
      </c>
      <c r="C3442">
        <f t="shared" si="112"/>
        <v>5</v>
      </c>
      <c r="D3442">
        <f t="shared" si="113"/>
        <v>2013</v>
      </c>
    </row>
    <row r="3443" spans="1:4" x14ac:dyDescent="0.35">
      <c r="A3443" s="28">
        <v>41409</v>
      </c>
      <c r="B3443" s="17">
        <v>3.0609999999999998E-2</v>
      </c>
      <c r="C3443">
        <f t="shared" si="112"/>
        <v>5</v>
      </c>
      <c r="D3443">
        <f t="shared" si="113"/>
        <v>2013</v>
      </c>
    </row>
    <row r="3444" spans="1:4" x14ac:dyDescent="0.35">
      <c r="A3444" s="28">
        <v>41408</v>
      </c>
      <c r="B3444" s="17">
        <v>3.057E-2</v>
      </c>
      <c r="C3444">
        <f t="shared" si="112"/>
        <v>5</v>
      </c>
      <c r="D3444">
        <f t="shared" si="113"/>
        <v>2013</v>
      </c>
    </row>
    <row r="3445" spans="1:4" x14ac:dyDescent="0.35">
      <c r="A3445" s="28">
        <v>41407</v>
      </c>
      <c r="B3445" s="17">
        <v>3.066E-2</v>
      </c>
      <c r="C3445">
        <f t="shared" si="112"/>
        <v>5</v>
      </c>
      <c r="D3445">
        <f t="shared" si="113"/>
        <v>2013</v>
      </c>
    </row>
    <row r="3446" spans="1:4" x14ac:dyDescent="0.35">
      <c r="A3446" s="28">
        <v>41406</v>
      </c>
      <c r="B3446" s="17">
        <v>3.0890000000000001E-2</v>
      </c>
      <c r="C3446">
        <f t="shared" si="112"/>
        <v>5</v>
      </c>
      <c r="D3446">
        <f t="shared" si="113"/>
        <v>2013</v>
      </c>
    </row>
    <row r="3447" spans="1:4" x14ac:dyDescent="0.35">
      <c r="A3447" s="28">
        <v>41405</v>
      </c>
      <c r="B3447" s="17">
        <v>3.0890000000000001E-2</v>
      </c>
      <c r="C3447">
        <f t="shared" si="112"/>
        <v>5</v>
      </c>
      <c r="D3447">
        <f t="shared" si="113"/>
        <v>2013</v>
      </c>
    </row>
    <row r="3448" spans="1:4" x14ac:dyDescent="0.35">
      <c r="A3448" s="28">
        <v>41404</v>
      </c>
      <c r="B3448" s="17">
        <v>3.0890000000000001E-2</v>
      </c>
      <c r="C3448">
        <f t="shared" si="112"/>
        <v>5</v>
      </c>
      <c r="D3448">
        <f t="shared" si="113"/>
        <v>2013</v>
      </c>
    </row>
    <row r="3449" spans="1:4" x14ac:dyDescent="0.35">
      <c r="A3449" s="28">
        <v>41403</v>
      </c>
      <c r="B3449" s="17">
        <v>3.099E-2</v>
      </c>
      <c r="C3449">
        <f t="shared" si="112"/>
        <v>5</v>
      </c>
      <c r="D3449">
        <f t="shared" si="113"/>
        <v>2013</v>
      </c>
    </row>
    <row r="3450" spans="1:4" x14ac:dyDescent="0.35">
      <c r="A3450" s="28">
        <v>41402</v>
      </c>
      <c r="B3450" s="17">
        <v>3.1E-2</v>
      </c>
      <c r="C3450">
        <f t="shared" si="112"/>
        <v>5</v>
      </c>
      <c r="D3450">
        <f t="shared" si="113"/>
        <v>2013</v>
      </c>
    </row>
    <row r="3451" spans="1:4" x14ac:dyDescent="0.35">
      <c r="A3451" s="28">
        <v>41401</v>
      </c>
      <c r="B3451" s="17">
        <v>3.1119999999999998E-2</v>
      </c>
      <c r="C3451">
        <f t="shared" si="112"/>
        <v>5</v>
      </c>
      <c r="D3451">
        <f t="shared" si="113"/>
        <v>2013</v>
      </c>
    </row>
    <row r="3452" spans="1:4" x14ac:dyDescent="0.35">
      <c r="A3452" s="28">
        <v>41400</v>
      </c>
      <c r="B3452" s="17">
        <v>3.1199999999999999E-2</v>
      </c>
      <c r="C3452">
        <f t="shared" si="112"/>
        <v>5</v>
      </c>
      <c r="D3452">
        <f t="shared" si="113"/>
        <v>2013</v>
      </c>
    </row>
    <row r="3453" spans="1:4" x14ac:dyDescent="0.35">
      <c r="A3453" s="28">
        <v>41399</v>
      </c>
      <c r="B3453" s="17">
        <v>3.1269999999999999E-2</v>
      </c>
      <c r="C3453">
        <f t="shared" si="112"/>
        <v>5</v>
      </c>
      <c r="D3453">
        <f t="shared" si="113"/>
        <v>2013</v>
      </c>
    </row>
    <row r="3454" spans="1:4" x14ac:dyDescent="0.35">
      <c r="A3454" s="28">
        <v>41398</v>
      </c>
      <c r="B3454" s="17">
        <v>3.1269999999999999E-2</v>
      </c>
      <c r="C3454">
        <f t="shared" si="112"/>
        <v>5</v>
      </c>
      <c r="D3454">
        <f t="shared" si="113"/>
        <v>2013</v>
      </c>
    </row>
    <row r="3455" spans="1:4" x14ac:dyDescent="0.35">
      <c r="A3455" s="28">
        <v>41397</v>
      </c>
      <c r="B3455" s="17">
        <v>3.1269999999999999E-2</v>
      </c>
      <c r="C3455">
        <f t="shared" si="112"/>
        <v>5</v>
      </c>
      <c r="D3455">
        <f t="shared" si="113"/>
        <v>2013</v>
      </c>
    </row>
    <row r="3456" spans="1:4" x14ac:dyDescent="0.35">
      <c r="A3456" s="28">
        <v>41396</v>
      </c>
      <c r="B3456" s="17">
        <v>3.1309999999999998E-2</v>
      </c>
      <c r="C3456">
        <f t="shared" si="112"/>
        <v>5</v>
      </c>
      <c r="D3456">
        <f t="shared" si="113"/>
        <v>2013</v>
      </c>
    </row>
    <row r="3457" spans="1:4" x14ac:dyDescent="0.35">
      <c r="A3457" s="28">
        <v>41395</v>
      </c>
      <c r="B3457" s="17">
        <v>3.1210000000000002E-2</v>
      </c>
      <c r="C3457">
        <f t="shared" si="112"/>
        <v>5</v>
      </c>
      <c r="D3457">
        <f t="shared" si="113"/>
        <v>2013</v>
      </c>
    </row>
    <row r="3458" spans="1:4" x14ac:dyDescent="0.35">
      <c r="A3458" s="28">
        <v>41394</v>
      </c>
      <c r="B3458" s="17">
        <v>3.1210000000000002E-2</v>
      </c>
      <c r="C3458">
        <f t="shared" si="112"/>
        <v>4</v>
      </c>
      <c r="D3458">
        <f t="shared" si="113"/>
        <v>2013</v>
      </c>
    </row>
    <row r="3459" spans="1:4" x14ac:dyDescent="0.35">
      <c r="A3459" s="28">
        <v>41393</v>
      </c>
      <c r="B3459" s="17">
        <v>3.075E-2</v>
      </c>
      <c r="C3459">
        <f t="shared" si="112"/>
        <v>4</v>
      </c>
      <c r="D3459">
        <f t="shared" si="113"/>
        <v>2013</v>
      </c>
    </row>
    <row r="3460" spans="1:4" x14ac:dyDescent="0.35">
      <c r="A3460" s="28">
        <v>41392</v>
      </c>
      <c r="B3460" s="17">
        <v>3.092E-2</v>
      </c>
      <c r="C3460">
        <f t="shared" si="112"/>
        <v>4</v>
      </c>
      <c r="D3460">
        <f t="shared" si="113"/>
        <v>2013</v>
      </c>
    </row>
    <row r="3461" spans="1:4" x14ac:dyDescent="0.35">
      <c r="A3461" s="28">
        <v>41391</v>
      </c>
      <c r="B3461" s="17">
        <v>3.092E-2</v>
      </c>
      <c r="C3461">
        <f t="shared" si="112"/>
        <v>4</v>
      </c>
      <c r="D3461">
        <f t="shared" si="113"/>
        <v>2013</v>
      </c>
    </row>
    <row r="3462" spans="1:4" x14ac:dyDescent="0.35">
      <c r="A3462" s="28">
        <v>41390</v>
      </c>
      <c r="B3462" s="17">
        <v>3.092E-2</v>
      </c>
      <c r="C3462">
        <f t="shared" si="112"/>
        <v>4</v>
      </c>
      <c r="D3462">
        <f t="shared" si="113"/>
        <v>2013</v>
      </c>
    </row>
    <row r="3463" spans="1:4" x14ac:dyDescent="0.35">
      <c r="A3463" s="28">
        <v>41389</v>
      </c>
      <c r="B3463" s="17">
        <v>3.0550000000000001E-2</v>
      </c>
      <c r="C3463">
        <f t="shared" si="112"/>
        <v>4</v>
      </c>
      <c r="D3463">
        <f t="shared" si="113"/>
        <v>2013</v>
      </c>
    </row>
    <row r="3464" spans="1:4" x14ac:dyDescent="0.35">
      <c r="A3464" s="28">
        <v>41388</v>
      </c>
      <c r="B3464" s="17">
        <v>3.0110000000000001E-2</v>
      </c>
      <c r="C3464">
        <f t="shared" si="112"/>
        <v>4</v>
      </c>
      <c r="D3464">
        <f t="shared" si="113"/>
        <v>2013</v>
      </c>
    </row>
    <row r="3465" spans="1:4" x14ac:dyDescent="0.35">
      <c r="A3465" s="28">
        <v>41387</v>
      </c>
      <c r="B3465" s="17">
        <v>3.0159999999999999E-2</v>
      </c>
      <c r="C3465">
        <f t="shared" si="112"/>
        <v>4</v>
      </c>
      <c r="D3465">
        <f t="shared" si="113"/>
        <v>2013</v>
      </c>
    </row>
    <row r="3466" spans="1:4" x14ac:dyDescent="0.35">
      <c r="A3466" s="28">
        <v>41386</v>
      </c>
      <c r="B3466" s="17">
        <v>3.107E-2</v>
      </c>
      <c r="C3466">
        <f t="shared" si="112"/>
        <v>4</v>
      </c>
      <c r="D3466">
        <f t="shared" si="113"/>
        <v>2013</v>
      </c>
    </row>
    <row r="3467" spans="1:4" x14ac:dyDescent="0.35">
      <c r="A3467" s="28">
        <v>41385</v>
      </c>
      <c r="B3467" s="17">
        <v>3.1050000000000001E-2</v>
      </c>
      <c r="C3467">
        <f t="shared" si="112"/>
        <v>4</v>
      </c>
      <c r="D3467">
        <f t="shared" si="113"/>
        <v>2013</v>
      </c>
    </row>
    <row r="3468" spans="1:4" x14ac:dyDescent="0.35">
      <c r="A3468" s="28">
        <v>41384</v>
      </c>
      <c r="B3468" s="17">
        <v>3.1050000000000001E-2</v>
      </c>
      <c r="C3468">
        <f t="shared" si="112"/>
        <v>4</v>
      </c>
      <c r="D3468">
        <f t="shared" si="113"/>
        <v>2013</v>
      </c>
    </row>
    <row r="3469" spans="1:4" x14ac:dyDescent="0.35">
      <c r="A3469" s="28">
        <v>41383</v>
      </c>
      <c r="B3469" s="17">
        <v>3.1050000000000001E-2</v>
      </c>
      <c r="C3469">
        <f t="shared" si="112"/>
        <v>4</v>
      </c>
      <c r="D3469">
        <f t="shared" si="113"/>
        <v>2013</v>
      </c>
    </row>
    <row r="3470" spans="1:4" x14ac:dyDescent="0.35">
      <c r="A3470" s="28">
        <v>41382</v>
      </c>
      <c r="B3470" s="17">
        <v>3.099E-2</v>
      </c>
      <c r="C3470">
        <f t="shared" si="112"/>
        <v>4</v>
      </c>
      <c r="D3470">
        <f t="shared" si="113"/>
        <v>2013</v>
      </c>
    </row>
    <row r="3471" spans="1:4" x14ac:dyDescent="0.35">
      <c r="A3471" s="28">
        <v>41381</v>
      </c>
      <c r="B3471" s="17">
        <v>3.1130000000000001E-2</v>
      </c>
      <c r="C3471">
        <f t="shared" si="112"/>
        <v>4</v>
      </c>
      <c r="D3471">
        <f t="shared" si="113"/>
        <v>2013</v>
      </c>
    </row>
    <row r="3472" spans="1:4" x14ac:dyDescent="0.35">
      <c r="A3472" s="28">
        <v>41380</v>
      </c>
      <c r="B3472" s="17">
        <v>3.116E-2</v>
      </c>
      <c r="C3472">
        <f t="shared" si="112"/>
        <v>4</v>
      </c>
      <c r="D3472">
        <f t="shared" si="113"/>
        <v>2013</v>
      </c>
    </row>
    <row r="3473" spans="1:4" x14ac:dyDescent="0.35">
      <c r="A3473" s="28">
        <v>41379</v>
      </c>
      <c r="B3473" s="17">
        <v>3.1210000000000002E-2</v>
      </c>
      <c r="C3473">
        <f t="shared" si="112"/>
        <v>4</v>
      </c>
      <c r="D3473">
        <f t="shared" si="113"/>
        <v>2013</v>
      </c>
    </row>
    <row r="3474" spans="1:4" x14ac:dyDescent="0.35">
      <c r="A3474" s="28">
        <v>41376</v>
      </c>
      <c r="B3474" s="17">
        <v>3.1179999999999999E-2</v>
      </c>
      <c r="C3474">
        <f t="shared" si="112"/>
        <v>4</v>
      </c>
      <c r="D3474">
        <f t="shared" si="113"/>
        <v>2013</v>
      </c>
    </row>
    <row r="3475" spans="1:4" x14ac:dyDescent="0.35">
      <c r="A3475" s="28">
        <v>41375</v>
      </c>
      <c r="B3475" s="17">
        <v>3.1E-2</v>
      </c>
      <c r="C3475">
        <f t="shared" si="112"/>
        <v>4</v>
      </c>
      <c r="D3475">
        <f t="shared" si="113"/>
        <v>2013</v>
      </c>
    </row>
    <row r="3476" spans="1:4" x14ac:dyDescent="0.35">
      <c r="A3476" s="28">
        <v>41374</v>
      </c>
      <c r="B3476" s="17">
        <v>3.0970000000000001E-2</v>
      </c>
      <c r="C3476">
        <f t="shared" si="112"/>
        <v>4</v>
      </c>
      <c r="D3476">
        <f t="shared" si="113"/>
        <v>2013</v>
      </c>
    </row>
    <row r="3477" spans="1:4" x14ac:dyDescent="0.35">
      <c r="A3477" s="28">
        <v>41373</v>
      </c>
      <c r="B3477" s="17">
        <v>3.1E-2</v>
      </c>
      <c r="C3477">
        <f t="shared" si="112"/>
        <v>4</v>
      </c>
      <c r="D3477">
        <f t="shared" si="113"/>
        <v>2013</v>
      </c>
    </row>
    <row r="3478" spans="1:4" x14ac:dyDescent="0.35">
      <c r="A3478" s="28">
        <v>41372</v>
      </c>
      <c r="B3478" s="17">
        <v>3.1189999999999999E-2</v>
      </c>
      <c r="C3478">
        <f t="shared" si="112"/>
        <v>4</v>
      </c>
      <c r="D3478">
        <f t="shared" si="113"/>
        <v>2013</v>
      </c>
    </row>
    <row r="3479" spans="1:4" x14ac:dyDescent="0.35">
      <c r="A3479" s="28">
        <v>41371</v>
      </c>
      <c r="B3479" s="17">
        <v>3.0980000000000001E-2</v>
      </c>
      <c r="C3479">
        <f t="shared" si="112"/>
        <v>4</v>
      </c>
      <c r="D3479">
        <f t="shared" si="113"/>
        <v>2013</v>
      </c>
    </row>
    <row r="3480" spans="1:4" x14ac:dyDescent="0.35">
      <c r="A3480" s="28">
        <v>41370</v>
      </c>
      <c r="B3480" s="17">
        <v>3.0980000000000001E-2</v>
      </c>
      <c r="C3480">
        <f t="shared" si="112"/>
        <v>4</v>
      </c>
      <c r="D3480">
        <f t="shared" si="113"/>
        <v>2013</v>
      </c>
    </row>
    <row r="3481" spans="1:4" x14ac:dyDescent="0.35">
      <c r="A3481" s="28">
        <v>41369</v>
      </c>
      <c r="B3481" s="17">
        <v>3.0980000000000001E-2</v>
      </c>
      <c r="C3481">
        <f t="shared" si="112"/>
        <v>4</v>
      </c>
      <c r="D3481">
        <f t="shared" si="113"/>
        <v>2013</v>
      </c>
    </row>
    <row r="3482" spans="1:4" x14ac:dyDescent="0.35">
      <c r="A3482" s="28">
        <v>41368</v>
      </c>
      <c r="B3482" s="17">
        <v>3.1119999999999998E-2</v>
      </c>
      <c r="C3482">
        <f t="shared" si="112"/>
        <v>4</v>
      </c>
      <c r="D3482">
        <f t="shared" si="113"/>
        <v>2013</v>
      </c>
    </row>
    <row r="3483" spans="1:4" x14ac:dyDescent="0.35">
      <c r="A3483" s="28">
        <v>41367</v>
      </c>
      <c r="B3483" s="17">
        <v>3.1179999999999999E-2</v>
      </c>
      <c r="C3483">
        <f t="shared" si="112"/>
        <v>4</v>
      </c>
      <c r="D3483">
        <f t="shared" si="113"/>
        <v>2013</v>
      </c>
    </row>
    <row r="3484" spans="1:4" x14ac:dyDescent="0.35">
      <c r="A3484" s="28">
        <v>41366</v>
      </c>
      <c r="B3484" s="17">
        <v>3.1099999999999999E-2</v>
      </c>
      <c r="C3484">
        <f t="shared" si="112"/>
        <v>4</v>
      </c>
      <c r="D3484">
        <f t="shared" si="113"/>
        <v>2013</v>
      </c>
    </row>
    <row r="3485" spans="1:4" x14ac:dyDescent="0.35">
      <c r="A3485" s="28">
        <v>41365</v>
      </c>
      <c r="B3485" s="17">
        <v>3.0960000000000001E-2</v>
      </c>
      <c r="C3485">
        <f t="shared" si="112"/>
        <v>4</v>
      </c>
      <c r="D3485">
        <f t="shared" si="113"/>
        <v>2013</v>
      </c>
    </row>
    <row r="3486" spans="1:4" x14ac:dyDescent="0.35">
      <c r="A3486" s="28">
        <v>41364</v>
      </c>
      <c r="B3486" s="17">
        <v>3.0669999999999999E-2</v>
      </c>
      <c r="C3486">
        <f t="shared" si="112"/>
        <v>3</v>
      </c>
      <c r="D3486">
        <f t="shared" si="113"/>
        <v>2013</v>
      </c>
    </row>
    <row r="3487" spans="1:4" x14ac:dyDescent="0.35">
      <c r="A3487" s="28">
        <v>41363</v>
      </c>
      <c r="B3487" s="17">
        <v>3.0669999999999999E-2</v>
      </c>
      <c r="C3487">
        <f t="shared" si="112"/>
        <v>3</v>
      </c>
      <c r="D3487">
        <f t="shared" si="113"/>
        <v>2013</v>
      </c>
    </row>
    <row r="3488" spans="1:4" x14ac:dyDescent="0.35">
      <c r="A3488" s="28">
        <v>41362</v>
      </c>
      <c r="B3488" s="17">
        <v>3.0669999999999999E-2</v>
      </c>
      <c r="C3488">
        <f t="shared" si="112"/>
        <v>3</v>
      </c>
      <c r="D3488">
        <f t="shared" si="113"/>
        <v>2013</v>
      </c>
    </row>
    <row r="3489" spans="1:4" x14ac:dyDescent="0.35">
      <c r="A3489" s="28">
        <v>41361</v>
      </c>
      <c r="B3489" s="17">
        <v>3.0509999999999999E-2</v>
      </c>
      <c r="C3489">
        <f t="shared" si="112"/>
        <v>3</v>
      </c>
      <c r="D3489">
        <f t="shared" si="113"/>
        <v>2013</v>
      </c>
    </row>
    <row r="3490" spans="1:4" x14ac:dyDescent="0.35">
      <c r="A3490" s="28">
        <v>41360</v>
      </c>
      <c r="B3490" s="17">
        <v>3.0499999999999999E-2</v>
      </c>
      <c r="C3490">
        <f t="shared" si="112"/>
        <v>3</v>
      </c>
      <c r="D3490">
        <f t="shared" si="113"/>
        <v>2013</v>
      </c>
    </row>
    <row r="3491" spans="1:4" x14ac:dyDescent="0.35">
      <c r="A3491" s="28">
        <v>41359</v>
      </c>
      <c r="B3491" s="17">
        <v>3.0460000000000001E-2</v>
      </c>
      <c r="C3491">
        <f t="shared" si="112"/>
        <v>3</v>
      </c>
      <c r="D3491">
        <f t="shared" si="113"/>
        <v>2013</v>
      </c>
    </row>
    <row r="3492" spans="1:4" x14ac:dyDescent="0.35">
      <c r="A3492" s="28">
        <v>41358</v>
      </c>
      <c r="B3492" s="17">
        <v>3.0429999999999999E-2</v>
      </c>
      <c r="C3492">
        <f t="shared" si="112"/>
        <v>3</v>
      </c>
      <c r="D3492">
        <f t="shared" si="113"/>
        <v>2013</v>
      </c>
    </row>
    <row r="3493" spans="1:4" x14ac:dyDescent="0.35">
      <c r="A3493" s="28">
        <v>41357</v>
      </c>
      <c r="B3493" s="17">
        <v>3.0300000000000001E-2</v>
      </c>
      <c r="C3493">
        <f t="shared" si="112"/>
        <v>3</v>
      </c>
      <c r="D3493">
        <f t="shared" si="113"/>
        <v>2013</v>
      </c>
    </row>
    <row r="3494" spans="1:4" x14ac:dyDescent="0.35">
      <c r="A3494" s="28">
        <v>41356</v>
      </c>
      <c r="B3494" s="17">
        <v>3.0300000000000001E-2</v>
      </c>
      <c r="C3494">
        <f t="shared" si="112"/>
        <v>3</v>
      </c>
      <c r="D3494">
        <f t="shared" si="113"/>
        <v>2013</v>
      </c>
    </row>
    <row r="3495" spans="1:4" x14ac:dyDescent="0.35">
      <c r="A3495" s="28">
        <v>41355</v>
      </c>
      <c r="B3495" s="17">
        <v>3.0300000000000001E-2</v>
      </c>
      <c r="C3495">
        <f t="shared" si="112"/>
        <v>3</v>
      </c>
      <c r="D3495">
        <f t="shared" si="113"/>
        <v>2013</v>
      </c>
    </row>
    <row r="3496" spans="1:4" x14ac:dyDescent="0.35">
      <c r="A3496" s="28">
        <v>41354</v>
      </c>
      <c r="B3496" s="17">
        <v>3.0079999999999999E-2</v>
      </c>
      <c r="C3496">
        <f t="shared" si="112"/>
        <v>3</v>
      </c>
      <c r="D3496">
        <f t="shared" si="113"/>
        <v>2013</v>
      </c>
    </row>
    <row r="3497" spans="1:4" x14ac:dyDescent="0.35">
      <c r="A3497" s="28">
        <v>41353</v>
      </c>
      <c r="B3497" s="17">
        <v>3.007E-2</v>
      </c>
      <c r="C3497">
        <f t="shared" si="112"/>
        <v>3</v>
      </c>
      <c r="D3497">
        <f t="shared" si="113"/>
        <v>2013</v>
      </c>
    </row>
    <row r="3498" spans="1:4" x14ac:dyDescent="0.35">
      <c r="A3498" s="28">
        <v>41352</v>
      </c>
      <c r="B3498" s="17">
        <v>3.0030000000000001E-2</v>
      </c>
      <c r="C3498">
        <f t="shared" si="112"/>
        <v>3</v>
      </c>
      <c r="D3498">
        <f t="shared" si="113"/>
        <v>2013</v>
      </c>
    </row>
    <row r="3499" spans="1:4" x14ac:dyDescent="0.35">
      <c r="A3499" s="28">
        <v>41351</v>
      </c>
      <c r="B3499" s="17">
        <v>0.03</v>
      </c>
      <c r="C3499">
        <f t="shared" ref="C3499:C3562" si="114">MONTH(A3499)</f>
        <v>3</v>
      </c>
      <c r="D3499">
        <f t="shared" ref="D3499:D3562" si="115">YEAR(A3499)</f>
        <v>2013</v>
      </c>
    </row>
    <row r="3500" spans="1:4" x14ac:dyDescent="0.35">
      <c r="A3500" s="28">
        <v>41350</v>
      </c>
      <c r="B3500" s="17">
        <v>3.0450000000000001E-2</v>
      </c>
      <c r="C3500">
        <f t="shared" si="114"/>
        <v>3</v>
      </c>
      <c r="D3500">
        <f t="shared" si="115"/>
        <v>2013</v>
      </c>
    </row>
    <row r="3501" spans="1:4" x14ac:dyDescent="0.35">
      <c r="A3501" s="28">
        <v>41349</v>
      </c>
      <c r="B3501" s="17">
        <v>3.0450000000000001E-2</v>
      </c>
      <c r="C3501">
        <f t="shared" si="114"/>
        <v>3</v>
      </c>
      <c r="D3501">
        <f t="shared" si="115"/>
        <v>2013</v>
      </c>
    </row>
    <row r="3502" spans="1:4" x14ac:dyDescent="0.35">
      <c r="A3502" s="28">
        <v>41348</v>
      </c>
      <c r="B3502" s="17">
        <v>3.0450000000000001E-2</v>
      </c>
      <c r="C3502">
        <f t="shared" si="114"/>
        <v>3</v>
      </c>
      <c r="D3502">
        <f t="shared" si="115"/>
        <v>2013</v>
      </c>
    </row>
    <row r="3503" spans="1:4" x14ac:dyDescent="0.35">
      <c r="A3503" s="28">
        <v>41347</v>
      </c>
      <c r="B3503" s="17">
        <v>3.0419999999999999E-2</v>
      </c>
      <c r="C3503">
        <f t="shared" si="114"/>
        <v>3</v>
      </c>
      <c r="D3503">
        <f t="shared" si="115"/>
        <v>2013</v>
      </c>
    </row>
    <row r="3504" spans="1:4" x14ac:dyDescent="0.35">
      <c r="A3504" s="28">
        <v>41346</v>
      </c>
      <c r="B3504" s="17">
        <v>3.048E-2</v>
      </c>
      <c r="C3504">
        <f t="shared" si="114"/>
        <v>3</v>
      </c>
      <c r="D3504">
        <f t="shared" si="115"/>
        <v>2013</v>
      </c>
    </row>
    <row r="3505" spans="1:4" x14ac:dyDescent="0.35">
      <c r="A3505" s="28">
        <v>41345</v>
      </c>
      <c r="B3505" s="17">
        <v>3.0470000000000001E-2</v>
      </c>
      <c r="C3505">
        <f t="shared" si="114"/>
        <v>3</v>
      </c>
      <c r="D3505">
        <f t="shared" si="115"/>
        <v>2013</v>
      </c>
    </row>
    <row r="3506" spans="1:4" x14ac:dyDescent="0.35">
      <c r="A3506" s="28">
        <v>41344</v>
      </c>
      <c r="B3506" s="17">
        <v>3.0450000000000001E-2</v>
      </c>
      <c r="C3506">
        <f t="shared" si="114"/>
        <v>3</v>
      </c>
      <c r="D3506">
        <f t="shared" si="115"/>
        <v>2013</v>
      </c>
    </row>
    <row r="3507" spans="1:4" x14ac:dyDescent="0.35">
      <c r="A3507" s="28">
        <v>41343</v>
      </c>
      <c r="B3507" s="17">
        <v>3.065E-2</v>
      </c>
      <c r="C3507">
        <f t="shared" si="114"/>
        <v>3</v>
      </c>
      <c r="D3507">
        <f t="shared" si="115"/>
        <v>2013</v>
      </c>
    </row>
    <row r="3508" spans="1:4" x14ac:dyDescent="0.35">
      <c r="A3508" s="28">
        <v>41342</v>
      </c>
      <c r="B3508" s="17">
        <v>3.065E-2</v>
      </c>
      <c r="C3508">
        <f t="shared" si="114"/>
        <v>3</v>
      </c>
      <c r="D3508">
        <f t="shared" si="115"/>
        <v>2013</v>
      </c>
    </row>
    <row r="3509" spans="1:4" x14ac:dyDescent="0.35">
      <c r="A3509" s="28">
        <v>41341</v>
      </c>
      <c r="B3509" s="17">
        <v>3.065E-2</v>
      </c>
      <c r="C3509">
        <f t="shared" si="114"/>
        <v>3</v>
      </c>
      <c r="D3509">
        <f t="shared" si="115"/>
        <v>2013</v>
      </c>
    </row>
    <row r="3510" spans="1:4" x14ac:dyDescent="0.35">
      <c r="A3510" s="28">
        <v>41340</v>
      </c>
      <c r="B3510" s="17">
        <v>3.0620000000000001E-2</v>
      </c>
      <c r="C3510">
        <f t="shared" si="114"/>
        <v>3</v>
      </c>
      <c r="D3510">
        <f t="shared" si="115"/>
        <v>2013</v>
      </c>
    </row>
    <row r="3511" spans="1:4" x14ac:dyDescent="0.35">
      <c r="A3511" s="28">
        <v>41339</v>
      </c>
      <c r="B3511" s="17">
        <v>3.0640000000000001E-2</v>
      </c>
      <c r="C3511">
        <f t="shared" si="114"/>
        <v>3</v>
      </c>
      <c r="D3511">
        <f t="shared" si="115"/>
        <v>2013</v>
      </c>
    </row>
    <row r="3512" spans="1:4" x14ac:dyDescent="0.35">
      <c r="A3512" s="28">
        <v>41338</v>
      </c>
      <c r="B3512" s="17">
        <v>3.0540000000000001E-2</v>
      </c>
      <c r="C3512">
        <f t="shared" si="114"/>
        <v>3</v>
      </c>
      <c r="D3512">
        <f t="shared" si="115"/>
        <v>2013</v>
      </c>
    </row>
    <row r="3513" spans="1:4" x14ac:dyDescent="0.35">
      <c r="A3513" s="28">
        <v>41337</v>
      </c>
      <c r="B3513" s="17">
        <v>3.0640000000000001E-2</v>
      </c>
      <c r="C3513">
        <f t="shared" si="114"/>
        <v>3</v>
      </c>
      <c r="D3513">
        <f t="shared" si="115"/>
        <v>2013</v>
      </c>
    </row>
    <row r="3514" spans="1:4" x14ac:dyDescent="0.35">
      <c r="A3514" s="28">
        <v>41336</v>
      </c>
      <c r="B3514" s="17">
        <v>3.0519999999999999E-2</v>
      </c>
      <c r="C3514">
        <f t="shared" si="114"/>
        <v>3</v>
      </c>
      <c r="D3514">
        <f t="shared" si="115"/>
        <v>2013</v>
      </c>
    </row>
    <row r="3515" spans="1:4" x14ac:dyDescent="0.35">
      <c r="A3515" s="28">
        <v>41335</v>
      </c>
      <c r="B3515" s="17">
        <v>3.0519999999999999E-2</v>
      </c>
      <c r="C3515">
        <f t="shared" si="114"/>
        <v>3</v>
      </c>
      <c r="D3515">
        <f t="shared" si="115"/>
        <v>2013</v>
      </c>
    </row>
    <row r="3516" spans="1:4" x14ac:dyDescent="0.35">
      <c r="A3516" s="28">
        <v>41334</v>
      </c>
      <c r="B3516" s="17">
        <v>3.0519999999999999E-2</v>
      </c>
      <c r="C3516">
        <f t="shared" si="114"/>
        <v>3</v>
      </c>
      <c r="D3516">
        <f t="shared" si="115"/>
        <v>2013</v>
      </c>
    </row>
    <row r="3517" spans="1:4" x14ac:dyDescent="0.35">
      <c r="A3517" s="28">
        <v>41333</v>
      </c>
      <c r="B3517" s="17">
        <v>3.0470000000000001E-2</v>
      </c>
      <c r="C3517">
        <f t="shared" si="114"/>
        <v>2</v>
      </c>
      <c r="D3517">
        <f t="shared" si="115"/>
        <v>2013</v>
      </c>
    </row>
    <row r="3518" spans="1:4" x14ac:dyDescent="0.35">
      <c r="A3518" s="28">
        <v>41332</v>
      </c>
      <c r="B3518" s="17">
        <v>3.0210000000000001E-2</v>
      </c>
      <c r="C3518">
        <f t="shared" si="114"/>
        <v>2</v>
      </c>
      <c r="D3518">
        <f t="shared" si="115"/>
        <v>2013</v>
      </c>
    </row>
    <row r="3519" spans="1:4" x14ac:dyDescent="0.35">
      <c r="A3519" s="28">
        <v>41331</v>
      </c>
      <c r="B3519" s="17">
        <v>3.0249999999999999E-2</v>
      </c>
      <c r="C3519">
        <f t="shared" si="114"/>
        <v>2</v>
      </c>
      <c r="D3519">
        <f t="shared" si="115"/>
        <v>2013</v>
      </c>
    </row>
    <row r="3520" spans="1:4" x14ac:dyDescent="0.35">
      <c r="A3520" s="28">
        <v>41330</v>
      </c>
      <c r="B3520" s="17">
        <v>3.0190000000000002E-2</v>
      </c>
      <c r="C3520">
        <f t="shared" si="114"/>
        <v>2</v>
      </c>
      <c r="D3520">
        <f t="shared" si="115"/>
        <v>2013</v>
      </c>
    </row>
    <row r="3521" spans="1:4" x14ac:dyDescent="0.35">
      <c r="A3521" s="28">
        <v>41329</v>
      </c>
      <c r="B3521" s="17">
        <v>3.0210000000000001E-2</v>
      </c>
      <c r="C3521">
        <f t="shared" si="114"/>
        <v>2</v>
      </c>
      <c r="D3521">
        <f t="shared" si="115"/>
        <v>2013</v>
      </c>
    </row>
    <row r="3522" spans="1:4" x14ac:dyDescent="0.35">
      <c r="A3522" s="28">
        <v>41328</v>
      </c>
      <c r="B3522" s="17">
        <v>3.0210000000000001E-2</v>
      </c>
      <c r="C3522">
        <f t="shared" si="114"/>
        <v>2</v>
      </c>
      <c r="D3522">
        <f t="shared" si="115"/>
        <v>2013</v>
      </c>
    </row>
    <row r="3523" spans="1:4" x14ac:dyDescent="0.35">
      <c r="A3523" s="28">
        <v>41327</v>
      </c>
      <c r="B3523" s="17">
        <v>3.0210000000000001E-2</v>
      </c>
      <c r="C3523">
        <f t="shared" si="114"/>
        <v>2</v>
      </c>
      <c r="D3523">
        <f t="shared" si="115"/>
        <v>2013</v>
      </c>
    </row>
    <row r="3524" spans="1:4" x14ac:dyDescent="0.35">
      <c r="A3524" s="28">
        <v>41326</v>
      </c>
      <c r="B3524" s="17">
        <v>3.0439999999999998E-2</v>
      </c>
      <c r="C3524">
        <f t="shared" si="114"/>
        <v>2</v>
      </c>
      <c r="D3524">
        <f t="shared" si="115"/>
        <v>2013</v>
      </c>
    </row>
    <row r="3525" spans="1:4" x14ac:dyDescent="0.35">
      <c r="A3525" s="28">
        <v>41325</v>
      </c>
      <c r="B3525" s="17">
        <v>3.0450000000000001E-2</v>
      </c>
      <c r="C3525">
        <f t="shared" si="114"/>
        <v>2</v>
      </c>
      <c r="D3525">
        <f t="shared" si="115"/>
        <v>2013</v>
      </c>
    </row>
    <row r="3526" spans="1:4" x14ac:dyDescent="0.35">
      <c r="A3526" s="28">
        <v>41324</v>
      </c>
      <c r="B3526" s="17">
        <v>3.0720000000000001E-2</v>
      </c>
      <c r="C3526">
        <f t="shared" si="114"/>
        <v>2</v>
      </c>
      <c r="D3526">
        <f t="shared" si="115"/>
        <v>2013</v>
      </c>
    </row>
    <row r="3527" spans="1:4" x14ac:dyDescent="0.35">
      <c r="A3527" s="28">
        <v>41323</v>
      </c>
      <c r="B3527" s="17">
        <v>3.0769999999999999E-2</v>
      </c>
      <c r="C3527">
        <f t="shared" si="114"/>
        <v>2</v>
      </c>
      <c r="D3527">
        <f t="shared" si="115"/>
        <v>2013</v>
      </c>
    </row>
    <row r="3528" spans="1:4" x14ac:dyDescent="0.35">
      <c r="A3528" s="28">
        <v>41322</v>
      </c>
      <c r="B3528" s="17">
        <v>3.0700000000000002E-2</v>
      </c>
      <c r="C3528">
        <f t="shared" si="114"/>
        <v>2</v>
      </c>
      <c r="D3528">
        <f t="shared" si="115"/>
        <v>2013</v>
      </c>
    </row>
    <row r="3529" spans="1:4" x14ac:dyDescent="0.35">
      <c r="A3529" s="28">
        <v>41321</v>
      </c>
      <c r="B3529" s="17">
        <v>3.0700000000000002E-2</v>
      </c>
      <c r="C3529">
        <f t="shared" si="114"/>
        <v>2</v>
      </c>
      <c r="D3529">
        <f t="shared" si="115"/>
        <v>2013</v>
      </c>
    </row>
    <row r="3530" spans="1:4" x14ac:dyDescent="0.35">
      <c r="A3530" s="28">
        <v>41320</v>
      </c>
      <c r="B3530" s="17">
        <v>3.0700000000000002E-2</v>
      </c>
      <c r="C3530">
        <f t="shared" si="114"/>
        <v>2</v>
      </c>
      <c r="D3530">
        <f t="shared" si="115"/>
        <v>2013</v>
      </c>
    </row>
    <row r="3531" spans="1:4" x14ac:dyDescent="0.35">
      <c r="A3531" s="28">
        <v>41319</v>
      </c>
      <c r="B3531" s="17">
        <v>3.0859999999999999E-2</v>
      </c>
      <c r="C3531">
        <f t="shared" si="114"/>
        <v>2</v>
      </c>
      <c r="D3531">
        <f t="shared" si="115"/>
        <v>2013</v>
      </c>
    </row>
    <row r="3532" spans="1:4" x14ac:dyDescent="0.35">
      <c r="A3532" s="28">
        <v>41318</v>
      </c>
      <c r="B3532" s="17">
        <v>3.1040000000000002E-2</v>
      </c>
      <c r="C3532">
        <f t="shared" si="114"/>
        <v>2</v>
      </c>
      <c r="D3532">
        <f t="shared" si="115"/>
        <v>2013</v>
      </c>
    </row>
    <row r="3533" spans="1:4" x14ac:dyDescent="0.35">
      <c r="A3533" s="28">
        <v>41317</v>
      </c>
      <c r="B3533" s="17">
        <v>3.09E-2</v>
      </c>
      <c r="C3533">
        <f t="shared" si="114"/>
        <v>2</v>
      </c>
      <c r="D3533">
        <f t="shared" si="115"/>
        <v>2013</v>
      </c>
    </row>
    <row r="3534" spans="1:4" x14ac:dyDescent="0.35">
      <c r="A3534" s="28">
        <v>41316</v>
      </c>
      <c r="B3534" s="17">
        <v>3.1309999999999998E-2</v>
      </c>
      <c r="C3534">
        <f t="shared" si="114"/>
        <v>2</v>
      </c>
      <c r="D3534">
        <f t="shared" si="115"/>
        <v>2013</v>
      </c>
    </row>
    <row r="3535" spans="1:4" x14ac:dyDescent="0.35">
      <c r="A3535" s="28">
        <v>41315</v>
      </c>
      <c r="B3535" s="17">
        <v>3.141E-2</v>
      </c>
      <c r="C3535">
        <f t="shared" si="114"/>
        <v>2</v>
      </c>
      <c r="D3535">
        <f t="shared" si="115"/>
        <v>2013</v>
      </c>
    </row>
    <row r="3536" spans="1:4" x14ac:dyDescent="0.35">
      <c r="A3536" s="28">
        <v>41314</v>
      </c>
      <c r="B3536" s="17">
        <v>3.141E-2</v>
      </c>
      <c r="C3536">
        <f t="shared" si="114"/>
        <v>2</v>
      </c>
      <c r="D3536">
        <f t="shared" si="115"/>
        <v>2013</v>
      </c>
    </row>
    <row r="3537" spans="1:4" x14ac:dyDescent="0.35">
      <c r="A3537" s="28">
        <v>41313</v>
      </c>
      <c r="B3537" s="17">
        <v>3.141E-2</v>
      </c>
      <c r="C3537">
        <f t="shared" si="114"/>
        <v>2</v>
      </c>
      <c r="D3537">
        <f t="shared" si="115"/>
        <v>2013</v>
      </c>
    </row>
    <row r="3538" spans="1:4" x14ac:dyDescent="0.35">
      <c r="A3538" s="28">
        <v>41312</v>
      </c>
      <c r="B3538" s="17">
        <v>3.1419999999999997E-2</v>
      </c>
      <c r="C3538">
        <f t="shared" si="114"/>
        <v>2</v>
      </c>
      <c r="D3538">
        <f t="shared" si="115"/>
        <v>2013</v>
      </c>
    </row>
    <row r="3539" spans="1:4" x14ac:dyDescent="0.35">
      <c r="A3539" s="28">
        <v>41311</v>
      </c>
      <c r="B3539" s="17">
        <v>3.1390000000000001E-2</v>
      </c>
      <c r="C3539">
        <f t="shared" si="114"/>
        <v>2</v>
      </c>
      <c r="D3539">
        <f t="shared" si="115"/>
        <v>2013</v>
      </c>
    </row>
    <row r="3540" spans="1:4" x14ac:dyDescent="0.35">
      <c r="A3540" s="28">
        <v>41310</v>
      </c>
      <c r="B3540" s="17">
        <v>3.117E-2</v>
      </c>
      <c r="C3540">
        <f t="shared" si="114"/>
        <v>2</v>
      </c>
      <c r="D3540">
        <f t="shared" si="115"/>
        <v>2013</v>
      </c>
    </row>
    <row r="3541" spans="1:4" x14ac:dyDescent="0.35">
      <c r="A3541" s="28">
        <v>41309</v>
      </c>
      <c r="B3541" s="17">
        <v>3.1289999999999998E-2</v>
      </c>
      <c r="C3541">
        <f t="shared" si="114"/>
        <v>2</v>
      </c>
      <c r="D3541">
        <f t="shared" si="115"/>
        <v>2013</v>
      </c>
    </row>
    <row r="3542" spans="1:4" x14ac:dyDescent="0.35">
      <c r="A3542" s="28">
        <v>41308</v>
      </c>
      <c r="B3542" s="17">
        <v>3.134E-2</v>
      </c>
      <c r="C3542">
        <f t="shared" si="114"/>
        <v>2</v>
      </c>
      <c r="D3542">
        <f t="shared" si="115"/>
        <v>2013</v>
      </c>
    </row>
    <row r="3543" spans="1:4" x14ac:dyDescent="0.35">
      <c r="A3543" s="28">
        <v>41307</v>
      </c>
      <c r="B3543" s="17">
        <v>3.134E-2</v>
      </c>
      <c r="C3543">
        <f t="shared" si="114"/>
        <v>2</v>
      </c>
      <c r="D3543">
        <f t="shared" si="115"/>
        <v>2013</v>
      </c>
    </row>
    <row r="3544" spans="1:4" x14ac:dyDescent="0.35">
      <c r="A3544" s="28">
        <v>41306</v>
      </c>
      <c r="B3544" s="17">
        <v>3.134E-2</v>
      </c>
      <c r="C3544">
        <f t="shared" si="114"/>
        <v>2</v>
      </c>
      <c r="D3544">
        <f t="shared" si="115"/>
        <v>2013</v>
      </c>
    </row>
    <row r="3545" spans="1:4" x14ac:dyDescent="0.35">
      <c r="A3545" s="28">
        <v>41305</v>
      </c>
      <c r="B3545" s="17">
        <v>3.1009999999999999E-2</v>
      </c>
      <c r="C3545">
        <f t="shared" si="114"/>
        <v>1</v>
      </c>
      <c r="D3545">
        <f t="shared" si="115"/>
        <v>2013</v>
      </c>
    </row>
    <row r="3546" spans="1:4" x14ac:dyDescent="0.35">
      <c r="A3546" s="28">
        <v>41304</v>
      </c>
      <c r="B3546" s="17">
        <v>3.1029999999999999E-2</v>
      </c>
      <c r="C3546">
        <f t="shared" si="114"/>
        <v>1</v>
      </c>
      <c r="D3546">
        <f t="shared" si="115"/>
        <v>2013</v>
      </c>
    </row>
    <row r="3547" spans="1:4" x14ac:dyDescent="0.35">
      <c r="A3547" s="28">
        <v>41303</v>
      </c>
      <c r="B3547" s="17">
        <v>3.0630000000000001E-2</v>
      </c>
      <c r="C3547">
        <f t="shared" si="114"/>
        <v>1</v>
      </c>
      <c r="D3547">
        <f t="shared" si="115"/>
        <v>2013</v>
      </c>
    </row>
    <row r="3548" spans="1:4" x14ac:dyDescent="0.35">
      <c r="A3548" s="28">
        <v>41302</v>
      </c>
      <c r="B3548" s="17">
        <v>3.1019999999999999E-2</v>
      </c>
      <c r="C3548">
        <f t="shared" si="114"/>
        <v>1</v>
      </c>
      <c r="D3548">
        <f t="shared" si="115"/>
        <v>2013</v>
      </c>
    </row>
    <row r="3549" spans="1:4" x14ac:dyDescent="0.35">
      <c r="A3549" s="28">
        <v>41301</v>
      </c>
      <c r="B3549" s="17">
        <v>3.0009999999999998E-2</v>
      </c>
      <c r="C3549">
        <f t="shared" si="114"/>
        <v>1</v>
      </c>
      <c r="D3549">
        <f t="shared" si="115"/>
        <v>2013</v>
      </c>
    </row>
    <row r="3550" spans="1:4" x14ac:dyDescent="0.35">
      <c r="A3550" s="28">
        <v>41300</v>
      </c>
      <c r="B3550" s="17">
        <v>3.0009999999999998E-2</v>
      </c>
      <c r="C3550">
        <f t="shared" si="114"/>
        <v>1</v>
      </c>
      <c r="D3550">
        <f t="shared" si="115"/>
        <v>2013</v>
      </c>
    </row>
    <row r="3551" spans="1:4" x14ac:dyDescent="0.35">
      <c r="A3551" s="28">
        <v>41299</v>
      </c>
      <c r="B3551" s="17">
        <v>3.0009999999999998E-2</v>
      </c>
      <c r="C3551">
        <f t="shared" si="114"/>
        <v>1</v>
      </c>
      <c r="D3551">
        <f t="shared" si="115"/>
        <v>2013</v>
      </c>
    </row>
    <row r="3552" spans="1:4" x14ac:dyDescent="0.35">
      <c r="A3552" s="28">
        <v>41298</v>
      </c>
      <c r="B3552" s="17">
        <v>3.0009999999999998E-2</v>
      </c>
      <c r="C3552">
        <f t="shared" si="114"/>
        <v>1</v>
      </c>
      <c r="D3552">
        <f t="shared" si="115"/>
        <v>2013</v>
      </c>
    </row>
    <row r="3553" spans="1:4" x14ac:dyDescent="0.35">
      <c r="A3553" s="28">
        <v>41297</v>
      </c>
      <c r="B3553" s="17">
        <v>3.0009999999999998E-2</v>
      </c>
      <c r="C3553">
        <f t="shared" si="114"/>
        <v>1</v>
      </c>
      <c r="D3553">
        <f t="shared" si="115"/>
        <v>2013</v>
      </c>
    </row>
    <row r="3554" spans="1:4" x14ac:dyDescent="0.35">
      <c r="A3554" s="28">
        <v>41296</v>
      </c>
      <c r="B3554" s="17">
        <v>3.0009999999999998E-2</v>
      </c>
      <c r="C3554">
        <f t="shared" si="114"/>
        <v>1</v>
      </c>
      <c r="D3554">
        <f t="shared" si="115"/>
        <v>2013</v>
      </c>
    </row>
    <row r="3555" spans="1:4" x14ac:dyDescent="0.35">
      <c r="A3555" s="28">
        <v>41295</v>
      </c>
      <c r="B3555" s="17">
        <v>3.007E-2</v>
      </c>
      <c r="C3555">
        <f t="shared" si="114"/>
        <v>1</v>
      </c>
      <c r="D3555">
        <f t="shared" si="115"/>
        <v>2013</v>
      </c>
    </row>
    <row r="3556" spans="1:4" x14ac:dyDescent="0.35">
      <c r="A3556" s="28">
        <v>41294</v>
      </c>
      <c r="B3556" s="17">
        <v>3.0009999999999998E-2</v>
      </c>
      <c r="C3556">
        <f t="shared" si="114"/>
        <v>1</v>
      </c>
      <c r="D3556">
        <f t="shared" si="115"/>
        <v>2013</v>
      </c>
    </row>
    <row r="3557" spans="1:4" x14ac:dyDescent="0.35">
      <c r="A3557" s="28">
        <v>41293</v>
      </c>
      <c r="B3557" s="17">
        <v>3.0009999999999998E-2</v>
      </c>
      <c r="C3557">
        <f t="shared" si="114"/>
        <v>1</v>
      </c>
      <c r="D3557">
        <f t="shared" si="115"/>
        <v>2013</v>
      </c>
    </row>
    <row r="3558" spans="1:4" x14ac:dyDescent="0.35">
      <c r="A3558" s="28">
        <v>41292</v>
      </c>
      <c r="B3558" s="17">
        <v>3.0009999999999998E-2</v>
      </c>
      <c r="C3558">
        <f t="shared" si="114"/>
        <v>1</v>
      </c>
      <c r="D3558">
        <f t="shared" si="115"/>
        <v>2013</v>
      </c>
    </row>
    <row r="3559" spans="1:4" x14ac:dyDescent="0.35">
      <c r="A3559" s="28">
        <v>41291</v>
      </c>
      <c r="B3559" s="17">
        <v>0.03</v>
      </c>
      <c r="C3559">
        <f t="shared" si="114"/>
        <v>1</v>
      </c>
      <c r="D3559">
        <f t="shared" si="115"/>
        <v>2013</v>
      </c>
    </row>
    <row r="3560" spans="1:4" x14ac:dyDescent="0.35">
      <c r="A3560" s="28">
        <v>41290</v>
      </c>
      <c r="B3560" s="17">
        <v>0.03</v>
      </c>
      <c r="C3560">
        <f t="shared" si="114"/>
        <v>1</v>
      </c>
      <c r="D3560">
        <f t="shared" si="115"/>
        <v>2013</v>
      </c>
    </row>
    <row r="3561" spans="1:4" x14ac:dyDescent="0.35">
      <c r="A3561" s="28">
        <v>41289</v>
      </c>
      <c r="B3561" s="17">
        <v>3.006E-2</v>
      </c>
      <c r="C3561">
        <f t="shared" si="114"/>
        <v>1</v>
      </c>
      <c r="D3561">
        <f t="shared" si="115"/>
        <v>2013</v>
      </c>
    </row>
    <row r="3562" spans="1:4" x14ac:dyDescent="0.35">
      <c r="A3562" s="28">
        <v>41288</v>
      </c>
      <c r="B3562" s="17">
        <v>3.0929999999999999E-2</v>
      </c>
      <c r="C3562">
        <f t="shared" si="114"/>
        <v>1</v>
      </c>
      <c r="D3562">
        <f t="shared" si="115"/>
        <v>2013</v>
      </c>
    </row>
    <row r="3563" spans="1:4" x14ac:dyDescent="0.35">
      <c r="A3563" s="28">
        <v>41287</v>
      </c>
      <c r="B3563" s="17">
        <v>3.1130000000000001E-2</v>
      </c>
      <c r="C3563">
        <f t="shared" ref="C3563:C3626" si="116">MONTH(A3563)</f>
        <v>1</v>
      </c>
      <c r="D3563">
        <f t="shared" ref="D3563:D3626" si="117">YEAR(A3563)</f>
        <v>2013</v>
      </c>
    </row>
    <row r="3564" spans="1:4" x14ac:dyDescent="0.35">
      <c r="A3564" s="28">
        <v>41286</v>
      </c>
      <c r="B3564" s="17">
        <v>3.1130000000000001E-2</v>
      </c>
      <c r="C3564">
        <f t="shared" si="116"/>
        <v>1</v>
      </c>
      <c r="D3564">
        <f t="shared" si="117"/>
        <v>2013</v>
      </c>
    </row>
    <row r="3565" spans="1:4" x14ac:dyDescent="0.35">
      <c r="A3565" s="28">
        <v>41285</v>
      </c>
      <c r="B3565" s="17">
        <v>3.1130000000000001E-2</v>
      </c>
      <c r="C3565">
        <f t="shared" si="116"/>
        <v>1</v>
      </c>
      <c r="D3565">
        <f t="shared" si="117"/>
        <v>2013</v>
      </c>
    </row>
    <row r="3566" spans="1:4" x14ac:dyDescent="0.35">
      <c r="A3566" s="28">
        <v>41284</v>
      </c>
      <c r="B3566" s="17">
        <v>3.1130000000000001E-2</v>
      </c>
      <c r="C3566">
        <f t="shared" si="116"/>
        <v>1</v>
      </c>
      <c r="D3566">
        <f t="shared" si="117"/>
        <v>2013</v>
      </c>
    </row>
    <row r="3567" spans="1:4" x14ac:dyDescent="0.35">
      <c r="A3567" s="28">
        <v>41283</v>
      </c>
      <c r="B3567" s="17">
        <v>3.1359999999999999E-2</v>
      </c>
      <c r="C3567">
        <f t="shared" si="116"/>
        <v>1</v>
      </c>
      <c r="D3567">
        <f t="shared" si="117"/>
        <v>2013</v>
      </c>
    </row>
    <row r="3568" spans="1:4" x14ac:dyDescent="0.35">
      <c r="A3568" s="28">
        <v>41282</v>
      </c>
      <c r="B3568" s="17">
        <v>3.1350000000000003E-2</v>
      </c>
      <c r="C3568">
        <f t="shared" si="116"/>
        <v>1</v>
      </c>
      <c r="D3568">
        <f t="shared" si="117"/>
        <v>2013</v>
      </c>
    </row>
    <row r="3569" spans="1:4" x14ac:dyDescent="0.35">
      <c r="A3569" s="28">
        <v>41281</v>
      </c>
      <c r="B3569" s="17">
        <v>3.1289999999999998E-2</v>
      </c>
      <c r="C3569">
        <f t="shared" si="116"/>
        <v>1</v>
      </c>
      <c r="D3569">
        <f t="shared" si="117"/>
        <v>2013</v>
      </c>
    </row>
    <row r="3570" spans="1:4" x14ac:dyDescent="0.35">
      <c r="A3570" s="28">
        <v>41280</v>
      </c>
      <c r="B3570" s="17">
        <v>3.1850000000000003E-2</v>
      </c>
      <c r="C3570">
        <f t="shared" si="116"/>
        <v>1</v>
      </c>
      <c r="D3570">
        <f t="shared" si="117"/>
        <v>2013</v>
      </c>
    </row>
    <row r="3571" spans="1:4" x14ac:dyDescent="0.35">
      <c r="A3571" s="28">
        <v>41279</v>
      </c>
      <c r="B3571" s="17">
        <v>3.1850000000000003E-2</v>
      </c>
      <c r="C3571">
        <f t="shared" si="116"/>
        <v>1</v>
      </c>
      <c r="D3571">
        <f t="shared" si="117"/>
        <v>2013</v>
      </c>
    </row>
    <row r="3572" spans="1:4" x14ac:dyDescent="0.35">
      <c r="A3572" s="28">
        <v>41278</v>
      </c>
      <c r="B3572" s="17">
        <v>3.1850000000000003E-2</v>
      </c>
      <c r="C3572">
        <f t="shared" si="116"/>
        <v>1</v>
      </c>
      <c r="D3572">
        <f t="shared" si="117"/>
        <v>2013</v>
      </c>
    </row>
    <row r="3573" spans="1:4" x14ac:dyDescent="0.35">
      <c r="A3573" s="28">
        <v>41277</v>
      </c>
      <c r="B3573" s="17">
        <v>3.1879999999999999E-2</v>
      </c>
      <c r="C3573">
        <f t="shared" si="116"/>
        <v>1</v>
      </c>
      <c r="D3573">
        <f t="shared" si="117"/>
        <v>2013</v>
      </c>
    </row>
    <row r="3574" spans="1:4" x14ac:dyDescent="0.35">
      <c r="A3574" s="28">
        <v>41276</v>
      </c>
      <c r="B3574" s="17">
        <v>3.1519999999999999E-2</v>
      </c>
      <c r="C3574">
        <f t="shared" si="116"/>
        <v>1</v>
      </c>
      <c r="D3574">
        <f t="shared" si="117"/>
        <v>2013</v>
      </c>
    </row>
    <row r="3575" spans="1:4" x14ac:dyDescent="0.35">
      <c r="A3575" s="28">
        <v>41275</v>
      </c>
      <c r="B3575" s="17">
        <v>3.1600000000000003E-2</v>
      </c>
      <c r="C3575">
        <f t="shared" si="116"/>
        <v>1</v>
      </c>
      <c r="D3575">
        <f t="shared" si="117"/>
        <v>2013</v>
      </c>
    </row>
    <row r="3576" spans="1:4" x14ac:dyDescent="0.35">
      <c r="A3576" s="28">
        <v>41274</v>
      </c>
      <c r="B3576" s="17">
        <v>3.1600000000000003E-2</v>
      </c>
      <c r="C3576">
        <f t="shared" si="116"/>
        <v>12</v>
      </c>
      <c r="D3576">
        <f t="shared" si="117"/>
        <v>2012</v>
      </c>
    </row>
    <row r="3577" spans="1:4" x14ac:dyDescent="0.35">
      <c r="A3577" s="28">
        <v>41273</v>
      </c>
      <c r="B3577" s="17">
        <v>3.1390000000000001E-2</v>
      </c>
      <c r="C3577">
        <f t="shared" si="116"/>
        <v>12</v>
      </c>
      <c r="D3577">
        <f t="shared" si="117"/>
        <v>2012</v>
      </c>
    </row>
    <row r="3578" spans="1:4" x14ac:dyDescent="0.35">
      <c r="A3578" s="28">
        <v>41272</v>
      </c>
      <c r="B3578" s="17">
        <v>3.1390000000000001E-2</v>
      </c>
      <c r="C3578">
        <f t="shared" si="116"/>
        <v>12</v>
      </c>
      <c r="D3578">
        <f t="shared" si="117"/>
        <v>2012</v>
      </c>
    </row>
    <row r="3579" spans="1:4" x14ac:dyDescent="0.35">
      <c r="A3579" s="28">
        <v>41271</v>
      </c>
      <c r="B3579" s="17">
        <v>3.1390000000000001E-2</v>
      </c>
      <c r="C3579">
        <f t="shared" si="116"/>
        <v>12</v>
      </c>
      <c r="D3579">
        <f t="shared" si="117"/>
        <v>2012</v>
      </c>
    </row>
    <row r="3580" spans="1:4" x14ac:dyDescent="0.35">
      <c r="A3580" s="28">
        <v>41270</v>
      </c>
      <c r="B3580" s="17">
        <v>3.134E-2</v>
      </c>
      <c r="C3580">
        <f t="shared" si="116"/>
        <v>12</v>
      </c>
      <c r="D3580">
        <f t="shared" si="117"/>
        <v>2012</v>
      </c>
    </row>
    <row r="3581" spans="1:4" x14ac:dyDescent="0.35">
      <c r="A3581" s="28">
        <v>41269</v>
      </c>
      <c r="B3581" s="17">
        <v>3.1260000000000003E-2</v>
      </c>
      <c r="C3581">
        <f t="shared" si="116"/>
        <v>12</v>
      </c>
      <c r="D3581">
        <f t="shared" si="117"/>
        <v>2012</v>
      </c>
    </row>
    <row r="3582" spans="1:4" x14ac:dyDescent="0.35">
      <c r="A3582" s="28">
        <v>41268</v>
      </c>
      <c r="B3582" s="17">
        <v>3.1550000000000002E-2</v>
      </c>
      <c r="C3582">
        <f t="shared" si="116"/>
        <v>12</v>
      </c>
      <c r="D3582">
        <f t="shared" si="117"/>
        <v>2012</v>
      </c>
    </row>
    <row r="3583" spans="1:4" x14ac:dyDescent="0.35">
      <c r="A3583" s="28">
        <v>41267</v>
      </c>
      <c r="B3583" s="17">
        <v>3.1620000000000002E-2</v>
      </c>
      <c r="C3583">
        <f t="shared" si="116"/>
        <v>12</v>
      </c>
      <c r="D3583">
        <f t="shared" si="117"/>
        <v>2012</v>
      </c>
    </row>
    <row r="3584" spans="1:4" x14ac:dyDescent="0.35">
      <c r="A3584" s="28">
        <v>41266</v>
      </c>
      <c r="B3584" s="17">
        <v>3.1329999999999997E-2</v>
      </c>
      <c r="C3584">
        <f t="shared" si="116"/>
        <v>12</v>
      </c>
      <c r="D3584">
        <f t="shared" si="117"/>
        <v>2012</v>
      </c>
    </row>
    <row r="3585" spans="1:4" x14ac:dyDescent="0.35">
      <c r="A3585" s="28">
        <v>41265</v>
      </c>
      <c r="B3585" s="17">
        <v>3.1329999999999997E-2</v>
      </c>
      <c r="C3585">
        <f t="shared" si="116"/>
        <v>12</v>
      </c>
      <c r="D3585">
        <f t="shared" si="117"/>
        <v>2012</v>
      </c>
    </row>
    <row r="3586" spans="1:4" x14ac:dyDescent="0.35">
      <c r="A3586" s="28">
        <v>41264</v>
      </c>
      <c r="B3586" s="17">
        <v>3.1329999999999997E-2</v>
      </c>
      <c r="C3586">
        <f t="shared" si="116"/>
        <v>12</v>
      </c>
      <c r="D3586">
        <f t="shared" si="117"/>
        <v>2012</v>
      </c>
    </row>
    <row r="3587" spans="1:4" x14ac:dyDescent="0.35">
      <c r="A3587" s="28">
        <v>41263</v>
      </c>
      <c r="B3587" s="17">
        <v>3.1140000000000001E-2</v>
      </c>
      <c r="C3587">
        <f t="shared" si="116"/>
        <v>12</v>
      </c>
      <c r="D3587">
        <f t="shared" si="117"/>
        <v>2012</v>
      </c>
    </row>
    <row r="3588" spans="1:4" x14ac:dyDescent="0.35">
      <c r="A3588" s="28">
        <v>41262</v>
      </c>
      <c r="B3588" s="17">
        <v>3.0169999999999999E-2</v>
      </c>
      <c r="C3588">
        <f t="shared" si="116"/>
        <v>12</v>
      </c>
      <c r="D3588">
        <f t="shared" si="117"/>
        <v>2012</v>
      </c>
    </row>
    <row r="3589" spans="1:4" x14ac:dyDescent="0.35">
      <c r="A3589" s="28">
        <v>41261</v>
      </c>
      <c r="B3589" s="17">
        <v>3.023E-2</v>
      </c>
      <c r="C3589">
        <f t="shared" si="116"/>
        <v>12</v>
      </c>
      <c r="D3589">
        <f t="shared" si="117"/>
        <v>2012</v>
      </c>
    </row>
    <row r="3590" spans="1:4" x14ac:dyDescent="0.35">
      <c r="A3590" s="28">
        <v>41260</v>
      </c>
      <c r="B3590" s="17">
        <v>3.041E-2</v>
      </c>
      <c r="C3590">
        <f t="shared" si="116"/>
        <v>12</v>
      </c>
      <c r="D3590">
        <f t="shared" si="117"/>
        <v>2012</v>
      </c>
    </row>
    <row r="3591" spans="1:4" x14ac:dyDescent="0.35">
      <c r="A3591" s="28">
        <v>41259</v>
      </c>
      <c r="B3591" s="17">
        <v>3.0800000000000001E-2</v>
      </c>
      <c r="C3591">
        <f t="shared" si="116"/>
        <v>12</v>
      </c>
      <c r="D3591">
        <f t="shared" si="117"/>
        <v>2012</v>
      </c>
    </row>
    <row r="3592" spans="1:4" x14ac:dyDescent="0.35">
      <c r="A3592" s="28">
        <v>41258</v>
      </c>
      <c r="B3592" s="17">
        <v>3.0800000000000001E-2</v>
      </c>
      <c r="C3592">
        <f t="shared" si="116"/>
        <v>12</v>
      </c>
      <c r="D3592">
        <f t="shared" si="117"/>
        <v>2012</v>
      </c>
    </row>
    <row r="3593" spans="1:4" x14ac:dyDescent="0.35">
      <c r="A3593" s="28">
        <v>41257</v>
      </c>
      <c r="B3593" s="17">
        <v>3.0800000000000001E-2</v>
      </c>
      <c r="C3593">
        <f t="shared" si="116"/>
        <v>12</v>
      </c>
      <c r="D3593">
        <f t="shared" si="117"/>
        <v>2012</v>
      </c>
    </row>
    <row r="3594" spans="1:4" x14ac:dyDescent="0.35">
      <c r="A3594" s="28">
        <v>41256</v>
      </c>
      <c r="B3594" s="17">
        <v>3.0880000000000001E-2</v>
      </c>
      <c r="C3594">
        <f t="shared" si="116"/>
        <v>12</v>
      </c>
      <c r="D3594">
        <f t="shared" si="117"/>
        <v>2012</v>
      </c>
    </row>
    <row r="3595" spans="1:4" x14ac:dyDescent="0.35">
      <c r="A3595" s="28">
        <v>41255</v>
      </c>
      <c r="B3595" s="17">
        <v>3.091E-2</v>
      </c>
      <c r="C3595">
        <f t="shared" si="116"/>
        <v>12</v>
      </c>
      <c r="D3595">
        <f t="shared" si="117"/>
        <v>2012</v>
      </c>
    </row>
    <row r="3596" spans="1:4" x14ac:dyDescent="0.35">
      <c r="A3596" s="28">
        <v>41254</v>
      </c>
      <c r="B3596" s="17">
        <v>3.1359999999999999E-2</v>
      </c>
      <c r="C3596">
        <f t="shared" si="116"/>
        <v>12</v>
      </c>
      <c r="D3596">
        <f t="shared" si="117"/>
        <v>2012</v>
      </c>
    </row>
    <row r="3597" spans="1:4" x14ac:dyDescent="0.35">
      <c r="A3597" s="28">
        <v>41253</v>
      </c>
      <c r="B3597" s="17">
        <v>3.143E-2</v>
      </c>
      <c r="C3597">
        <f t="shared" si="116"/>
        <v>12</v>
      </c>
      <c r="D3597">
        <f t="shared" si="117"/>
        <v>2012</v>
      </c>
    </row>
    <row r="3598" spans="1:4" x14ac:dyDescent="0.35">
      <c r="A3598" s="28">
        <v>41252</v>
      </c>
      <c r="B3598" s="17">
        <v>3.2030000000000003E-2</v>
      </c>
      <c r="C3598">
        <f t="shared" si="116"/>
        <v>12</v>
      </c>
      <c r="D3598">
        <f t="shared" si="117"/>
        <v>2012</v>
      </c>
    </row>
    <row r="3599" spans="1:4" x14ac:dyDescent="0.35">
      <c r="A3599" s="28">
        <v>41251</v>
      </c>
      <c r="B3599" s="17">
        <v>3.2030000000000003E-2</v>
      </c>
      <c r="C3599">
        <f t="shared" si="116"/>
        <v>12</v>
      </c>
      <c r="D3599">
        <f t="shared" si="117"/>
        <v>2012</v>
      </c>
    </row>
    <row r="3600" spans="1:4" x14ac:dyDescent="0.35">
      <c r="A3600" s="28">
        <v>41250</v>
      </c>
      <c r="B3600" s="17">
        <v>3.2030000000000003E-2</v>
      </c>
      <c r="C3600">
        <f t="shared" si="116"/>
        <v>12</v>
      </c>
      <c r="D3600">
        <f t="shared" si="117"/>
        <v>2012</v>
      </c>
    </row>
    <row r="3601" spans="1:4" x14ac:dyDescent="0.35">
      <c r="A3601" s="28">
        <v>41249</v>
      </c>
      <c r="B3601" s="17">
        <v>3.2160000000000001E-2</v>
      </c>
      <c r="C3601">
        <f t="shared" si="116"/>
        <v>12</v>
      </c>
      <c r="D3601">
        <f t="shared" si="117"/>
        <v>2012</v>
      </c>
    </row>
    <row r="3602" spans="1:4" x14ac:dyDescent="0.35">
      <c r="A3602" s="28">
        <v>41248</v>
      </c>
      <c r="B3602" s="17">
        <v>3.2169999999999997E-2</v>
      </c>
      <c r="C3602">
        <f t="shared" si="116"/>
        <v>12</v>
      </c>
      <c r="D3602">
        <f t="shared" si="117"/>
        <v>2012</v>
      </c>
    </row>
    <row r="3603" spans="1:4" x14ac:dyDescent="0.35">
      <c r="A3603" s="28">
        <v>41247</v>
      </c>
      <c r="B3603" s="17">
        <v>3.1899999999999998E-2</v>
      </c>
      <c r="C3603">
        <f t="shared" si="116"/>
        <v>12</v>
      </c>
      <c r="D3603">
        <f t="shared" si="117"/>
        <v>2012</v>
      </c>
    </row>
    <row r="3604" spans="1:4" x14ac:dyDescent="0.35">
      <c r="A3604" s="28">
        <v>41246</v>
      </c>
      <c r="B3604" s="17">
        <v>3.1440000000000003E-2</v>
      </c>
      <c r="C3604">
        <f t="shared" si="116"/>
        <v>12</v>
      </c>
      <c r="D3604">
        <f t="shared" si="117"/>
        <v>2012</v>
      </c>
    </row>
    <row r="3605" spans="1:4" x14ac:dyDescent="0.35">
      <c r="A3605" s="28">
        <v>41245</v>
      </c>
      <c r="B3605" s="17">
        <v>3.1370000000000002E-2</v>
      </c>
      <c r="C3605">
        <f t="shared" si="116"/>
        <v>12</v>
      </c>
      <c r="D3605">
        <f t="shared" si="117"/>
        <v>2012</v>
      </c>
    </row>
    <row r="3606" spans="1:4" x14ac:dyDescent="0.35">
      <c r="A3606" s="28">
        <v>41244</v>
      </c>
      <c r="B3606" s="17">
        <v>3.1370000000000002E-2</v>
      </c>
      <c r="C3606">
        <f t="shared" si="116"/>
        <v>12</v>
      </c>
      <c r="D3606">
        <f t="shared" si="117"/>
        <v>2012</v>
      </c>
    </row>
    <row r="3607" spans="1:4" x14ac:dyDescent="0.35">
      <c r="A3607" s="28">
        <v>41243</v>
      </c>
      <c r="B3607" s="17">
        <v>3.1370000000000002E-2</v>
      </c>
      <c r="C3607">
        <f t="shared" si="116"/>
        <v>11</v>
      </c>
      <c r="D3607">
        <f t="shared" si="117"/>
        <v>2012</v>
      </c>
    </row>
    <row r="3608" spans="1:4" x14ac:dyDescent="0.35">
      <c r="A3608" s="28">
        <v>41242</v>
      </c>
      <c r="B3608" s="17">
        <v>3.0779999999999998E-2</v>
      </c>
      <c r="C3608">
        <f t="shared" si="116"/>
        <v>11</v>
      </c>
      <c r="D3608">
        <f t="shared" si="117"/>
        <v>2012</v>
      </c>
    </row>
    <row r="3609" spans="1:4" x14ac:dyDescent="0.35">
      <c r="A3609" s="28">
        <v>41241</v>
      </c>
      <c r="B3609" s="17">
        <v>3.1019999999999999E-2</v>
      </c>
      <c r="C3609">
        <f t="shared" si="116"/>
        <v>11</v>
      </c>
      <c r="D3609">
        <f t="shared" si="117"/>
        <v>2012</v>
      </c>
    </row>
    <row r="3610" spans="1:4" x14ac:dyDescent="0.35">
      <c r="A3610" s="28">
        <v>41240</v>
      </c>
      <c r="B3610" s="17">
        <v>3.1019999999999999E-2</v>
      </c>
      <c r="C3610">
        <f t="shared" si="116"/>
        <v>11</v>
      </c>
      <c r="D3610">
        <f t="shared" si="117"/>
        <v>2012</v>
      </c>
    </row>
    <row r="3611" spans="1:4" x14ac:dyDescent="0.35">
      <c r="A3611" s="28">
        <v>41239</v>
      </c>
      <c r="B3611" s="17">
        <v>3.0880000000000001E-2</v>
      </c>
      <c r="C3611">
        <f t="shared" si="116"/>
        <v>11</v>
      </c>
      <c r="D3611">
        <f t="shared" si="117"/>
        <v>2012</v>
      </c>
    </row>
    <row r="3612" spans="1:4" x14ac:dyDescent="0.35">
      <c r="A3612" s="28">
        <v>41238</v>
      </c>
      <c r="B3612" s="17">
        <v>3.0980000000000001E-2</v>
      </c>
      <c r="C3612">
        <f t="shared" si="116"/>
        <v>11</v>
      </c>
      <c r="D3612">
        <f t="shared" si="117"/>
        <v>2012</v>
      </c>
    </row>
    <row r="3613" spans="1:4" x14ac:dyDescent="0.35">
      <c r="A3613" s="28">
        <v>41237</v>
      </c>
      <c r="B3613" s="17">
        <v>3.0980000000000001E-2</v>
      </c>
      <c r="C3613">
        <f t="shared" si="116"/>
        <v>11</v>
      </c>
      <c r="D3613">
        <f t="shared" si="117"/>
        <v>2012</v>
      </c>
    </row>
    <row r="3614" spans="1:4" x14ac:dyDescent="0.35">
      <c r="A3614" s="28">
        <v>41236</v>
      </c>
      <c r="B3614" s="17">
        <v>3.0980000000000001E-2</v>
      </c>
      <c r="C3614">
        <f t="shared" si="116"/>
        <v>11</v>
      </c>
      <c r="D3614">
        <f t="shared" si="117"/>
        <v>2012</v>
      </c>
    </row>
    <row r="3615" spans="1:4" x14ac:dyDescent="0.35">
      <c r="A3615" s="28">
        <v>41235</v>
      </c>
      <c r="B3615" s="17">
        <v>3.0970000000000001E-2</v>
      </c>
      <c r="C3615">
        <f t="shared" si="116"/>
        <v>11</v>
      </c>
      <c r="D3615">
        <f t="shared" si="117"/>
        <v>2012</v>
      </c>
    </row>
    <row r="3616" spans="1:4" x14ac:dyDescent="0.35">
      <c r="A3616" s="28">
        <v>41234</v>
      </c>
      <c r="B3616" s="17">
        <v>3.0790000000000001E-2</v>
      </c>
      <c r="C3616">
        <f t="shared" si="116"/>
        <v>11</v>
      </c>
      <c r="D3616">
        <f t="shared" si="117"/>
        <v>2012</v>
      </c>
    </row>
    <row r="3617" spans="1:4" x14ac:dyDescent="0.35">
      <c r="A3617" s="28">
        <v>41233</v>
      </c>
      <c r="B3617" s="17">
        <v>3.0870000000000002E-2</v>
      </c>
      <c r="C3617">
        <f t="shared" si="116"/>
        <v>11</v>
      </c>
      <c r="D3617">
        <f t="shared" si="117"/>
        <v>2012</v>
      </c>
    </row>
    <row r="3618" spans="1:4" x14ac:dyDescent="0.35">
      <c r="A3618" s="28">
        <v>41232</v>
      </c>
      <c r="B3618" s="17">
        <v>3.2590000000000001E-2</v>
      </c>
      <c r="C3618">
        <f t="shared" si="116"/>
        <v>11</v>
      </c>
      <c r="D3618">
        <f t="shared" si="117"/>
        <v>2012</v>
      </c>
    </row>
    <row r="3619" spans="1:4" x14ac:dyDescent="0.35">
      <c r="A3619" s="28">
        <v>41231</v>
      </c>
      <c r="B3619" s="17">
        <v>3.2669999999999998E-2</v>
      </c>
      <c r="C3619">
        <f t="shared" si="116"/>
        <v>11</v>
      </c>
      <c r="D3619">
        <f t="shared" si="117"/>
        <v>2012</v>
      </c>
    </row>
    <row r="3620" spans="1:4" x14ac:dyDescent="0.35">
      <c r="A3620" s="28">
        <v>41230</v>
      </c>
      <c r="B3620" s="17">
        <v>3.2669999999999998E-2</v>
      </c>
      <c r="C3620">
        <f t="shared" si="116"/>
        <v>11</v>
      </c>
      <c r="D3620">
        <f t="shared" si="117"/>
        <v>2012</v>
      </c>
    </row>
    <row r="3621" spans="1:4" x14ac:dyDescent="0.35">
      <c r="A3621" s="28">
        <v>41229</v>
      </c>
      <c r="B3621" s="17">
        <v>3.2669999999999998E-2</v>
      </c>
      <c r="C3621">
        <f t="shared" si="116"/>
        <v>11</v>
      </c>
      <c r="D3621">
        <f t="shared" si="117"/>
        <v>2012</v>
      </c>
    </row>
    <row r="3622" spans="1:4" x14ac:dyDescent="0.35">
      <c r="A3622" s="28">
        <v>41228</v>
      </c>
      <c r="B3622" s="17">
        <v>3.2669999999999998E-2</v>
      </c>
      <c r="C3622">
        <f t="shared" si="116"/>
        <v>11</v>
      </c>
      <c r="D3622">
        <f t="shared" si="117"/>
        <v>2012</v>
      </c>
    </row>
    <row r="3623" spans="1:4" x14ac:dyDescent="0.35">
      <c r="A3623" s="28">
        <v>41227</v>
      </c>
      <c r="B3623" s="17">
        <v>3.243E-2</v>
      </c>
      <c r="C3623">
        <f t="shared" si="116"/>
        <v>11</v>
      </c>
      <c r="D3623">
        <f t="shared" si="117"/>
        <v>2012</v>
      </c>
    </row>
    <row r="3624" spans="1:4" x14ac:dyDescent="0.35">
      <c r="A3624" s="28">
        <v>41226</v>
      </c>
      <c r="B3624" s="17">
        <v>3.2599999999999997E-2</v>
      </c>
      <c r="C3624">
        <f t="shared" si="116"/>
        <v>11</v>
      </c>
      <c r="D3624">
        <f t="shared" si="117"/>
        <v>2012</v>
      </c>
    </row>
    <row r="3625" spans="1:4" x14ac:dyDescent="0.35">
      <c r="A3625" s="28">
        <v>41225</v>
      </c>
      <c r="B3625" s="17">
        <v>3.27E-2</v>
      </c>
      <c r="C3625">
        <f t="shared" si="116"/>
        <v>11</v>
      </c>
      <c r="D3625">
        <f t="shared" si="117"/>
        <v>2012</v>
      </c>
    </row>
    <row r="3626" spans="1:4" x14ac:dyDescent="0.35">
      <c r="A3626" s="28">
        <v>41224</v>
      </c>
      <c r="B3626" s="17">
        <v>3.295E-2</v>
      </c>
      <c r="C3626">
        <f t="shared" si="116"/>
        <v>11</v>
      </c>
      <c r="D3626">
        <f t="shared" si="117"/>
        <v>2012</v>
      </c>
    </row>
    <row r="3627" spans="1:4" x14ac:dyDescent="0.35">
      <c r="A3627" s="28">
        <v>41223</v>
      </c>
      <c r="B3627" s="17">
        <v>3.295E-2</v>
      </c>
      <c r="C3627">
        <f t="shared" ref="C3627:C3690" si="118">MONTH(A3627)</f>
        <v>11</v>
      </c>
      <c r="D3627">
        <f t="shared" ref="D3627:D3690" si="119">YEAR(A3627)</f>
        <v>2012</v>
      </c>
    </row>
    <row r="3628" spans="1:4" x14ac:dyDescent="0.35">
      <c r="A3628" s="28">
        <v>41222</v>
      </c>
      <c r="B3628" s="17">
        <v>3.295E-2</v>
      </c>
      <c r="C3628">
        <f t="shared" si="118"/>
        <v>11</v>
      </c>
      <c r="D3628">
        <f t="shared" si="119"/>
        <v>2012</v>
      </c>
    </row>
    <row r="3629" spans="1:4" x14ac:dyDescent="0.35">
      <c r="A3629" s="28">
        <v>41221</v>
      </c>
      <c r="B3629" s="17">
        <v>3.2530000000000003E-2</v>
      </c>
      <c r="C3629">
        <f t="shared" si="118"/>
        <v>11</v>
      </c>
      <c r="D3629">
        <f t="shared" si="119"/>
        <v>2012</v>
      </c>
    </row>
    <row r="3630" spans="1:4" x14ac:dyDescent="0.35">
      <c r="A3630" s="28">
        <v>41220</v>
      </c>
      <c r="B3630" s="17">
        <v>3.1189999999999999E-2</v>
      </c>
      <c r="C3630">
        <f t="shared" si="118"/>
        <v>11</v>
      </c>
      <c r="D3630">
        <f t="shared" si="119"/>
        <v>2012</v>
      </c>
    </row>
    <row r="3631" spans="1:4" x14ac:dyDescent="0.35">
      <c r="A3631" s="28">
        <v>41219</v>
      </c>
      <c r="B3631" s="17">
        <v>3.1489999999999997E-2</v>
      </c>
      <c r="C3631">
        <f t="shared" si="118"/>
        <v>11</v>
      </c>
      <c r="D3631">
        <f t="shared" si="119"/>
        <v>2012</v>
      </c>
    </row>
    <row r="3632" spans="1:4" x14ac:dyDescent="0.35">
      <c r="A3632" s="28">
        <v>41218</v>
      </c>
      <c r="B3632" s="17">
        <v>3.1489999999999997E-2</v>
      </c>
      <c r="C3632">
        <f t="shared" si="118"/>
        <v>11</v>
      </c>
      <c r="D3632">
        <f t="shared" si="119"/>
        <v>2012</v>
      </c>
    </row>
    <row r="3633" spans="1:4" x14ac:dyDescent="0.35">
      <c r="A3633" s="28">
        <v>41217</v>
      </c>
      <c r="B3633" s="17">
        <v>3.1890000000000002E-2</v>
      </c>
      <c r="C3633">
        <f t="shared" si="118"/>
        <v>11</v>
      </c>
      <c r="D3633">
        <f t="shared" si="119"/>
        <v>2012</v>
      </c>
    </row>
    <row r="3634" spans="1:4" x14ac:dyDescent="0.35">
      <c r="A3634" s="28">
        <v>41216</v>
      </c>
      <c r="B3634" s="17">
        <v>3.1890000000000002E-2</v>
      </c>
      <c r="C3634">
        <f t="shared" si="118"/>
        <v>11</v>
      </c>
      <c r="D3634">
        <f t="shared" si="119"/>
        <v>2012</v>
      </c>
    </row>
    <row r="3635" spans="1:4" x14ac:dyDescent="0.35">
      <c r="A3635" s="28">
        <v>41215</v>
      </c>
      <c r="B3635" s="17">
        <v>3.1890000000000002E-2</v>
      </c>
      <c r="C3635">
        <f t="shared" si="118"/>
        <v>11</v>
      </c>
      <c r="D3635">
        <f t="shared" si="119"/>
        <v>2012</v>
      </c>
    </row>
    <row r="3636" spans="1:4" x14ac:dyDescent="0.35">
      <c r="A3636" s="28">
        <v>41214</v>
      </c>
      <c r="B3636" s="17">
        <v>3.1739999999999997E-2</v>
      </c>
      <c r="C3636">
        <f t="shared" si="118"/>
        <v>11</v>
      </c>
      <c r="D3636">
        <f t="shared" si="119"/>
        <v>2012</v>
      </c>
    </row>
    <row r="3637" spans="1:4" x14ac:dyDescent="0.35">
      <c r="A3637" s="28">
        <v>41213</v>
      </c>
      <c r="B3637" s="17">
        <v>3.1489999999999997E-2</v>
      </c>
      <c r="C3637">
        <f t="shared" si="118"/>
        <v>10</v>
      </c>
      <c r="D3637">
        <f t="shared" si="119"/>
        <v>2012</v>
      </c>
    </row>
    <row r="3638" spans="1:4" x14ac:dyDescent="0.35">
      <c r="A3638" s="28">
        <v>41212</v>
      </c>
      <c r="B3638" s="17">
        <v>3.1519999999999999E-2</v>
      </c>
      <c r="C3638">
        <f t="shared" si="118"/>
        <v>10</v>
      </c>
      <c r="D3638">
        <f t="shared" si="119"/>
        <v>2012</v>
      </c>
    </row>
    <row r="3639" spans="1:4" x14ac:dyDescent="0.35">
      <c r="A3639" s="28">
        <v>41211</v>
      </c>
      <c r="B3639" s="17">
        <v>3.1629999999999998E-2</v>
      </c>
      <c r="C3639">
        <f t="shared" si="118"/>
        <v>10</v>
      </c>
      <c r="D3639">
        <f t="shared" si="119"/>
        <v>2012</v>
      </c>
    </row>
    <row r="3640" spans="1:4" x14ac:dyDescent="0.35">
      <c r="A3640" s="28">
        <v>41210</v>
      </c>
      <c r="B3640" s="17">
        <v>3.1600000000000003E-2</v>
      </c>
      <c r="C3640">
        <f t="shared" si="118"/>
        <v>10</v>
      </c>
      <c r="D3640">
        <f t="shared" si="119"/>
        <v>2012</v>
      </c>
    </row>
    <row r="3641" spans="1:4" x14ac:dyDescent="0.35">
      <c r="A3641" s="28">
        <v>41209</v>
      </c>
      <c r="B3641" s="17">
        <v>3.1600000000000003E-2</v>
      </c>
      <c r="C3641">
        <f t="shared" si="118"/>
        <v>10</v>
      </c>
      <c r="D3641">
        <f t="shared" si="119"/>
        <v>2012</v>
      </c>
    </row>
    <row r="3642" spans="1:4" x14ac:dyDescent="0.35">
      <c r="A3642" s="28">
        <v>41208</v>
      </c>
      <c r="B3642" s="17">
        <v>3.1600000000000003E-2</v>
      </c>
      <c r="C3642">
        <f t="shared" si="118"/>
        <v>10</v>
      </c>
      <c r="D3642">
        <f t="shared" si="119"/>
        <v>2012</v>
      </c>
    </row>
    <row r="3643" spans="1:4" x14ac:dyDescent="0.35">
      <c r="A3643" s="28">
        <v>41207</v>
      </c>
      <c r="B3643" s="17">
        <v>3.1600000000000003E-2</v>
      </c>
      <c r="C3643">
        <f t="shared" si="118"/>
        <v>10</v>
      </c>
      <c r="D3643">
        <f t="shared" si="119"/>
        <v>2012</v>
      </c>
    </row>
    <row r="3644" spans="1:4" x14ac:dyDescent="0.35">
      <c r="A3644" s="28">
        <v>41206</v>
      </c>
      <c r="B3644" s="17">
        <v>3.1460000000000002E-2</v>
      </c>
      <c r="C3644">
        <f t="shared" si="118"/>
        <v>10</v>
      </c>
      <c r="D3644">
        <f t="shared" si="119"/>
        <v>2012</v>
      </c>
    </row>
    <row r="3645" spans="1:4" x14ac:dyDescent="0.35">
      <c r="A3645" s="28">
        <v>41205</v>
      </c>
      <c r="B3645" s="17">
        <v>3.1309999999999998E-2</v>
      </c>
      <c r="C3645">
        <f t="shared" si="118"/>
        <v>10</v>
      </c>
      <c r="D3645">
        <f t="shared" si="119"/>
        <v>2012</v>
      </c>
    </row>
    <row r="3646" spans="1:4" x14ac:dyDescent="0.35">
      <c r="A3646" s="28">
        <v>41204</v>
      </c>
      <c r="B3646" s="17">
        <v>3.1199999999999999E-2</v>
      </c>
      <c r="C3646">
        <f t="shared" si="118"/>
        <v>10</v>
      </c>
      <c r="D3646">
        <f t="shared" si="119"/>
        <v>2012</v>
      </c>
    </row>
    <row r="3647" spans="1:4" x14ac:dyDescent="0.35">
      <c r="A3647" s="28">
        <v>41203</v>
      </c>
      <c r="B3647" s="17">
        <v>3.1040000000000002E-2</v>
      </c>
      <c r="C3647">
        <f t="shared" si="118"/>
        <v>10</v>
      </c>
      <c r="D3647">
        <f t="shared" si="119"/>
        <v>2012</v>
      </c>
    </row>
    <row r="3648" spans="1:4" x14ac:dyDescent="0.35">
      <c r="A3648" s="28">
        <v>41202</v>
      </c>
      <c r="B3648" s="17">
        <v>3.1040000000000002E-2</v>
      </c>
      <c r="C3648">
        <f t="shared" si="118"/>
        <v>10</v>
      </c>
      <c r="D3648">
        <f t="shared" si="119"/>
        <v>2012</v>
      </c>
    </row>
    <row r="3649" spans="1:4" x14ac:dyDescent="0.35">
      <c r="A3649" s="28">
        <v>41201</v>
      </c>
      <c r="B3649" s="17">
        <v>3.1040000000000002E-2</v>
      </c>
      <c r="C3649">
        <f t="shared" si="118"/>
        <v>10</v>
      </c>
      <c r="D3649">
        <f t="shared" si="119"/>
        <v>2012</v>
      </c>
    </row>
    <row r="3650" spans="1:4" x14ac:dyDescent="0.35">
      <c r="A3650" s="28">
        <v>41200</v>
      </c>
      <c r="B3650" s="17">
        <v>3.1119999999999998E-2</v>
      </c>
      <c r="C3650">
        <f t="shared" si="118"/>
        <v>10</v>
      </c>
      <c r="D3650">
        <f t="shared" si="119"/>
        <v>2012</v>
      </c>
    </row>
    <row r="3651" spans="1:4" x14ac:dyDescent="0.35">
      <c r="A3651" s="28">
        <v>41199</v>
      </c>
      <c r="B3651" s="17">
        <v>3.2809999999999999E-2</v>
      </c>
      <c r="C3651">
        <f t="shared" si="118"/>
        <v>10</v>
      </c>
      <c r="D3651">
        <f t="shared" si="119"/>
        <v>2012</v>
      </c>
    </row>
    <row r="3652" spans="1:4" x14ac:dyDescent="0.35">
      <c r="A3652" s="28">
        <v>41198</v>
      </c>
      <c r="B3652" s="17">
        <v>3.6900000000000002E-2</v>
      </c>
      <c r="C3652">
        <f t="shared" si="118"/>
        <v>10</v>
      </c>
      <c r="D3652">
        <f t="shared" si="119"/>
        <v>2012</v>
      </c>
    </row>
    <row r="3653" spans="1:4" x14ac:dyDescent="0.35">
      <c r="A3653" s="28">
        <v>41197</v>
      </c>
      <c r="B3653" s="17">
        <v>3.2379999999999999E-2</v>
      </c>
      <c r="C3653">
        <f t="shared" si="118"/>
        <v>10</v>
      </c>
      <c r="D3653">
        <f t="shared" si="119"/>
        <v>2012</v>
      </c>
    </row>
    <row r="3654" spans="1:4" x14ac:dyDescent="0.35">
      <c r="A3654" s="28">
        <v>41196</v>
      </c>
      <c r="B3654" s="17">
        <v>3.8929999999999999E-2</v>
      </c>
      <c r="C3654">
        <f t="shared" si="118"/>
        <v>10</v>
      </c>
      <c r="D3654">
        <f t="shared" si="119"/>
        <v>2012</v>
      </c>
    </row>
    <row r="3655" spans="1:4" x14ac:dyDescent="0.35">
      <c r="A3655" s="28">
        <v>41195</v>
      </c>
      <c r="B3655" s="17">
        <v>3.8929999999999999E-2</v>
      </c>
      <c r="C3655">
        <f t="shared" si="118"/>
        <v>10</v>
      </c>
      <c r="D3655">
        <f t="shared" si="119"/>
        <v>2012</v>
      </c>
    </row>
    <row r="3656" spans="1:4" x14ac:dyDescent="0.35">
      <c r="A3656" s="28">
        <v>41194</v>
      </c>
      <c r="B3656" s="17">
        <v>3.8929999999999999E-2</v>
      </c>
      <c r="C3656">
        <f t="shared" si="118"/>
        <v>10</v>
      </c>
      <c r="D3656">
        <f t="shared" si="119"/>
        <v>2012</v>
      </c>
    </row>
    <row r="3657" spans="1:4" x14ac:dyDescent="0.35">
      <c r="A3657" s="28">
        <v>41193</v>
      </c>
      <c r="B3657" s="17">
        <v>3.0890000000000001E-2</v>
      </c>
      <c r="C3657">
        <f t="shared" si="118"/>
        <v>10</v>
      </c>
      <c r="D3657">
        <f t="shared" si="119"/>
        <v>2012</v>
      </c>
    </row>
    <row r="3658" spans="1:4" x14ac:dyDescent="0.35">
      <c r="A3658" s="28">
        <v>41192</v>
      </c>
      <c r="B3658" s="17">
        <v>3.065E-2</v>
      </c>
      <c r="C3658">
        <f t="shared" si="118"/>
        <v>10</v>
      </c>
      <c r="D3658">
        <f t="shared" si="119"/>
        <v>2012</v>
      </c>
    </row>
    <row r="3659" spans="1:4" x14ac:dyDescent="0.35">
      <c r="A3659" s="28">
        <v>41191</v>
      </c>
      <c r="B3659" s="17">
        <v>3.0540000000000001E-2</v>
      </c>
      <c r="C3659">
        <f t="shared" si="118"/>
        <v>10</v>
      </c>
      <c r="D3659">
        <f t="shared" si="119"/>
        <v>2012</v>
      </c>
    </row>
    <row r="3660" spans="1:4" x14ac:dyDescent="0.35">
      <c r="A3660" s="28">
        <v>41190</v>
      </c>
      <c r="B3660" s="17">
        <v>3.0349999999999999E-2</v>
      </c>
      <c r="C3660">
        <f t="shared" si="118"/>
        <v>10</v>
      </c>
      <c r="D3660">
        <f t="shared" si="119"/>
        <v>2012</v>
      </c>
    </row>
    <row r="3661" spans="1:4" x14ac:dyDescent="0.35">
      <c r="A3661" s="28">
        <v>41189</v>
      </c>
      <c r="B3661" s="17">
        <v>3.065E-2</v>
      </c>
      <c r="C3661">
        <f t="shared" si="118"/>
        <v>10</v>
      </c>
      <c r="D3661">
        <f t="shared" si="119"/>
        <v>2012</v>
      </c>
    </row>
    <row r="3662" spans="1:4" x14ac:dyDescent="0.35">
      <c r="A3662" s="28">
        <v>41188</v>
      </c>
      <c r="B3662" s="17">
        <v>3.065E-2</v>
      </c>
      <c r="C3662">
        <f t="shared" si="118"/>
        <v>10</v>
      </c>
      <c r="D3662">
        <f t="shared" si="119"/>
        <v>2012</v>
      </c>
    </row>
    <row r="3663" spans="1:4" x14ac:dyDescent="0.35">
      <c r="A3663" s="28">
        <v>41187</v>
      </c>
      <c r="B3663" s="17">
        <v>3.065E-2</v>
      </c>
      <c r="C3663">
        <f t="shared" si="118"/>
        <v>10</v>
      </c>
      <c r="D3663">
        <f t="shared" si="119"/>
        <v>2012</v>
      </c>
    </row>
    <row r="3664" spans="1:4" x14ac:dyDescent="0.35">
      <c r="A3664" s="28">
        <v>41186</v>
      </c>
      <c r="B3664" s="17">
        <v>3.0460000000000001E-2</v>
      </c>
      <c r="C3664">
        <f t="shared" si="118"/>
        <v>10</v>
      </c>
      <c r="D3664">
        <f t="shared" si="119"/>
        <v>2012</v>
      </c>
    </row>
    <row r="3665" spans="1:4" x14ac:dyDescent="0.35">
      <c r="A3665" s="28">
        <v>41185</v>
      </c>
      <c r="B3665" s="17">
        <v>3.075E-2</v>
      </c>
      <c r="C3665">
        <f t="shared" si="118"/>
        <v>10</v>
      </c>
      <c r="D3665">
        <f t="shared" si="119"/>
        <v>2012</v>
      </c>
    </row>
    <row r="3666" spans="1:4" x14ac:dyDescent="0.35">
      <c r="A3666" s="28">
        <v>41184</v>
      </c>
      <c r="B3666" s="17">
        <v>3.0599999999999999E-2</v>
      </c>
      <c r="C3666">
        <f t="shared" si="118"/>
        <v>10</v>
      </c>
      <c r="D3666">
        <f t="shared" si="119"/>
        <v>2012</v>
      </c>
    </row>
    <row r="3667" spans="1:4" x14ac:dyDescent="0.35">
      <c r="A3667" s="28">
        <v>41183</v>
      </c>
      <c r="B3667" s="17">
        <v>3.0839999999999999E-2</v>
      </c>
      <c r="C3667">
        <f t="shared" si="118"/>
        <v>10</v>
      </c>
      <c r="D3667">
        <f t="shared" si="119"/>
        <v>2012</v>
      </c>
    </row>
    <row r="3668" spans="1:4" x14ac:dyDescent="0.35">
      <c r="A3668" s="28">
        <v>41182</v>
      </c>
      <c r="B3668" s="17">
        <v>3.1029999999999999E-2</v>
      </c>
      <c r="C3668">
        <f t="shared" si="118"/>
        <v>9</v>
      </c>
      <c r="D3668">
        <f t="shared" si="119"/>
        <v>2012</v>
      </c>
    </row>
    <row r="3669" spans="1:4" x14ac:dyDescent="0.35">
      <c r="A3669" s="28">
        <v>41181</v>
      </c>
      <c r="B3669" s="17">
        <v>3.1029999999999999E-2</v>
      </c>
      <c r="C3669">
        <f t="shared" si="118"/>
        <v>9</v>
      </c>
      <c r="D3669">
        <f t="shared" si="119"/>
        <v>2012</v>
      </c>
    </row>
    <row r="3670" spans="1:4" x14ac:dyDescent="0.35">
      <c r="A3670" s="28">
        <v>41180</v>
      </c>
      <c r="B3670" s="17">
        <v>3.1029999999999999E-2</v>
      </c>
      <c r="C3670">
        <f t="shared" si="118"/>
        <v>9</v>
      </c>
      <c r="D3670">
        <f t="shared" si="119"/>
        <v>2012</v>
      </c>
    </row>
    <row r="3671" spans="1:4" x14ac:dyDescent="0.35">
      <c r="A3671" s="28">
        <v>41179</v>
      </c>
      <c r="B3671" s="17">
        <v>3.1230000000000001E-2</v>
      </c>
      <c r="C3671">
        <f t="shared" si="118"/>
        <v>9</v>
      </c>
      <c r="D3671">
        <f t="shared" si="119"/>
        <v>2012</v>
      </c>
    </row>
    <row r="3672" spans="1:4" x14ac:dyDescent="0.35">
      <c r="A3672" s="28">
        <v>41178</v>
      </c>
      <c r="B3672" s="17">
        <v>3.0380000000000001E-2</v>
      </c>
      <c r="C3672">
        <f t="shared" si="118"/>
        <v>9</v>
      </c>
      <c r="D3672">
        <f t="shared" si="119"/>
        <v>2012</v>
      </c>
    </row>
    <row r="3673" spans="1:4" x14ac:dyDescent="0.35">
      <c r="A3673" s="28">
        <v>41177</v>
      </c>
      <c r="B3673" s="17">
        <v>3.1040000000000002E-2</v>
      </c>
      <c r="C3673">
        <f t="shared" si="118"/>
        <v>9</v>
      </c>
      <c r="D3673">
        <f t="shared" si="119"/>
        <v>2012</v>
      </c>
    </row>
    <row r="3674" spans="1:4" x14ac:dyDescent="0.35">
      <c r="A3674" s="28">
        <v>41176</v>
      </c>
      <c r="B3674" s="17">
        <v>3.1620000000000002E-2</v>
      </c>
      <c r="C3674">
        <f t="shared" si="118"/>
        <v>9</v>
      </c>
      <c r="D3674">
        <f t="shared" si="119"/>
        <v>2012</v>
      </c>
    </row>
    <row r="3675" spans="1:4" x14ac:dyDescent="0.35">
      <c r="A3675" s="28">
        <v>41175</v>
      </c>
      <c r="B3675" s="17">
        <v>3.1809999999999998E-2</v>
      </c>
      <c r="C3675">
        <f t="shared" si="118"/>
        <v>9</v>
      </c>
      <c r="D3675">
        <f t="shared" si="119"/>
        <v>2012</v>
      </c>
    </row>
    <row r="3676" spans="1:4" x14ac:dyDescent="0.35">
      <c r="A3676" s="28">
        <v>41174</v>
      </c>
      <c r="B3676" s="17">
        <v>3.1809999999999998E-2</v>
      </c>
      <c r="C3676">
        <f t="shared" si="118"/>
        <v>9</v>
      </c>
      <c r="D3676">
        <f t="shared" si="119"/>
        <v>2012</v>
      </c>
    </row>
    <row r="3677" spans="1:4" x14ac:dyDescent="0.35">
      <c r="A3677" s="28">
        <v>41173</v>
      </c>
      <c r="B3677" s="17">
        <v>3.1809999999999998E-2</v>
      </c>
      <c r="C3677">
        <f t="shared" si="118"/>
        <v>9</v>
      </c>
      <c r="D3677">
        <f t="shared" si="119"/>
        <v>2012</v>
      </c>
    </row>
    <row r="3678" spans="1:4" x14ac:dyDescent="0.35">
      <c r="A3678" s="28">
        <v>41172</v>
      </c>
      <c r="B3678" s="17">
        <v>3.177E-2</v>
      </c>
      <c r="C3678">
        <f t="shared" si="118"/>
        <v>9</v>
      </c>
      <c r="D3678">
        <f t="shared" si="119"/>
        <v>2012</v>
      </c>
    </row>
    <row r="3679" spans="1:4" x14ac:dyDescent="0.35">
      <c r="A3679" s="28">
        <v>41171</v>
      </c>
      <c r="B3679" s="17">
        <v>3.354E-2</v>
      </c>
      <c r="C3679">
        <f t="shared" si="118"/>
        <v>9</v>
      </c>
      <c r="D3679">
        <f t="shared" si="119"/>
        <v>2012</v>
      </c>
    </row>
    <row r="3680" spans="1:4" x14ac:dyDescent="0.35">
      <c r="A3680" s="28">
        <v>41170</v>
      </c>
      <c r="B3680" s="17">
        <v>3.3140000000000003E-2</v>
      </c>
      <c r="C3680">
        <f t="shared" si="118"/>
        <v>9</v>
      </c>
      <c r="D3680">
        <f t="shared" si="119"/>
        <v>2012</v>
      </c>
    </row>
    <row r="3681" spans="1:4" x14ac:dyDescent="0.35">
      <c r="A3681" s="28">
        <v>41169</v>
      </c>
      <c r="B3681" s="17">
        <v>3.1649999999999998E-2</v>
      </c>
      <c r="C3681">
        <f t="shared" si="118"/>
        <v>9</v>
      </c>
      <c r="D3681">
        <f t="shared" si="119"/>
        <v>2012</v>
      </c>
    </row>
    <row r="3682" spans="1:4" x14ac:dyDescent="0.35">
      <c r="A3682" s="28">
        <v>41168</v>
      </c>
      <c r="B3682" s="17">
        <v>3.141E-2</v>
      </c>
      <c r="C3682">
        <f t="shared" si="118"/>
        <v>9</v>
      </c>
      <c r="D3682">
        <f t="shared" si="119"/>
        <v>2012</v>
      </c>
    </row>
    <row r="3683" spans="1:4" x14ac:dyDescent="0.35">
      <c r="A3683" s="28">
        <v>41167</v>
      </c>
      <c r="B3683" s="17">
        <v>3.141E-2</v>
      </c>
      <c r="C3683">
        <f t="shared" si="118"/>
        <v>9</v>
      </c>
      <c r="D3683">
        <f t="shared" si="119"/>
        <v>2012</v>
      </c>
    </row>
    <row r="3684" spans="1:4" x14ac:dyDescent="0.35">
      <c r="A3684" s="28">
        <v>41166</v>
      </c>
      <c r="B3684" s="17">
        <v>3.141E-2</v>
      </c>
      <c r="C3684">
        <f t="shared" si="118"/>
        <v>9</v>
      </c>
      <c r="D3684">
        <f t="shared" si="119"/>
        <v>2012</v>
      </c>
    </row>
    <row r="3685" spans="1:4" x14ac:dyDescent="0.35">
      <c r="A3685" s="28">
        <v>41165</v>
      </c>
      <c r="B3685" s="17">
        <v>3.1449999999999999E-2</v>
      </c>
      <c r="C3685">
        <f t="shared" si="118"/>
        <v>9</v>
      </c>
      <c r="D3685">
        <f t="shared" si="119"/>
        <v>2012</v>
      </c>
    </row>
    <row r="3686" spans="1:4" x14ac:dyDescent="0.35">
      <c r="A3686" s="28">
        <v>41164</v>
      </c>
      <c r="B3686" s="17">
        <v>3.159E-2</v>
      </c>
      <c r="C3686">
        <f t="shared" si="118"/>
        <v>9</v>
      </c>
      <c r="D3686">
        <f t="shared" si="119"/>
        <v>2012</v>
      </c>
    </row>
    <row r="3687" spans="1:4" x14ac:dyDescent="0.35">
      <c r="A3687" s="28">
        <v>41163</v>
      </c>
      <c r="B3687" s="17">
        <v>3.1789999999999999E-2</v>
      </c>
      <c r="C3687">
        <f t="shared" si="118"/>
        <v>9</v>
      </c>
      <c r="D3687">
        <f t="shared" si="119"/>
        <v>2012</v>
      </c>
    </row>
    <row r="3688" spans="1:4" x14ac:dyDescent="0.35">
      <c r="A3688" s="28">
        <v>41162</v>
      </c>
      <c r="B3688" s="17">
        <v>3.1780000000000003E-2</v>
      </c>
      <c r="C3688">
        <f t="shared" si="118"/>
        <v>9</v>
      </c>
      <c r="D3688">
        <f t="shared" si="119"/>
        <v>2012</v>
      </c>
    </row>
    <row r="3689" spans="1:4" x14ac:dyDescent="0.35">
      <c r="A3689" s="28">
        <v>41161</v>
      </c>
      <c r="B3689" s="17">
        <v>3.1940000000000003E-2</v>
      </c>
      <c r="C3689">
        <f t="shared" si="118"/>
        <v>9</v>
      </c>
      <c r="D3689">
        <f t="shared" si="119"/>
        <v>2012</v>
      </c>
    </row>
    <row r="3690" spans="1:4" x14ac:dyDescent="0.35">
      <c r="A3690" s="28">
        <v>41160</v>
      </c>
      <c r="B3690" s="17">
        <v>3.1940000000000003E-2</v>
      </c>
      <c r="C3690">
        <f t="shared" si="118"/>
        <v>9</v>
      </c>
      <c r="D3690">
        <f t="shared" si="119"/>
        <v>2012</v>
      </c>
    </row>
    <row r="3691" spans="1:4" x14ac:dyDescent="0.35">
      <c r="A3691" s="28">
        <v>41159</v>
      </c>
      <c r="B3691" s="17">
        <v>3.1940000000000003E-2</v>
      </c>
      <c r="C3691">
        <f t="shared" ref="C3691:C3754" si="120">MONTH(A3691)</f>
        <v>9</v>
      </c>
      <c r="D3691">
        <f t="shared" ref="D3691:D3754" si="121">YEAR(A3691)</f>
        <v>2012</v>
      </c>
    </row>
    <row r="3692" spans="1:4" x14ac:dyDescent="0.35">
      <c r="A3692" s="28">
        <v>41158</v>
      </c>
      <c r="B3692" s="17">
        <v>3.209E-2</v>
      </c>
      <c r="C3692">
        <f t="shared" si="120"/>
        <v>9</v>
      </c>
      <c r="D3692">
        <f t="shared" si="121"/>
        <v>2012</v>
      </c>
    </row>
    <row r="3693" spans="1:4" x14ac:dyDescent="0.35">
      <c r="A3693" s="28">
        <v>41157</v>
      </c>
      <c r="B3693" s="17">
        <v>3.2219999999999999E-2</v>
      </c>
      <c r="C3693">
        <f t="shared" si="120"/>
        <v>9</v>
      </c>
      <c r="D3693">
        <f t="shared" si="121"/>
        <v>2012</v>
      </c>
    </row>
    <row r="3694" spans="1:4" x14ac:dyDescent="0.35">
      <c r="A3694" s="28">
        <v>41156</v>
      </c>
      <c r="B3694" s="17">
        <v>3.2169999999999997E-2</v>
      </c>
      <c r="C3694">
        <f t="shared" si="120"/>
        <v>9</v>
      </c>
      <c r="D3694">
        <f t="shared" si="121"/>
        <v>2012</v>
      </c>
    </row>
    <row r="3695" spans="1:4" x14ac:dyDescent="0.35">
      <c r="A3695" s="28">
        <v>41155</v>
      </c>
      <c r="B3695" s="17">
        <v>3.2539999999999999E-2</v>
      </c>
      <c r="C3695">
        <f t="shared" si="120"/>
        <v>9</v>
      </c>
      <c r="D3695">
        <f t="shared" si="121"/>
        <v>2012</v>
      </c>
    </row>
    <row r="3696" spans="1:4" x14ac:dyDescent="0.35">
      <c r="A3696" s="28">
        <v>41154</v>
      </c>
      <c r="B3696" s="17">
        <v>3.2579999999999998E-2</v>
      </c>
      <c r="C3696">
        <f t="shared" si="120"/>
        <v>9</v>
      </c>
      <c r="D3696">
        <f t="shared" si="121"/>
        <v>2012</v>
      </c>
    </row>
    <row r="3697" spans="1:4" x14ac:dyDescent="0.35">
      <c r="A3697" s="28">
        <v>41153</v>
      </c>
      <c r="B3697" s="17">
        <v>3.2579999999999998E-2</v>
      </c>
      <c r="C3697">
        <f t="shared" si="120"/>
        <v>9</v>
      </c>
      <c r="D3697">
        <f t="shared" si="121"/>
        <v>2012</v>
      </c>
    </row>
    <row r="3698" spans="1:4" x14ac:dyDescent="0.35">
      <c r="A3698" s="28">
        <v>41152</v>
      </c>
      <c r="B3698" s="17">
        <v>3.2579999999999998E-2</v>
      </c>
      <c r="C3698">
        <f t="shared" si="120"/>
        <v>8</v>
      </c>
      <c r="D3698">
        <f t="shared" si="121"/>
        <v>2012</v>
      </c>
    </row>
    <row r="3699" spans="1:4" x14ac:dyDescent="0.35">
      <c r="A3699" s="28">
        <v>41151</v>
      </c>
      <c r="B3699" s="17">
        <v>3.2559999999999999E-2</v>
      </c>
      <c r="C3699">
        <f t="shared" si="120"/>
        <v>8</v>
      </c>
      <c r="D3699">
        <f t="shared" si="121"/>
        <v>2012</v>
      </c>
    </row>
    <row r="3700" spans="1:4" x14ac:dyDescent="0.35">
      <c r="A3700" s="28">
        <v>41150</v>
      </c>
      <c r="B3700" s="17">
        <v>3.2460000000000003E-2</v>
      </c>
      <c r="C3700">
        <f t="shared" si="120"/>
        <v>8</v>
      </c>
      <c r="D3700">
        <f t="shared" si="121"/>
        <v>2012</v>
      </c>
    </row>
    <row r="3701" spans="1:4" x14ac:dyDescent="0.35">
      <c r="A3701" s="28">
        <v>41149</v>
      </c>
      <c r="B3701" s="17">
        <v>3.2439999999999997E-2</v>
      </c>
      <c r="C3701">
        <f t="shared" si="120"/>
        <v>8</v>
      </c>
      <c r="D3701">
        <f t="shared" si="121"/>
        <v>2012</v>
      </c>
    </row>
    <row r="3702" spans="1:4" x14ac:dyDescent="0.35">
      <c r="A3702" s="28">
        <v>41148</v>
      </c>
      <c r="B3702" s="17">
        <v>3.1850000000000003E-2</v>
      </c>
      <c r="C3702">
        <f t="shared" si="120"/>
        <v>8</v>
      </c>
      <c r="D3702">
        <f t="shared" si="121"/>
        <v>2012</v>
      </c>
    </row>
    <row r="3703" spans="1:4" x14ac:dyDescent="0.35">
      <c r="A3703" s="28">
        <v>41147</v>
      </c>
      <c r="B3703" s="17">
        <v>3.1629999999999998E-2</v>
      </c>
      <c r="C3703">
        <f t="shared" si="120"/>
        <v>8</v>
      </c>
      <c r="D3703">
        <f t="shared" si="121"/>
        <v>2012</v>
      </c>
    </row>
    <row r="3704" spans="1:4" x14ac:dyDescent="0.35">
      <c r="A3704" s="28">
        <v>41146</v>
      </c>
      <c r="B3704" s="17">
        <v>3.1629999999999998E-2</v>
      </c>
      <c r="C3704">
        <f t="shared" si="120"/>
        <v>8</v>
      </c>
      <c r="D3704">
        <f t="shared" si="121"/>
        <v>2012</v>
      </c>
    </row>
    <row r="3705" spans="1:4" x14ac:dyDescent="0.35">
      <c r="A3705" s="28">
        <v>41145</v>
      </c>
      <c r="B3705" s="17">
        <v>3.1629999999999998E-2</v>
      </c>
      <c r="C3705">
        <f t="shared" si="120"/>
        <v>8</v>
      </c>
      <c r="D3705">
        <f t="shared" si="121"/>
        <v>2012</v>
      </c>
    </row>
    <row r="3706" spans="1:4" x14ac:dyDescent="0.35">
      <c r="A3706" s="28">
        <v>41144</v>
      </c>
      <c r="B3706" s="17">
        <v>3.1550000000000002E-2</v>
      </c>
      <c r="C3706">
        <f t="shared" si="120"/>
        <v>8</v>
      </c>
      <c r="D3706">
        <f t="shared" si="121"/>
        <v>2012</v>
      </c>
    </row>
    <row r="3707" spans="1:4" x14ac:dyDescent="0.35">
      <c r="A3707" s="28">
        <v>41143</v>
      </c>
      <c r="B3707" s="17">
        <v>3.1040000000000002E-2</v>
      </c>
      <c r="C3707">
        <f t="shared" si="120"/>
        <v>8</v>
      </c>
      <c r="D3707">
        <f t="shared" si="121"/>
        <v>2012</v>
      </c>
    </row>
    <row r="3708" spans="1:4" x14ac:dyDescent="0.35">
      <c r="A3708" s="28">
        <v>41142</v>
      </c>
      <c r="B3708" s="17">
        <v>3.1510000000000003E-2</v>
      </c>
      <c r="C3708">
        <f t="shared" si="120"/>
        <v>8</v>
      </c>
      <c r="D3708">
        <f t="shared" si="121"/>
        <v>2012</v>
      </c>
    </row>
    <row r="3709" spans="1:4" x14ac:dyDescent="0.35">
      <c r="A3709" s="28">
        <v>41141</v>
      </c>
      <c r="B3709" s="17">
        <v>3.1510000000000003E-2</v>
      </c>
      <c r="C3709">
        <f t="shared" si="120"/>
        <v>8</v>
      </c>
      <c r="D3709">
        <f t="shared" si="121"/>
        <v>2012</v>
      </c>
    </row>
    <row r="3710" spans="1:4" x14ac:dyDescent="0.35">
      <c r="A3710" s="28">
        <v>41140</v>
      </c>
      <c r="B3710" s="17">
        <v>3.1510000000000003E-2</v>
      </c>
      <c r="C3710">
        <f t="shared" si="120"/>
        <v>8</v>
      </c>
      <c r="D3710">
        <f t="shared" si="121"/>
        <v>2012</v>
      </c>
    </row>
    <row r="3711" spans="1:4" x14ac:dyDescent="0.35">
      <c r="A3711" s="28">
        <v>41139</v>
      </c>
      <c r="B3711" s="17">
        <v>3.1510000000000003E-2</v>
      </c>
      <c r="C3711">
        <f t="shared" si="120"/>
        <v>8</v>
      </c>
      <c r="D3711">
        <f t="shared" si="121"/>
        <v>2012</v>
      </c>
    </row>
    <row r="3712" spans="1:4" x14ac:dyDescent="0.35">
      <c r="A3712" s="28">
        <v>41138</v>
      </c>
      <c r="B3712" s="17">
        <v>3.1510000000000003E-2</v>
      </c>
      <c r="C3712">
        <f t="shared" si="120"/>
        <v>8</v>
      </c>
      <c r="D3712">
        <f t="shared" si="121"/>
        <v>2012</v>
      </c>
    </row>
    <row r="3713" spans="1:4" x14ac:dyDescent="0.35">
      <c r="A3713" s="28">
        <v>41137</v>
      </c>
      <c r="B3713" s="17">
        <v>3.1699999999999999E-2</v>
      </c>
      <c r="C3713">
        <f t="shared" si="120"/>
        <v>8</v>
      </c>
      <c r="D3713">
        <f t="shared" si="121"/>
        <v>2012</v>
      </c>
    </row>
    <row r="3714" spans="1:4" x14ac:dyDescent="0.35">
      <c r="A3714" s="28">
        <v>41136</v>
      </c>
      <c r="B3714" s="17">
        <v>3.1449999999999999E-2</v>
      </c>
      <c r="C3714">
        <f t="shared" si="120"/>
        <v>8</v>
      </c>
      <c r="D3714">
        <f t="shared" si="121"/>
        <v>2012</v>
      </c>
    </row>
    <row r="3715" spans="1:4" x14ac:dyDescent="0.35">
      <c r="A3715" s="28">
        <v>41135</v>
      </c>
      <c r="B3715" s="17">
        <v>3.1600000000000003E-2</v>
      </c>
      <c r="C3715">
        <f t="shared" si="120"/>
        <v>8</v>
      </c>
      <c r="D3715">
        <f t="shared" si="121"/>
        <v>2012</v>
      </c>
    </row>
    <row r="3716" spans="1:4" x14ac:dyDescent="0.35">
      <c r="A3716" s="28">
        <v>41134</v>
      </c>
      <c r="B3716" s="17">
        <v>3.1600000000000003E-2</v>
      </c>
      <c r="C3716">
        <f t="shared" si="120"/>
        <v>8</v>
      </c>
      <c r="D3716">
        <f t="shared" si="121"/>
        <v>2012</v>
      </c>
    </row>
    <row r="3717" spans="1:4" x14ac:dyDescent="0.35">
      <c r="A3717" s="28">
        <v>41133</v>
      </c>
      <c r="B3717" s="17">
        <v>3.141E-2</v>
      </c>
      <c r="C3717">
        <f t="shared" si="120"/>
        <v>8</v>
      </c>
      <c r="D3717">
        <f t="shared" si="121"/>
        <v>2012</v>
      </c>
    </row>
    <row r="3718" spans="1:4" x14ac:dyDescent="0.35">
      <c r="A3718" s="28">
        <v>41132</v>
      </c>
      <c r="B3718" s="17">
        <v>3.141E-2</v>
      </c>
      <c r="C3718">
        <f t="shared" si="120"/>
        <v>8</v>
      </c>
      <c r="D3718">
        <f t="shared" si="121"/>
        <v>2012</v>
      </c>
    </row>
    <row r="3719" spans="1:4" x14ac:dyDescent="0.35">
      <c r="A3719" s="28">
        <v>41131</v>
      </c>
      <c r="B3719" s="17">
        <v>3.141E-2</v>
      </c>
      <c r="C3719">
        <f t="shared" si="120"/>
        <v>8</v>
      </c>
      <c r="D3719">
        <f t="shared" si="121"/>
        <v>2012</v>
      </c>
    </row>
    <row r="3720" spans="1:4" x14ac:dyDescent="0.35">
      <c r="A3720" s="28">
        <v>41130</v>
      </c>
      <c r="B3720" s="17">
        <v>3.1780000000000003E-2</v>
      </c>
      <c r="C3720">
        <f t="shared" si="120"/>
        <v>8</v>
      </c>
      <c r="D3720">
        <f t="shared" si="121"/>
        <v>2012</v>
      </c>
    </row>
    <row r="3721" spans="1:4" x14ac:dyDescent="0.35">
      <c r="A3721" s="28">
        <v>41129</v>
      </c>
      <c r="B3721" s="17">
        <v>3.1189999999999999E-2</v>
      </c>
      <c r="C3721">
        <f t="shared" si="120"/>
        <v>8</v>
      </c>
      <c r="D3721">
        <f t="shared" si="121"/>
        <v>2012</v>
      </c>
    </row>
    <row r="3722" spans="1:4" x14ac:dyDescent="0.35">
      <c r="A3722" s="28">
        <v>41128</v>
      </c>
      <c r="B3722" s="17">
        <v>3.116E-2</v>
      </c>
      <c r="C3722">
        <f t="shared" si="120"/>
        <v>8</v>
      </c>
      <c r="D3722">
        <f t="shared" si="121"/>
        <v>2012</v>
      </c>
    </row>
    <row r="3723" spans="1:4" x14ac:dyDescent="0.35">
      <c r="A3723" s="28">
        <v>41127</v>
      </c>
      <c r="B3723" s="17">
        <v>3.1040000000000002E-2</v>
      </c>
      <c r="C3723">
        <f t="shared" si="120"/>
        <v>8</v>
      </c>
      <c r="D3723">
        <f t="shared" si="121"/>
        <v>2012</v>
      </c>
    </row>
    <row r="3724" spans="1:4" x14ac:dyDescent="0.35">
      <c r="A3724" s="28">
        <v>41126</v>
      </c>
      <c r="B3724" s="17">
        <v>3.1570000000000001E-2</v>
      </c>
      <c r="C3724">
        <f t="shared" si="120"/>
        <v>8</v>
      </c>
      <c r="D3724">
        <f t="shared" si="121"/>
        <v>2012</v>
      </c>
    </row>
    <row r="3725" spans="1:4" x14ac:dyDescent="0.35">
      <c r="A3725" s="28">
        <v>41125</v>
      </c>
      <c r="B3725" s="17">
        <v>3.1570000000000001E-2</v>
      </c>
      <c r="C3725">
        <f t="shared" si="120"/>
        <v>8</v>
      </c>
      <c r="D3725">
        <f t="shared" si="121"/>
        <v>2012</v>
      </c>
    </row>
    <row r="3726" spans="1:4" x14ac:dyDescent="0.35">
      <c r="A3726" s="28">
        <v>41124</v>
      </c>
      <c r="B3726" s="17">
        <v>3.1570000000000001E-2</v>
      </c>
      <c r="C3726">
        <f t="shared" si="120"/>
        <v>8</v>
      </c>
      <c r="D3726">
        <f t="shared" si="121"/>
        <v>2012</v>
      </c>
    </row>
    <row r="3727" spans="1:4" x14ac:dyDescent="0.35">
      <c r="A3727" s="28">
        <v>41123</v>
      </c>
      <c r="B3727" s="17">
        <v>3.1309999999999998E-2</v>
      </c>
      <c r="C3727">
        <f t="shared" si="120"/>
        <v>8</v>
      </c>
      <c r="D3727">
        <f t="shared" si="121"/>
        <v>2012</v>
      </c>
    </row>
    <row r="3728" spans="1:4" x14ac:dyDescent="0.35">
      <c r="A3728" s="28">
        <v>41122</v>
      </c>
      <c r="B3728" s="17">
        <v>3.1759999999999997E-2</v>
      </c>
      <c r="C3728">
        <f t="shared" si="120"/>
        <v>8</v>
      </c>
      <c r="D3728">
        <f t="shared" si="121"/>
        <v>2012</v>
      </c>
    </row>
    <row r="3729" spans="1:4" x14ac:dyDescent="0.35">
      <c r="A3729" s="28">
        <v>41121</v>
      </c>
      <c r="B3729" s="17">
        <v>3.1530000000000002E-2</v>
      </c>
      <c r="C3729">
        <f t="shared" si="120"/>
        <v>7</v>
      </c>
      <c r="D3729">
        <f t="shared" si="121"/>
        <v>2012</v>
      </c>
    </row>
    <row r="3730" spans="1:4" x14ac:dyDescent="0.35">
      <c r="A3730" s="28">
        <v>41120</v>
      </c>
      <c r="B3730" s="17">
        <v>3.1699999999999999E-2</v>
      </c>
      <c r="C3730">
        <f t="shared" si="120"/>
        <v>7</v>
      </c>
      <c r="D3730">
        <f t="shared" si="121"/>
        <v>2012</v>
      </c>
    </row>
    <row r="3731" spans="1:4" x14ac:dyDescent="0.35">
      <c r="A3731" s="28">
        <v>41119</v>
      </c>
      <c r="B3731" s="17">
        <v>3.1699999999999999E-2</v>
      </c>
      <c r="C3731">
        <f t="shared" si="120"/>
        <v>7</v>
      </c>
      <c r="D3731">
        <f t="shared" si="121"/>
        <v>2012</v>
      </c>
    </row>
    <row r="3732" spans="1:4" x14ac:dyDescent="0.35">
      <c r="A3732" s="28">
        <v>41118</v>
      </c>
      <c r="B3732" s="17">
        <v>3.1699999999999999E-2</v>
      </c>
      <c r="C3732">
        <f t="shared" si="120"/>
        <v>7</v>
      </c>
      <c r="D3732">
        <f t="shared" si="121"/>
        <v>2012</v>
      </c>
    </row>
    <row r="3733" spans="1:4" x14ac:dyDescent="0.35">
      <c r="A3733" s="28">
        <v>41117</v>
      </c>
      <c r="B3733" s="17">
        <v>3.1699999999999999E-2</v>
      </c>
      <c r="C3733">
        <f t="shared" si="120"/>
        <v>7</v>
      </c>
      <c r="D3733">
        <f t="shared" si="121"/>
        <v>2012</v>
      </c>
    </row>
    <row r="3734" spans="1:4" x14ac:dyDescent="0.35">
      <c r="A3734" s="28">
        <v>41116</v>
      </c>
      <c r="B3734" s="17">
        <v>3.1690000000000003E-2</v>
      </c>
      <c r="C3734">
        <f t="shared" si="120"/>
        <v>7</v>
      </c>
      <c r="D3734">
        <f t="shared" si="121"/>
        <v>2012</v>
      </c>
    </row>
    <row r="3735" spans="1:4" x14ac:dyDescent="0.35">
      <c r="A3735" s="28">
        <v>41115</v>
      </c>
      <c r="B3735" s="17">
        <v>3.1710000000000002E-2</v>
      </c>
      <c r="C3735">
        <f t="shared" si="120"/>
        <v>7</v>
      </c>
      <c r="D3735">
        <f t="shared" si="121"/>
        <v>2012</v>
      </c>
    </row>
    <row r="3736" spans="1:4" x14ac:dyDescent="0.35">
      <c r="A3736" s="28">
        <v>41114</v>
      </c>
      <c r="B3736" s="17">
        <v>3.1460000000000002E-2</v>
      </c>
      <c r="C3736">
        <f t="shared" si="120"/>
        <v>7</v>
      </c>
      <c r="D3736">
        <f t="shared" si="121"/>
        <v>2012</v>
      </c>
    </row>
    <row r="3737" spans="1:4" x14ac:dyDescent="0.35">
      <c r="A3737" s="28">
        <v>41113</v>
      </c>
      <c r="B3737" s="17">
        <v>3.3059999999999999E-2</v>
      </c>
      <c r="C3737">
        <f t="shared" si="120"/>
        <v>7</v>
      </c>
      <c r="D3737">
        <f t="shared" si="121"/>
        <v>2012</v>
      </c>
    </row>
    <row r="3738" spans="1:4" x14ac:dyDescent="0.35">
      <c r="A3738" s="28">
        <v>41112</v>
      </c>
      <c r="B3738" s="17">
        <v>3.1130000000000001E-2</v>
      </c>
      <c r="C3738">
        <f t="shared" si="120"/>
        <v>7</v>
      </c>
      <c r="D3738">
        <f t="shared" si="121"/>
        <v>2012</v>
      </c>
    </row>
    <row r="3739" spans="1:4" x14ac:dyDescent="0.35">
      <c r="A3739" s="28">
        <v>41111</v>
      </c>
      <c r="B3739" s="17">
        <v>3.1130000000000001E-2</v>
      </c>
      <c r="C3739">
        <f t="shared" si="120"/>
        <v>7</v>
      </c>
      <c r="D3739">
        <f t="shared" si="121"/>
        <v>2012</v>
      </c>
    </row>
    <row r="3740" spans="1:4" x14ac:dyDescent="0.35">
      <c r="A3740" s="28">
        <v>41110</v>
      </c>
      <c r="B3740" s="17">
        <v>3.1130000000000001E-2</v>
      </c>
      <c r="C3740">
        <f t="shared" si="120"/>
        <v>7</v>
      </c>
      <c r="D3740">
        <f t="shared" si="121"/>
        <v>2012</v>
      </c>
    </row>
    <row r="3741" spans="1:4" x14ac:dyDescent="0.35">
      <c r="A3741" s="28">
        <v>41109</v>
      </c>
      <c r="B3741" s="17">
        <v>3.0949999999999998E-2</v>
      </c>
      <c r="C3741">
        <f t="shared" si="120"/>
        <v>7</v>
      </c>
      <c r="D3741">
        <f t="shared" si="121"/>
        <v>2012</v>
      </c>
    </row>
    <row r="3742" spans="1:4" x14ac:dyDescent="0.35">
      <c r="A3742" s="28">
        <v>41108</v>
      </c>
      <c r="B3742" s="17">
        <v>3.0769999999999999E-2</v>
      </c>
      <c r="C3742">
        <f t="shared" si="120"/>
        <v>7</v>
      </c>
      <c r="D3742">
        <f t="shared" si="121"/>
        <v>2012</v>
      </c>
    </row>
    <row r="3743" spans="1:4" x14ac:dyDescent="0.35">
      <c r="A3743" s="28">
        <v>41107</v>
      </c>
      <c r="B3743" s="17">
        <v>3.107E-2</v>
      </c>
      <c r="C3743">
        <f t="shared" si="120"/>
        <v>7</v>
      </c>
      <c r="D3743">
        <f t="shared" si="121"/>
        <v>2012</v>
      </c>
    </row>
    <row r="3744" spans="1:4" x14ac:dyDescent="0.35">
      <c r="A3744" s="28">
        <v>41106</v>
      </c>
      <c r="B3744" s="17">
        <v>3.049E-2</v>
      </c>
      <c r="C3744">
        <f t="shared" si="120"/>
        <v>7</v>
      </c>
      <c r="D3744">
        <f t="shared" si="121"/>
        <v>2012</v>
      </c>
    </row>
    <row r="3745" spans="1:4" x14ac:dyDescent="0.35">
      <c r="A3745" s="28">
        <v>41105</v>
      </c>
      <c r="B3745" s="17">
        <v>3.0429999999999999E-2</v>
      </c>
      <c r="C3745">
        <f t="shared" si="120"/>
        <v>7</v>
      </c>
      <c r="D3745">
        <f t="shared" si="121"/>
        <v>2012</v>
      </c>
    </row>
    <row r="3746" spans="1:4" x14ac:dyDescent="0.35">
      <c r="A3746" s="28">
        <v>41104</v>
      </c>
      <c r="B3746" s="17">
        <v>3.0429999999999999E-2</v>
      </c>
      <c r="C3746">
        <f t="shared" si="120"/>
        <v>7</v>
      </c>
      <c r="D3746">
        <f t="shared" si="121"/>
        <v>2012</v>
      </c>
    </row>
    <row r="3747" spans="1:4" x14ac:dyDescent="0.35">
      <c r="A3747" s="28">
        <v>41103</v>
      </c>
      <c r="B3747" s="17">
        <v>3.0429999999999999E-2</v>
      </c>
      <c r="C3747">
        <f t="shared" si="120"/>
        <v>7</v>
      </c>
      <c r="D3747">
        <f t="shared" si="121"/>
        <v>2012</v>
      </c>
    </row>
    <row r="3748" spans="1:4" x14ac:dyDescent="0.35">
      <c r="A3748" s="28">
        <v>41102</v>
      </c>
      <c r="B3748" s="17">
        <v>3.0460000000000001E-2</v>
      </c>
      <c r="C3748">
        <f t="shared" si="120"/>
        <v>7</v>
      </c>
      <c r="D3748">
        <f t="shared" si="121"/>
        <v>2012</v>
      </c>
    </row>
    <row r="3749" spans="1:4" x14ac:dyDescent="0.35">
      <c r="A3749" s="28">
        <v>41101</v>
      </c>
      <c r="B3749" s="17">
        <v>3.1040000000000002E-2</v>
      </c>
      <c r="C3749">
        <f t="shared" si="120"/>
        <v>7</v>
      </c>
      <c r="D3749">
        <f t="shared" si="121"/>
        <v>2012</v>
      </c>
    </row>
    <row r="3750" spans="1:4" x14ac:dyDescent="0.35">
      <c r="A3750" s="28">
        <v>41100</v>
      </c>
      <c r="B3750" s="17">
        <v>3.0849999999999999E-2</v>
      </c>
      <c r="C3750">
        <f t="shared" si="120"/>
        <v>7</v>
      </c>
      <c r="D3750">
        <f t="shared" si="121"/>
        <v>2012</v>
      </c>
    </row>
    <row r="3751" spans="1:4" x14ac:dyDescent="0.35">
      <c r="A3751" s="28">
        <v>41099</v>
      </c>
      <c r="B3751" s="17">
        <v>3.1359999999999999E-2</v>
      </c>
      <c r="C3751">
        <f t="shared" si="120"/>
        <v>7</v>
      </c>
      <c r="D3751">
        <f t="shared" si="121"/>
        <v>2012</v>
      </c>
    </row>
    <row r="3752" spans="1:4" x14ac:dyDescent="0.35">
      <c r="A3752" s="28">
        <v>41098</v>
      </c>
      <c r="B3752" s="17">
        <v>3.15E-2</v>
      </c>
      <c r="C3752">
        <f t="shared" si="120"/>
        <v>7</v>
      </c>
      <c r="D3752">
        <f t="shared" si="121"/>
        <v>2012</v>
      </c>
    </row>
    <row r="3753" spans="1:4" x14ac:dyDescent="0.35">
      <c r="A3753" s="28">
        <v>41097</v>
      </c>
      <c r="B3753" s="17">
        <v>3.15E-2</v>
      </c>
      <c r="C3753">
        <f t="shared" si="120"/>
        <v>7</v>
      </c>
      <c r="D3753">
        <f t="shared" si="121"/>
        <v>2012</v>
      </c>
    </row>
    <row r="3754" spans="1:4" x14ac:dyDescent="0.35">
      <c r="A3754" s="28">
        <v>41096</v>
      </c>
      <c r="B3754" s="17">
        <v>3.15E-2</v>
      </c>
      <c r="C3754">
        <f t="shared" si="120"/>
        <v>7</v>
      </c>
      <c r="D3754">
        <f t="shared" si="121"/>
        <v>2012</v>
      </c>
    </row>
    <row r="3755" spans="1:4" x14ac:dyDescent="0.35">
      <c r="A3755" s="28">
        <v>41095</v>
      </c>
      <c r="B3755" s="17">
        <v>3.1359999999999999E-2</v>
      </c>
      <c r="C3755">
        <f t="shared" ref="C3755:C3818" si="122">MONTH(A3755)</f>
        <v>7</v>
      </c>
      <c r="D3755">
        <f t="shared" ref="D3755:D3818" si="123">YEAR(A3755)</f>
        <v>2012</v>
      </c>
    </row>
    <row r="3756" spans="1:4" x14ac:dyDescent="0.35">
      <c r="A3756" s="28">
        <v>41094</v>
      </c>
      <c r="B3756" s="17">
        <v>3.2689999999999997E-2</v>
      </c>
      <c r="C3756">
        <f t="shared" si="122"/>
        <v>7</v>
      </c>
      <c r="D3756">
        <f t="shared" si="123"/>
        <v>2012</v>
      </c>
    </row>
    <row r="3757" spans="1:4" x14ac:dyDescent="0.35">
      <c r="A3757" s="28">
        <v>41093</v>
      </c>
      <c r="B3757" s="17">
        <v>3.1969999999999998E-2</v>
      </c>
      <c r="C3757">
        <f t="shared" si="122"/>
        <v>7</v>
      </c>
      <c r="D3757">
        <f t="shared" si="123"/>
        <v>2012</v>
      </c>
    </row>
    <row r="3758" spans="1:4" x14ac:dyDescent="0.35">
      <c r="A3758" s="28">
        <v>41092</v>
      </c>
      <c r="B3758" s="17">
        <v>3.1289999999999998E-2</v>
      </c>
      <c r="C3758">
        <f t="shared" si="122"/>
        <v>7</v>
      </c>
      <c r="D3758">
        <f t="shared" si="123"/>
        <v>2012</v>
      </c>
    </row>
    <row r="3759" spans="1:4" x14ac:dyDescent="0.35">
      <c r="A3759" s="28">
        <v>41091</v>
      </c>
      <c r="B3759" s="17">
        <v>3.1440000000000003E-2</v>
      </c>
      <c r="C3759">
        <f t="shared" si="122"/>
        <v>7</v>
      </c>
      <c r="D3759">
        <f t="shared" si="123"/>
        <v>2012</v>
      </c>
    </row>
    <row r="3760" spans="1:4" x14ac:dyDescent="0.35">
      <c r="A3760" s="28">
        <v>41090</v>
      </c>
      <c r="B3760" s="17">
        <v>3.1440000000000003E-2</v>
      </c>
      <c r="C3760">
        <f t="shared" si="122"/>
        <v>6</v>
      </c>
      <c r="D3760">
        <f t="shared" si="123"/>
        <v>2012</v>
      </c>
    </row>
    <row r="3761" spans="1:4" x14ac:dyDescent="0.35">
      <c r="A3761" s="28">
        <v>41089</v>
      </c>
      <c r="B3761" s="17">
        <v>3.1440000000000003E-2</v>
      </c>
      <c r="C3761">
        <f t="shared" si="122"/>
        <v>6</v>
      </c>
      <c r="D3761">
        <f t="shared" si="123"/>
        <v>2012</v>
      </c>
    </row>
    <row r="3762" spans="1:4" x14ac:dyDescent="0.35">
      <c r="A3762" s="28">
        <v>41088</v>
      </c>
      <c r="B3762" s="17">
        <v>3.1829999999999997E-2</v>
      </c>
      <c r="C3762">
        <f t="shared" si="122"/>
        <v>6</v>
      </c>
      <c r="D3762">
        <f t="shared" si="123"/>
        <v>2012</v>
      </c>
    </row>
    <row r="3763" spans="1:4" x14ac:dyDescent="0.35">
      <c r="A3763" s="28">
        <v>41087</v>
      </c>
      <c r="B3763" s="17">
        <v>3.2640000000000002E-2</v>
      </c>
      <c r="C3763">
        <f t="shared" si="122"/>
        <v>6</v>
      </c>
      <c r="D3763">
        <f t="shared" si="123"/>
        <v>2012</v>
      </c>
    </row>
    <row r="3764" spans="1:4" x14ac:dyDescent="0.35">
      <c r="A3764" s="28">
        <v>41086</v>
      </c>
      <c r="B3764" s="17">
        <v>3.3910000000000003E-2</v>
      </c>
      <c r="C3764">
        <f t="shared" si="122"/>
        <v>6</v>
      </c>
      <c r="D3764">
        <f t="shared" si="123"/>
        <v>2012</v>
      </c>
    </row>
    <row r="3765" spans="1:4" x14ac:dyDescent="0.35">
      <c r="A3765" s="28">
        <v>41085</v>
      </c>
      <c r="B3765" s="17">
        <v>3.2149999999999998E-2</v>
      </c>
      <c r="C3765">
        <f t="shared" si="122"/>
        <v>6</v>
      </c>
      <c r="D3765">
        <f t="shared" si="123"/>
        <v>2012</v>
      </c>
    </row>
    <row r="3766" spans="1:4" x14ac:dyDescent="0.35">
      <c r="A3766" s="28">
        <v>41084</v>
      </c>
      <c r="B3766" s="17">
        <v>3.1040000000000002E-2</v>
      </c>
      <c r="C3766">
        <f t="shared" si="122"/>
        <v>6</v>
      </c>
      <c r="D3766">
        <f t="shared" si="123"/>
        <v>2012</v>
      </c>
    </row>
    <row r="3767" spans="1:4" x14ac:dyDescent="0.35">
      <c r="A3767" s="28">
        <v>41083</v>
      </c>
      <c r="B3767" s="17">
        <v>3.1040000000000002E-2</v>
      </c>
      <c r="C3767">
        <f t="shared" si="122"/>
        <v>6</v>
      </c>
      <c r="D3767">
        <f t="shared" si="123"/>
        <v>2012</v>
      </c>
    </row>
    <row r="3768" spans="1:4" x14ac:dyDescent="0.35">
      <c r="A3768" s="28">
        <v>41082</v>
      </c>
      <c r="B3768" s="17">
        <v>3.1040000000000002E-2</v>
      </c>
      <c r="C3768">
        <f t="shared" si="122"/>
        <v>6</v>
      </c>
      <c r="D3768">
        <f t="shared" si="123"/>
        <v>2012</v>
      </c>
    </row>
    <row r="3769" spans="1:4" x14ac:dyDescent="0.35">
      <c r="A3769" s="28">
        <v>41081</v>
      </c>
      <c r="B3769" s="17">
        <v>3.1179999999999999E-2</v>
      </c>
      <c r="C3769">
        <f t="shared" si="122"/>
        <v>6</v>
      </c>
      <c r="D3769">
        <f t="shared" si="123"/>
        <v>2012</v>
      </c>
    </row>
    <row r="3770" spans="1:4" x14ac:dyDescent="0.35">
      <c r="A3770" s="28">
        <v>41080</v>
      </c>
      <c r="B3770" s="17">
        <v>3.0370000000000001E-2</v>
      </c>
      <c r="C3770">
        <f t="shared" si="122"/>
        <v>6</v>
      </c>
      <c r="D3770">
        <f t="shared" si="123"/>
        <v>2012</v>
      </c>
    </row>
    <row r="3771" spans="1:4" x14ac:dyDescent="0.35">
      <c r="A3771" s="28">
        <v>41079</v>
      </c>
      <c r="B3771" s="17">
        <v>3.0370000000000001E-2</v>
      </c>
      <c r="C3771">
        <f t="shared" si="122"/>
        <v>6</v>
      </c>
      <c r="D3771">
        <f t="shared" si="123"/>
        <v>2012</v>
      </c>
    </row>
    <row r="3772" spans="1:4" x14ac:dyDescent="0.35">
      <c r="A3772" s="28">
        <v>41078</v>
      </c>
      <c r="B3772" s="17">
        <v>3.0839999999999999E-2</v>
      </c>
      <c r="C3772">
        <f t="shared" si="122"/>
        <v>6</v>
      </c>
      <c r="D3772">
        <f t="shared" si="123"/>
        <v>2012</v>
      </c>
    </row>
    <row r="3773" spans="1:4" x14ac:dyDescent="0.35">
      <c r="A3773" s="28">
        <v>41077</v>
      </c>
      <c r="B3773" s="17">
        <v>3.0810000000000001E-2</v>
      </c>
      <c r="C3773">
        <f t="shared" si="122"/>
        <v>6</v>
      </c>
      <c r="D3773">
        <f t="shared" si="123"/>
        <v>2012</v>
      </c>
    </row>
    <row r="3774" spans="1:4" x14ac:dyDescent="0.35">
      <c r="A3774" s="28">
        <v>41076</v>
      </c>
      <c r="B3774" s="17">
        <v>3.0810000000000001E-2</v>
      </c>
      <c r="C3774">
        <f t="shared" si="122"/>
        <v>6</v>
      </c>
      <c r="D3774">
        <f t="shared" si="123"/>
        <v>2012</v>
      </c>
    </row>
    <row r="3775" spans="1:4" x14ac:dyDescent="0.35">
      <c r="A3775" s="28">
        <v>41075</v>
      </c>
      <c r="B3775" s="17">
        <v>3.0810000000000001E-2</v>
      </c>
      <c r="C3775">
        <f t="shared" si="122"/>
        <v>6</v>
      </c>
      <c r="D3775">
        <f t="shared" si="123"/>
        <v>2012</v>
      </c>
    </row>
    <row r="3776" spans="1:4" x14ac:dyDescent="0.35">
      <c r="A3776" s="28">
        <v>41074</v>
      </c>
      <c r="B3776" s="17">
        <v>3.0210000000000001E-2</v>
      </c>
      <c r="C3776">
        <f t="shared" si="122"/>
        <v>6</v>
      </c>
      <c r="D3776">
        <f t="shared" si="123"/>
        <v>2012</v>
      </c>
    </row>
    <row r="3777" spans="1:4" x14ac:dyDescent="0.35">
      <c r="A3777" s="28">
        <v>41073</v>
      </c>
      <c r="B3777" s="17">
        <v>3.0110000000000001E-2</v>
      </c>
      <c r="C3777">
        <f t="shared" si="122"/>
        <v>6</v>
      </c>
      <c r="D3777">
        <f t="shared" si="123"/>
        <v>2012</v>
      </c>
    </row>
    <row r="3778" spans="1:4" x14ac:dyDescent="0.35">
      <c r="A3778" s="28">
        <v>41072</v>
      </c>
      <c r="B3778" s="17">
        <v>3.0249999999999999E-2</v>
      </c>
      <c r="C3778">
        <f t="shared" si="122"/>
        <v>6</v>
      </c>
      <c r="D3778">
        <f t="shared" si="123"/>
        <v>2012</v>
      </c>
    </row>
    <row r="3779" spans="1:4" x14ac:dyDescent="0.35">
      <c r="A3779" s="28">
        <v>41071</v>
      </c>
      <c r="B3779" s="17">
        <v>3.0179999999999998E-2</v>
      </c>
      <c r="C3779">
        <f t="shared" si="122"/>
        <v>6</v>
      </c>
      <c r="D3779">
        <f t="shared" si="123"/>
        <v>2012</v>
      </c>
    </row>
    <row r="3780" spans="1:4" x14ac:dyDescent="0.35">
      <c r="A3780" s="28">
        <v>41070</v>
      </c>
      <c r="B3780" s="17">
        <v>3.0179999999999998E-2</v>
      </c>
      <c r="C3780">
        <f t="shared" si="122"/>
        <v>6</v>
      </c>
      <c r="D3780">
        <f t="shared" si="123"/>
        <v>2012</v>
      </c>
    </row>
    <row r="3781" spans="1:4" x14ac:dyDescent="0.35">
      <c r="A3781" s="28">
        <v>41069</v>
      </c>
      <c r="B3781" s="17">
        <v>3.0179999999999998E-2</v>
      </c>
      <c r="C3781">
        <f t="shared" si="122"/>
        <v>6</v>
      </c>
      <c r="D3781">
        <f t="shared" si="123"/>
        <v>2012</v>
      </c>
    </row>
    <row r="3782" spans="1:4" x14ac:dyDescent="0.35">
      <c r="A3782" s="28">
        <v>41068</v>
      </c>
      <c r="B3782" s="17">
        <v>3.0179999999999998E-2</v>
      </c>
      <c r="C3782">
        <f t="shared" si="122"/>
        <v>6</v>
      </c>
      <c r="D3782">
        <f t="shared" si="123"/>
        <v>2012</v>
      </c>
    </row>
    <row r="3783" spans="1:4" x14ac:dyDescent="0.35">
      <c r="A3783" s="28">
        <v>41067</v>
      </c>
      <c r="B3783" s="17">
        <v>3.0179999999999998E-2</v>
      </c>
      <c r="C3783">
        <f t="shared" si="122"/>
        <v>6</v>
      </c>
      <c r="D3783">
        <f t="shared" si="123"/>
        <v>2012</v>
      </c>
    </row>
    <row r="3784" spans="1:4" x14ac:dyDescent="0.35">
      <c r="A3784" s="28">
        <v>41066</v>
      </c>
      <c r="B3784" s="17">
        <v>3.0200000000000001E-2</v>
      </c>
      <c r="C3784">
        <f t="shared" si="122"/>
        <v>6</v>
      </c>
      <c r="D3784">
        <f t="shared" si="123"/>
        <v>2012</v>
      </c>
    </row>
    <row r="3785" spans="1:4" x14ac:dyDescent="0.35">
      <c r="A3785" s="28">
        <v>41065</v>
      </c>
      <c r="B3785" s="17">
        <v>3.0169999999999999E-2</v>
      </c>
      <c r="C3785">
        <f t="shared" si="122"/>
        <v>6</v>
      </c>
      <c r="D3785">
        <f t="shared" si="123"/>
        <v>2012</v>
      </c>
    </row>
    <row r="3786" spans="1:4" x14ac:dyDescent="0.35">
      <c r="A3786" s="28">
        <v>41064</v>
      </c>
      <c r="B3786" s="17">
        <v>3.0099999999999998E-2</v>
      </c>
      <c r="C3786">
        <f t="shared" si="122"/>
        <v>6</v>
      </c>
      <c r="D3786">
        <f t="shared" si="123"/>
        <v>2012</v>
      </c>
    </row>
    <row r="3787" spans="1:4" x14ac:dyDescent="0.35">
      <c r="A3787" s="28">
        <v>41063</v>
      </c>
      <c r="B3787" s="17">
        <v>3.0099999999999998E-2</v>
      </c>
      <c r="C3787">
        <f t="shared" si="122"/>
        <v>6</v>
      </c>
      <c r="D3787">
        <f t="shared" si="123"/>
        <v>2012</v>
      </c>
    </row>
    <row r="3788" spans="1:4" x14ac:dyDescent="0.35">
      <c r="A3788" s="28">
        <v>41062</v>
      </c>
      <c r="B3788" s="17">
        <v>3.0099999999999998E-2</v>
      </c>
      <c r="C3788">
        <f t="shared" si="122"/>
        <v>6</v>
      </c>
      <c r="D3788">
        <f t="shared" si="123"/>
        <v>2012</v>
      </c>
    </row>
    <row r="3789" spans="1:4" x14ac:dyDescent="0.35">
      <c r="A3789" s="28">
        <v>41061</v>
      </c>
      <c r="B3789" s="17">
        <v>3.0099999999999998E-2</v>
      </c>
      <c r="C3789">
        <f t="shared" si="122"/>
        <v>6</v>
      </c>
      <c r="D3789">
        <f t="shared" si="123"/>
        <v>2012</v>
      </c>
    </row>
    <row r="3790" spans="1:4" x14ac:dyDescent="0.35">
      <c r="A3790" s="28">
        <v>41060</v>
      </c>
      <c r="B3790" s="17">
        <v>3.022E-2</v>
      </c>
      <c r="C3790">
        <f t="shared" si="122"/>
        <v>5</v>
      </c>
      <c r="D3790">
        <f t="shared" si="123"/>
        <v>2012</v>
      </c>
    </row>
    <row r="3791" spans="1:4" x14ac:dyDescent="0.35">
      <c r="A3791" s="28">
        <v>41059</v>
      </c>
      <c r="B3791" s="17">
        <v>3.0530000000000002E-2</v>
      </c>
      <c r="C3791">
        <f t="shared" si="122"/>
        <v>5</v>
      </c>
      <c r="D3791">
        <f t="shared" si="123"/>
        <v>2012</v>
      </c>
    </row>
    <row r="3792" spans="1:4" x14ac:dyDescent="0.35">
      <c r="A3792" s="28">
        <v>41058</v>
      </c>
      <c r="B3792" s="17">
        <v>3.0460000000000001E-2</v>
      </c>
      <c r="C3792">
        <f t="shared" si="122"/>
        <v>5</v>
      </c>
      <c r="D3792">
        <f t="shared" si="123"/>
        <v>2012</v>
      </c>
    </row>
    <row r="3793" spans="1:4" x14ac:dyDescent="0.35">
      <c r="A3793" s="28">
        <v>41057</v>
      </c>
      <c r="B3793" s="17">
        <v>3.0300000000000001E-2</v>
      </c>
      <c r="C3793">
        <f t="shared" si="122"/>
        <v>5</v>
      </c>
      <c r="D3793">
        <f t="shared" si="123"/>
        <v>2012</v>
      </c>
    </row>
    <row r="3794" spans="1:4" x14ac:dyDescent="0.35">
      <c r="A3794" s="28">
        <v>41056</v>
      </c>
      <c r="B3794" s="17">
        <v>3.0249999999999999E-2</v>
      </c>
      <c r="C3794">
        <f t="shared" si="122"/>
        <v>5</v>
      </c>
      <c r="D3794">
        <f t="shared" si="123"/>
        <v>2012</v>
      </c>
    </row>
    <row r="3795" spans="1:4" x14ac:dyDescent="0.35">
      <c r="A3795" s="28">
        <v>41055</v>
      </c>
      <c r="B3795" s="17">
        <v>3.0249999999999999E-2</v>
      </c>
      <c r="C3795">
        <f t="shared" si="122"/>
        <v>5</v>
      </c>
      <c r="D3795">
        <f t="shared" si="123"/>
        <v>2012</v>
      </c>
    </row>
    <row r="3796" spans="1:4" x14ac:dyDescent="0.35">
      <c r="A3796" s="28">
        <v>41054</v>
      </c>
      <c r="B3796" s="17">
        <v>3.0249999999999999E-2</v>
      </c>
      <c r="C3796">
        <f t="shared" si="122"/>
        <v>5</v>
      </c>
      <c r="D3796">
        <f t="shared" si="123"/>
        <v>2012</v>
      </c>
    </row>
    <row r="3797" spans="1:4" x14ac:dyDescent="0.35">
      <c r="A3797" s="28">
        <v>41053</v>
      </c>
      <c r="B3797" s="17">
        <v>3.0179999999999998E-2</v>
      </c>
      <c r="C3797">
        <f t="shared" si="122"/>
        <v>5</v>
      </c>
      <c r="D3797">
        <f t="shared" si="123"/>
        <v>2012</v>
      </c>
    </row>
    <row r="3798" spans="1:4" x14ac:dyDescent="0.35">
      <c r="A3798" s="28">
        <v>41052</v>
      </c>
      <c r="B3798" s="17">
        <v>3.0110000000000001E-2</v>
      </c>
      <c r="C3798">
        <f t="shared" si="122"/>
        <v>5</v>
      </c>
      <c r="D3798">
        <f t="shared" si="123"/>
        <v>2012</v>
      </c>
    </row>
    <row r="3799" spans="1:4" x14ac:dyDescent="0.35">
      <c r="A3799" s="28">
        <v>41051</v>
      </c>
      <c r="B3799" s="17">
        <v>3.0130000000000001E-2</v>
      </c>
      <c r="C3799">
        <f t="shared" si="122"/>
        <v>5</v>
      </c>
      <c r="D3799">
        <f t="shared" si="123"/>
        <v>2012</v>
      </c>
    </row>
    <row r="3800" spans="1:4" x14ac:dyDescent="0.35">
      <c r="A3800" s="28">
        <v>41050</v>
      </c>
      <c r="B3800" s="17">
        <v>3.0030000000000001E-2</v>
      </c>
      <c r="C3800">
        <f t="shared" si="122"/>
        <v>5</v>
      </c>
      <c r="D3800">
        <f t="shared" si="123"/>
        <v>2012</v>
      </c>
    </row>
    <row r="3801" spans="1:4" x14ac:dyDescent="0.35">
      <c r="A3801" s="28">
        <v>41049</v>
      </c>
      <c r="B3801" s="17">
        <v>3.0079999999999999E-2</v>
      </c>
      <c r="C3801">
        <f t="shared" si="122"/>
        <v>5</v>
      </c>
      <c r="D3801">
        <f t="shared" si="123"/>
        <v>2012</v>
      </c>
    </row>
    <row r="3802" spans="1:4" x14ac:dyDescent="0.35">
      <c r="A3802" s="28">
        <v>41048</v>
      </c>
      <c r="B3802" s="17">
        <v>3.0079999999999999E-2</v>
      </c>
      <c r="C3802">
        <f t="shared" si="122"/>
        <v>5</v>
      </c>
      <c r="D3802">
        <f t="shared" si="123"/>
        <v>2012</v>
      </c>
    </row>
    <row r="3803" spans="1:4" x14ac:dyDescent="0.35">
      <c r="A3803" s="28">
        <v>41047</v>
      </c>
      <c r="B3803" s="17">
        <v>3.0079999999999999E-2</v>
      </c>
      <c r="C3803">
        <f t="shared" si="122"/>
        <v>5</v>
      </c>
      <c r="D3803">
        <f t="shared" si="123"/>
        <v>2012</v>
      </c>
    </row>
    <row r="3804" spans="1:4" x14ac:dyDescent="0.35">
      <c r="A3804" s="28">
        <v>41046</v>
      </c>
      <c r="B3804" s="17">
        <v>3.0089999999999999E-2</v>
      </c>
      <c r="C3804">
        <f t="shared" si="122"/>
        <v>5</v>
      </c>
      <c r="D3804">
        <f t="shared" si="123"/>
        <v>2012</v>
      </c>
    </row>
    <row r="3805" spans="1:4" x14ac:dyDescent="0.35">
      <c r="A3805" s="28">
        <v>41045</v>
      </c>
      <c r="B3805" s="17">
        <v>3.007E-2</v>
      </c>
      <c r="C3805">
        <f t="shared" si="122"/>
        <v>5</v>
      </c>
      <c r="D3805">
        <f t="shared" si="123"/>
        <v>2012</v>
      </c>
    </row>
    <row r="3806" spans="1:4" x14ac:dyDescent="0.35">
      <c r="A3806" s="28">
        <v>41044</v>
      </c>
      <c r="B3806" s="17">
        <v>3.0280000000000001E-2</v>
      </c>
      <c r="C3806">
        <f t="shared" si="122"/>
        <v>5</v>
      </c>
      <c r="D3806">
        <f t="shared" si="123"/>
        <v>2012</v>
      </c>
    </row>
    <row r="3807" spans="1:4" x14ac:dyDescent="0.35">
      <c r="A3807" s="28">
        <v>41043</v>
      </c>
      <c r="B3807" s="17">
        <v>3.0939999999999999E-2</v>
      </c>
      <c r="C3807">
        <f t="shared" si="122"/>
        <v>5</v>
      </c>
      <c r="D3807">
        <f t="shared" si="123"/>
        <v>2012</v>
      </c>
    </row>
    <row r="3808" spans="1:4" x14ac:dyDescent="0.35">
      <c r="A3808" s="28">
        <v>41042</v>
      </c>
      <c r="B3808" s="17">
        <v>3.0669999999999999E-2</v>
      </c>
      <c r="C3808">
        <f t="shared" si="122"/>
        <v>5</v>
      </c>
      <c r="D3808">
        <f t="shared" si="123"/>
        <v>2012</v>
      </c>
    </row>
    <row r="3809" spans="1:4" x14ac:dyDescent="0.35">
      <c r="A3809" s="28">
        <v>41041</v>
      </c>
      <c r="B3809" s="17">
        <v>3.0669999999999999E-2</v>
      </c>
      <c r="C3809">
        <f t="shared" si="122"/>
        <v>5</v>
      </c>
      <c r="D3809">
        <f t="shared" si="123"/>
        <v>2012</v>
      </c>
    </row>
    <row r="3810" spans="1:4" x14ac:dyDescent="0.35">
      <c r="A3810" s="28">
        <v>41040</v>
      </c>
      <c r="B3810" s="17">
        <v>3.0669999999999999E-2</v>
      </c>
      <c r="C3810">
        <f t="shared" si="122"/>
        <v>5</v>
      </c>
      <c r="D3810">
        <f t="shared" si="123"/>
        <v>2012</v>
      </c>
    </row>
    <row r="3811" spans="1:4" x14ac:dyDescent="0.35">
      <c r="A3811" s="28">
        <v>41039</v>
      </c>
      <c r="B3811" s="17">
        <v>3.1119999999999998E-2</v>
      </c>
      <c r="C3811">
        <f t="shared" si="122"/>
        <v>5</v>
      </c>
      <c r="D3811">
        <f t="shared" si="123"/>
        <v>2012</v>
      </c>
    </row>
    <row r="3812" spans="1:4" x14ac:dyDescent="0.35">
      <c r="A3812" s="28">
        <v>41038</v>
      </c>
      <c r="B3812" s="17">
        <v>3.1440000000000003E-2</v>
      </c>
      <c r="C3812">
        <f t="shared" si="122"/>
        <v>5</v>
      </c>
      <c r="D3812">
        <f t="shared" si="123"/>
        <v>2012</v>
      </c>
    </row>
    <row r="3813" spans="1:4" x14ac:dyDescent="0.35">
      <c r="A3813" s="28">
        <v>41037</v>
      </c>
      <c r="B3813" s="17">
        <v>3.1669999999999997E-2</v>
      </c>
      <c r="C3813">
        <f t="shared" si="122"/>
        <v>5</v>
      </c>
      <c r="D3813">
        <f t="shared" si="123"/>
        <v>2012</v>
      </c>
    </row>
    <row r="3814" spans="1:4" x14ac:dyDescent="0.35">
      <c r="A3814" s="28">
        <v>41036</v>
      </c>
      <c r="B3814" s="17">
        <v>3.1870000000000002E-2</v>
      </c>
      <c r="C3814">
        <f t="shared" si="122"/>
        <v>5</v>
      </c>
      <c r="D3814">
        <f t="shared" si="123"/>
        <v>2012</v>
      </c>
    </row>
    <row r="3815" spans="1:4" x14ac:dyDescent="0.35">
      <c r="A3815" s="28">
        <v>41035</v>
      </c>
      <c r="B3815" s="17">
        <v>3.1960000000000002E-2</v>
      </c>
      <c r="C3815">
        <f t="shared" si="122"/>
        <v>5</v>
      </c>
      <c r="D3815">
        <f t="shared" si="123"/>
        <v>2012</v>
      </c>
    </row>
    <row r="3816" spans="1:4" x14ac:dyDescent="0.35">
      <c r="A3816" s="28">
        <v>41034</v>
      </c>
      <c r="B3816" s="17">
        <v>3.1960000000000002E-2</v>
      </c>
      <c r="C3816">
        <f t="shared" si="122"/>
        <v>5</v>
      </c>
      <c r="D3816">
        <f t="shared" si="123"/>
        <v>2012</v>
      </c>
    </row>
    <row r="3817" spans="1:4" x14ac:dyDescent="0.35">
      <c r="A3817" s="28">
        <v>41033</v>
      </c>
      <c r="B3817" s="17">
        <v>3.1960000000000002E-2</v>
      </c>
      <c r="C3817">
        <f t="shared" si="122"/>
        <v>5</v>
      </c>
      <c r="D3817">
        <f t="shared" si="123"/>
        <v>2012</v>
      </c>
    </row>
    <row r="3818" spans="1:4" x14ac:dyDescent="0.35">
      <c r="A3818" s="28">
        <v>41032</v>
      </c>
      <c r="B3818" s="17">
        <v>3.202E-2</v>
      </c>
      <c r="C3818">
        <f t="shared" si="122"/>
        <v>5</v>
      </c>
      <c r="D3818">
        <f t="shared" si="123"/>
        <v>2012</v>
      </c>
    </row>
    <row r="3819" spans="1:4" x14ac:dyDescent="0.35">
      <c r="A3819" s="28">
        <v>41031</v>
      </c>
      <c r="B3819" s="17">
        <v>3.1949999999999999E-2</v>
      </c>
      <c r="C3819">
        <f t="shared" ref="C3819:C3882" si="124">MONTH(A3819)</f>
        <v>5</v>
      </c>
      <c r="D3819">
        <f t="shared" ref="D3819:D3882" si="125">YEAR(A3819)</f>
        <v>2012</v>
      </c>
    </row>
    <row r="3820" spans="1:4" x14ac:dyDescent="0.35">
      <c r="A3820" s="28">
        <v>41030</v>
      </c>
      <c r="B3820" s="17">
        <v>3.1980000000000001E-2</v>
      </c>
      <c r="C3820">
        <f t="shared" si="124"/>
        <v>5</v>
      </c>
      <c r="D3820">
        <f t="shared" si="125"/>
        <v>2012</v>
      </c>
    </row>
    <row r="3821" spans="1:4" x14ac:dyDescent="0.35">
      <c r="A3821" s="28">
        <v>41029</v>
      </c>
      <c r="B3821" s="17">
        <v>3.1980000000000001E-2</v>
      </c>
      <c r="C3821">
        <f t="shared" si="124"/>
        <v>4</v>
      </c>
      <c r="D3821">
        <f t="shared" si="125"/>
        <v>2012</v>
      </c>
    </row>
    <row r="3822" spans="1:4" x14ac:dyDescent="0.35">
      <c r="A3822" s="28">
        <v>41028</v>
      </c>
      <c r="B3822" s="17">
        <v>3.1870000000000002E-2</v>
      </c>
      <c r="C3822">
        <f t="shared" si="124"/>
        <v>4</v>
      </c>
      <c r="D3822">
        <f t="shared" si="125"/>
        <v>2012</v>
      </c>
    </row>
    <row r="3823" spans="1:4" x14ac:dyDescent="0.35">
      <c r="A3823" s="28">
        <v>41027</v>
      </c>
      <c r="B3823" s="17">
        <v>3.1870000000000002E-2</v>
      </c>
      <c r="C3823">
        <f t="shared" si="124"/>
        <v>4</v>
      </c>
      <c r="D3823">
        <f t="shared" si="125"/>
        <v>2012</v>
      </c>
    </row>
    <row r="3824" spans="1:4" x14ac:dyDescent="0.35">
      <c r="A3824" s="28">
        <v>41026</v>
      </c>
      <c r="B3824" s="17">
        <v>3.1870000000000002E-2</v>
      </c>
      <c r="C3824">
        <f t="shared" si="124"/>
        <v>4</v>
      </c>
      <c r="D3824">
        <f t="shared" si="125"/>
        <v>2012</v>
      </c>
    </row>
    <row r="3825" spans="1:4" x14ac:dyDescent="0.35">
      <c r="A3825" s="28">
        <v>41025</v>
      </c>
      <c r="B3825" s="17">
        <v>3.1710000000000002E-2</v>
      </c>
      <c r="C3825">
        <f t="shared" si="124"/>
        <v>4</v>
      </c>
      <c r="D3825">
        <f t="shared" si="125"/>
        <v>2012</v>
      </c>
    </row>
    <row r="3826" spans="1:4" x14ac:dyDescent="0.35">
      <c r="A3826" s="28">
        <v>41024</v>
      </c>
      <c r="B3826" s="17">
        <v>3.3329999999999999E-2</v>
      </c>
      <c r="C3826">
        <f t="shared" si="124"/>
        <v>4</v>
      </c>
      <c r="D3826">
        <f t="shared" si="125"/>
        <v>2012</v>
      </c>
    </row>
    <row r="3827" spans="1:4" x14ac:dyDescent="0.35">
      <c r="A3827" s="28">
        <v>41023</v>
      </c>
      <c r="B3827" s="17">
        <v>3.2750000000000001E-2</v>
      </c>
      <c r="C3827">
        <f t="shared" si="124"/>
        <v>4</v>
      </c>
      <c r="D3827">
        <f t="shared" si="125"/>
        <v>2012</v>
      </c>
    </row>
    <row r="3828" spans="1:4" x14ac:dyDescent="0.35">
      <c r="A3828" s="28">
        <v>41022</v>
      </c>
      <c r="B3828" s="17">
        <v>3.2190000000000003E-2</v>
      </c>
      <c r="C3828">
        <f t="shared" si="124"/>
        <v>4</v>
      </c>
      <c r="D3828">
        <f t="shared" si="125"/>
        <v>2012</v>
      </c>
    </row>
    <row r="3829" spans="1:4" x14ac:dyDescent="0.35">
      <c r="A3829" s="28">
        <v>41021</v>
      </c>
      <c r="B3829" s="17">
        <v>3.2160000000000001E-2</v>
      </c>
      <c r="C3829">
        <f t="shared" si="124"/>
        <v>4</v>
      </c>
      <c r="D3829">
        <f t="shared" si="125"/>
        <v>2012</v>
      </c>
    </row>
    <row r="3830" spans="1:4" x14ac:dyDescent="0.35">
      <c r="A3830" s="28">
        <v>41020</v>
      </c>
      <c r="B3830" s="17">
        <v>3.2160000000000001E-2</v>
      </c>
      <c r="C3830">
        <f t="shared" si="124"/>
        <v>4</v>
      </c>
      <c r="D3830">
        <f t="shared" si="125"/>
        <v>2012</v>
      </c>
    </row>
    <row r="3831" spans="1:4" x14ac:dyDescent="0.35">
      <c r="A3831" s="28">
        <v>41019</v>
      </c>
      <c r="B3831" s="17">
        <v>3.2160000000000001E-2</v>
      </c>
      <c r="C3831">
        <f t="shared" si="124"/>
        <v>4</v>
      </c>
      <c r="D3831">
        <f t="shared" si="125"/>
        <v>2012</v>
      </c>
    </row>
    <row r="3832" spans="1:4" x14ac:dyDescent="0.35">
      <c r="A3832" s="28">
        <v>41018</v>
      </c>
      <c r="B3832" s="17">
        <v>3.2199999999999999E-2</v>
      </c>
      <c r="C3832">
        <f t="shared" si="124"/>
        <v>4</v>
      </c>
      <c r="D3832">
        <f t="shared" si="125"/>
        <v>2012</v>
      </c>
    </row>
    <row r="3833" spans="1:4" x14ac:dyDescent="0.35">
      <c r="A3833" s="28">
        <v>41017</v>
      </c>
      <c r="B3833" s="17">
        <v>3.3160000000000002E-2</v>
      </c>
      <c r="C3833">
        <f t="shared" si="124"/>
        <v>4</v>
      </c>
      <c r="D3833">
        <f t="shared" si="125"/>
        <v>2012</v>
      </c>
    </row>
    <row r="3834" spans="1:4" x14ac:dyDescent="0.35">
      <c r="A3834" s="28">
        <v>41016</v>
      </c>
      <c r="B3834" s="17">
        <v>3.2910000000000002E-2</v>
      </c>
      <c r="C3834">
        <f t="shared" si="124"/>
        <v>4</v>
      </c>
      <c r="D3834">
        <f t="shared" si="125"/>
        <v>2012</v>
      </c>
    </row>
    <row r="3835" spans="1:4" x14ac:dyDescent="0.35">
      <c r="A3835" s="28">
        <v>41015</v>
      </c>
      <c r="B3835" s="17">
        <v>3.2050000000000002E-2</v>
      </c>
      <c r="C3835">
        <f t="shared" si="124"/>
        <v>4</v>
      </c>
      <c r="D3835">
        <f t="shared" si="125"/>
        <v>2012</v>
      </c>
    </row>
    <row r="3836" spans="1:4" x14ac:dyDescent="0.35">
      <c r="A3836" s="28">
        <v>41014</v>
      </c>
      <c r="B3836" s="17">
        <v>3.2620000000000003E-2</v>
      </c>
      <c r="C3836">
        <f t="shared" si="124"/>
        <v>4</v>
      </c>
      <c r="D3836">
        <f t="shared" si="125"/>
        <v>2012</v>
      </c>
    </row>
    <row r="3837" spans="1:4" x14ac:dyDescent="0.35">
      <c r="A3837" s="28">
        <v>41013</v>
      </c>
      <c r="B3837" s="17">
        <v>3.2620000000000003E-2</v>
      </c>
      <c r="C3837">
        <f t="shared" si="124"/>
        <v>4</v>
      </c>
      <c r="D3837">
        <f t="shared" si="125"/>
        <v>2012</v>
      </c>
    </row>
    <row r="3838" spans="1:4" x14ac:dyDescent="0.35">
      <c r="A3838" s="28">
        <v>41012</v>
      </c>
      <c r="B3838" s="17">
        <v>3.2620000000000003E-2</v>
      </c>
      <c r="C3838">
        <f t="shared" si="124"/>
        <v>4</v>
      </c>
      <c r="D3838">
        <f t="shared" si="125"/>
        <v>2012</v>
      </c>
    </row>
    <row r="3839" spans="1:4" x14ac:dyDescent="0.35">
      <c r="A3839" s="28">
        <v>41011</v>
      </c>
      <c r="B3839" s="17">
        <v>3.1449999999999999E-2</v>
      </c>
      <c r="C3839">
        <f t="shared" si="124"/>
        <v>4</v>
      </c>
      <c r="D3839">
        <f t="shared" si="125"/>
        <v>2012</v>
      </c>
    </row>
    <row r="3840" spans="1:4" x14ac:dyDescent="0.35">
      <c r="A3840" s="28">
        <v>41010</v>
      </c>
      <c r="B3840" s="17">
        <v>3.116E-2</v>
      </c>
      <c r="C3840">
        <f t="shared" si="124"/>
        <v>4</v>
      </c>
      <c r="D3840">
        <f t="shared" si="125"/>
        <v>2012</v>
      </c>
    </row>
    <row r="3841" spans="1:4" x14ac:dyDescent="0.35">
      <c r="A3841" s="28">
        <v>41009</v>
      </c>
      <c r="B3841" s="17">
        <v>3.0980000000000001E-2</v>
      </c>
      <c r="C3841">
        <f t="shared" si="124"/>
        <v>4</v>
      </c>
      <c r="D3841">
        <f t="shared" si="125"/>
        <v>2012</v>
      </c>
    </row>
    <row r="3842" spans="1:4" x14ac:dyDescent="0.35">
      <c r="A3842" s="28">
        <v>41008</v>
      </c>
      <c r="B3842" s="17">
        <v>3.0970000000000001E-2</v>
      </c>
      <c r="C3842">
        <f t="shared" si="124"/>
        <v>4</v>
      </c>
      <c r="D3842">
        <f t="shared" si="125"/>
        <v>2012</v>
      </c>
    </row>
    <row r="3843" spans="1:4" x14ac:dyDescent="0.35">
      <c r="A3843" s="28">
        <v>41007</v>
      </c>
      <c r="B3843" s="17">
        <v>3.0880000000000001E-2</v>
      </c>
      <c r="C3843">
        <f t="shared" si="124"/>
        <v>4</v>
      </c>
      <c r="D3843">
        <f t="shared" si="125"/>
        <v>2012</v>
      </c>
    </row>
    <row r="3844" spans="1:4" x14ac:dyDescent="0.35">
      <c r="A3844" s="28">
        <v>41006</v>
      </c>
      <c r="B3844" s="17">
        <v>3.0880000000000001E-2</v>
      </c>
      <c r="C3844">
        <f t="shared" si="124"/>
        <v>4</v>
      </c>
      <c r="D3844">
        <f t="shared" si="125"/>
        <v>2012</v>
      </c>
    </row>
    <row r="3845" spans="1:4" x14ac:dyDescent="0.35">
      <c r="A3845" s="28">
        <v>41005</v>
      </c>
      <c r="B3845" s="17">
        <v>3.0880000000000001E-2</v>
      </c>
      <c r="C3845">
        <f t="shared" si="124"/>
        <v>4</v>
      </c>
      <c r="D3845">
        <f t="shared" si="125"/>
        <v>2012</v>
      </c>
    </row>
    <row r="3846" spans="1:4" x14ac:dyDescent="0.35">
      <c r="A3846" s="28">
        <v>41004</v>
      </c>
      <c r="B3846" s="17">
        <v>3.0839999999999999E-2</v>
      </c>
      <c r="C3846">
        <f t="shared" si="124"/>
        <v>4</v>
      </c>
      <c r="D3846">
        <f t="shared" si="125"/>
        <v>2012</v>
      </c>
    </row>
    <row r="3847" spans="1:4" x14ac:dyDescent="0.35">
      <c r="A3847" s="28">
        <v>41003</v>
      </c>
      <c r="B3847" s="17">
        <v>3.0980000000000001E-2</v>
      </c>
      <c r="C3847">
        <f t="shared" si="124"/>
        <v>4</v>
      </c>
      <c r="D3847">
        <f t="shared" si="125"/>
        <v>2012</v>
      </c>
    </row>
    <row r="3848" spans="1:4" x14ac:dyDescent="0.35">
      <c r="A3848" s="28">
        <v>41002</v>
      </c>
      <c r="B3848" s="17">
        <v>3.124E-2</v>
      </c>
      <c r="C3848">
        <f t="shared" si="124"/>
        <v>4</v>
      </c>
      <c r="D3848">
        <f t="shared" si="125"/>
        <v>2012</v>
      </c>
    </row>
    <row r="3849" spans="1:4" x14ac:dyDescent="0.35">
      <c r="A3849" s="28">
        <v>41001</v>
      </c>
      <c r="B3849" s="17">
        <v>3.1329999999999997E-2</v>
      </c>
      <c r="C3849">
        <f t="shared" si="124"/>
        <v>4</v>
      </c>
      <c r="D3849">
        <f t="shared" si="125"/>
        <v>2012</v>
      </c>
    </row>
    <row r="3850" spans="1:4" x14ac:dyDescent="0.35">
      <c r="A3850" s="28">
        <v>41000</v>
      </c>
      <c r="B3850" s="17">
        <v>3.1419999999999997E-2</v>
      </c>
      <c r="C3850">
        <f t="shared" si="124"/>
        <v>4</v>
      </c>
      <c r="D3850">
        <f t="shared" si="125"/>
        <v>2012</v>
      </c>
    </row>
    <row r="3851" spans="1:4" x14ac:dyDescent="0.35">
      <c r="A3851" s="28">
        <v>40999</v>
      </c>
      <c r="B3851" s="17">
        <v>3.1419999999999997E-2</v>
      </c>
      <c r="C3851">
        <f t="shared" si="124"/>
        <v>3</v>
      </c>
      <c r="D3851">
        <f t="shared" si="125"/>
        <v>2012</v>
      </c>
    </row>
    <row r="3852" spans="1:4" x14ac:dyDescent="0.35">
      <c r="A3852" s="28">
        <v>40998</v>
      </c>
      <c r="B3852" s="17">
        <v>3.1419999999999997E-2</v>
      </c>
      <c r="C3852">
        <f t="shared" si="124"/>
        <v>3</v>
      </c>
      <c r="D3852">
        <f t="shared" si="125"/>
        <v>2012</v>
      </c>
    </row>
    <row r="3853" spans="1:4" x14ac:dyDescent="0.35">
      <c r="A3853" s="28">
        <v>40997</v>
      </c>
      <c r="B3853" s="17">
        <v>3.1359999999999999E-2</v>
      </c>
      <c r="C3853">
        <f t="shared" si="124"/>
        <v>3</v>
      </c>
      <c r="D3853">
        <f t="shared" si="125"/>
        <v>2012</v>
      </c>
    </row>
    <row r="3854" spans="1:4" x14ac:dyDescent="0.35">
      <c r="A3854" s="28">
        <v>40996</v>
      </c>
      <c r="B3854" s="17">
        <v>3.0849999999999999E-2</v>
      </c>
      <c r="C3854">
        <f t="shared" si="124"/>
        <v>3</v>
      </c>
      <c r="D3854">
        <f t="shared" si="125"/>
        <v>2012</v>
      </c>
    </row>
    <row r="3855" spans="1:4" x14ac:dyDescent="0.35">
      <c r="A3855" s="28">
        <v>40995</v>
      </c>
      <c r="B3855" s="17">
        <v>3.3020000000000001E-2</v>
      </c>
      <c r="C3855">
        <f t="shared" si="124"/>
        <v>3</v>
      </c>
      <c r="D3855">
        <f t="shared" si="125"/>
        <v>2012</v>
      </c>
    </row>
    <row r="3856" spans="1:4" x14ac:dyDescent="0.35">
      <c r="A3856" s="28">
        <v>40994</v>
      </c>
      <c r="B3856" s="17">
        <v>3.3459999999999997E-2</v>
      </c>
      <c r="C3856">
        <f t="shared" si="124"/>
        <v>3</v>
      </c>
      <c r="D3856">
        <f t="shared" si="125"/>
        <v>2012</v>
      </c>
    </row>
    <row r="3857" spans="1:4" x14ac:dyDescent="0.35">
      <c r="A3857" s="28">
        <v>40993</v>
      </c>
      <c r="B3857" s="17">
        <v>3.3230000000000003E-2</v>
      </c>
      <c r="C3857">
        <f t="shared" si="124"/>
        <v>3</v>
      </c>
      <c r="D3857">
        <f t="shared" si="125"/>
        <v>2012</v>
      </c>
    </row>
    <row r="3858" spans="1:4" x14ac:dyDescent="0.35">
      <c r="A3858" s="28">
        <v>40992</v>
      </c>
      <c r="B3858" s="17">
        <v>3.3230000000000003E-2</v>
      </c>
      <c r="C3858">
        <f t="shared" si="124"/>
        <v>3</v>
      </c>
      <c r="D3858">
        <f t="shared" si="125"/>
        <v>2012</v>
      </c>
    </row>
    <row r="3859" spans="1:4" x14ac:dyDescent="0.35">
      <c r="A3859" s="28">
        <v>40991</v>
      </c>
      <c r="B3859" s="17">
        <v>3.3230000000000003E-2</v>
      </c>
      <c r="C3859">
        <f t="shared" si="124"/>
        <v>3</v>
      </c>
      <c r="D3859">
        <f t="shared" si="125"/>
        <v>2012</v>
      </c>
    </row>
    <row r="3860" spans="1:4" x14ac:dyDescent="0.35">
      <c r="A3860" s="28">
        <v>40990</v>
      </c>
      <c r="B3860" s="17">
        <v>3.3090000000000001E-2</v>
      </c>
      <c r="C3860">
        <f t="shared" si="124"/>
        <v>3</v>
      </c>
      <c r="D3860">
        <f t="shared" si="125"/>
        <v>2012</v>
      </c>
    </row>
    <row r="3861" spans="1:4" x14ac:dyDescent="0.35">
      <c r="A3861" s="28">
        <v>40989</v>
      </c>
      <c r="B3861" s="17">
        <v>3.2759999999999997E-2</v>
      </c>
      <c r="C3861">
        <f t="shared" si="124"/>
        <v>3</v>
      </c>
      <c r="D3861">
        <f t="shared" si="125"/>
        <v>2012</v>
      </c>
    </row>
    <row r="3862" spans="1:4" x14ac:dyDescent="0.35">
      <c r="A3862" s="28">
        <v>40988</v>
      </c>
      <c r="B3862" s="17">
        <v>3.288E-2</v>
      </c>
      <c r="C3862">
        <f t="shared" si="124"/>
        <v>3</v>
      </c>
      <c r="D3862">
        <f t="shared" si="125"/>
        <v>2012</v>
      </c>
    </row>
    <row r="3863" spans="1:4" x14ac:dyDescent="0.35">
      <c r="A3863" s="28">
        <v>40987</v>
      </c>
      <c r="B3863" s="17">
        <v>3.2820000000000002E-2</v>
      </c>
      <c r="C3863">
        <f t="shared" si="124"/>
        <v>3</v>
      </c>
      <c r="D3863">
        <f t="shared" si="125"/>
        <v>2012</v>
      </c>
    </row>
    <row r="3864" spans="1:4" x14ac:dyDescent="0.35">
      <c r="A3864" s="28">
        <v>40986</v>
      </c>
      <c r="B3864" s="17">
        <v>3.3099999999999997E-2</v>
      </c>
      <c r="C3864">
        <f t="shared" si="124"/>
        <v>3</v>
      </c>
      <c r="D3864">
        <f t="shared" si="125"/>
        <v>2012</v>
      </c>
    </row>
    <row r="3865" spans="1:4" x14ac:dyDescent="0.35">
      <c r="A3865" s="28">
        <v>40985</v>
      </c>
      <c r="B3865" s="17">
        <v>3.3099999999999997E-2</v>
      </c>
      <c r="C3865">
        <f t="shared" si="124"/>
        <v>3</v>
      </c>
      <c r="D3865">
        <f t="shared" si="125"/>
        <v>2012</v>
      </c>
    </row>
    <row r="3866" spans="1:4" x14ac:dyDescent="0.35">
      <c r="A3866" s="28">
        <v>40984</v>
      </c>
      <c r="B3866" s="17">
        <v>3.3099999999999997E-2</v>
      </c>
      <c r="C3866">
        <f t="shared" si="124"/>
        <v>3</v>
      </c>
      <c r="D3866">
        <f t="shared" si="125"/>
        <v>2012</v>
      </c>
    </row>
    <row r="3867" spans="1:4" x14ac:dyDescent="0.35">
      <c r="A3867" s="28">
        <v>40983</v>
      </c>
      <c r="B3867" s="17">
        <v>3.2989999999999998E-2</v>
      </c>
      <c r="C3867">
        <f t="shared" si="124"/>
        <v>3</v>
      </c>
      <c r="D3867">
        <f t="shared" si="125"/>
        <v>2012</v>
      </c>
    </row>
    <row r="3868" spans="1:4" x14ac:dyDescent="0.35">
      <c r="A3868" s="28">
        <v>40982</v>
      </c>
      <c r="B3868" s="17">
        <v>3.3079999999999998E-2</v>
      </c>
      <c r="C3868">
        <f t="shared" si="124"/>
        <v>3</v>
      </c>
      <c r="D3868">
        <f t="shared" si="125"/>
        <v>2012</v>
      </c>
    </row>
    <row r="3869" spans="1:4" x14ac:dyDescent="0.35">
      <c r="A3869" s="28">
        <v>40981</v>
      </c>
      <c r="B3869" s="17">
        <v>3.3000000000000002E-2</v>
      </c>
      <c r="C3869">
        <f t="shared" si="124"/>
        <v>3</v>
      </c>
      <c r="D3869">
        <f t="shared" si="125"/>
        <v>2012</v>
      </c>
    </row>
    <row r="3870" spans="1:4" x14ac:dyDescent="0.35">
      <c r="A3870" s="28">
        <v>40980</v>
      </c>
      <c r="B3870" s="17">
        <v>3.313E-2</v>
      </c>
      <c r="C3870">
        <f t="shared" si="124"/>
        <v>3</v>
      </c>
      <c r="D3870">
        <f t="shared" si="125"/>
        <v>2012</v>
      </c>
    </row>
    <row r="3871" spans="1:4" x14ac:dyDescent="0.35">
      <c r="A3871" s="28">
        <v>40979</v>
      </c>
      <c r="B3871" s="17">
        <v>3.3779999999999998E-2</v>
      </c>
      <c r="C3871">
        <f t="shared" si="124"/>
        <v>3</v>
      </c>
      <c r="D3871">
        <f t="shared" si="125"/>
        <v>2012</v>
      </c>
    </row>
    <row r="3872" spans="1:4" x14ac:dyDescent="0.35">
      <c r="A3872" s="28">
        <v>40978</v>
      </c>
      <c r="B3872" s="17">
        <v>3.3779999999999998E-2</v>
      </c>
      <c r="C3872">
        <f t="shared" si="124"/>
        <v>3</v>
      </c>
      <c r="D3872">
        <f t="shared" si="125"/>
        <v>2012</v>
      </c>
    </row>
    <row r="3873" spans="1:4" x14ac:dyDescent="0.35">
      <c r="A3873" s="28">
        <v>40977</v>
      </c>
      <c r="B3873" s="17">
        <v>3.3779999999999998E-2</v>
      </c>
      <c r="C3873">
        <f t="shared" si="124"/>
        <v>3</v>
      </c>
      <c r="D3873">
        <f t="shared" si="125"/>
        <v>2012</v>
      </c>
    </row>
    <row r="3874" spans="1:4" x14ac:dyDescent="0.35">
      <c r="A3874" s="28">
        <v>40976</v>
      </c>
      <c r="B3874" s="17">
        <v>3.3739999999999999E-2</v>
      </c>
      <c r="C3874">
        <f t="shared" si="124"/>
        <v>3</v>
      </c>
      <c r="D3874">
        <f t="shared" si="125"/>
        <v>2012</v>
      </c>
    </row>
    <row r="3875" spans="1:4" x14ac:dyDescent="0.35">
      <c r="A3875" s="28">
        <v>40975</v>
      </c>
      <c r="B3875" s="17">
        <v>3.3579999999999999E-2</v>
      </c>
      <c r="C3875">
        <f t="shared" si="124"/>
        <v>3</v>
      </c>
      <c r="D3875">
        <f t="shared" si="125"/>
        <v>2012</v>
      </c>
    </row>
    <row r="3876" spans="1:4" x14ac:dyDescent="0.35">
      <c r="A3876" s="28">
        <v>40974</v>
      </c>
      <c r="B3876" s="17">
        <v>3.3619999999999997E-2</v>
      </c>
      <c r="C3876">
        <f t="shared" si="124"/>
        <v>3</v>
      </c>
      <c r="D3876">
        <f t="shared" si="125"/>
        <v>2012</v>
      </c>
    </row>
    <row r="3877" spans="1:4" x14ac:dyDescent="0.35">
      <c r="A3877" s="28">
        <v>40973</v>
      </c>
      <c r="B3877" s="17">
        <v>3.4000000000000002E-2</v>
      </c>
      <c r="C3877">
        <f t="shared" si="124"/>
        <v>3</v>
      </c>
      <c r="D3877">
        <f t="shared" si="125"/>
        <v>2012</v>
      </c>
    </row>
    <row r="3878" spans="1:4" x14ac:dyDescent="0.35">
      <c r="A3878" s="28">
        <v>40972</v>
      </c>
      <c r="B3878" s="17">
        <v>3.4169999999999999E-2</v>
      </c>
      <c r="C3878">
        <f t="shared" si="124"/>
        <v>3</v>
      </c>
      <c r="D3878">
        <f t="shared" si="125"/>
        <v>2012</v>
      </c>
    </row>
    <row r="3879" spans="1:4" x14ac:dyDescent="0.35">
      <c r="A3879" s="28">
        <v>40971</v>
      </c>
      <c r="B3879" s="17">
        <v>3.4169999999999999E-2</v>
      </c>
      <c r="C3879">
        <f t="shared" si="124"/>
        <v>3</v>
      </c>
      <c r="D3879">
        <f t="shared" si="125"/>
        <v>2012</v>
      </c>
    </row>
    <row r="3880" spans="1:4" x14ac:dyDescent="0.35">
      <c r="A3880" s="28">
        <v>40970</v>
      </c>
      <c r="B3880" s="17">
        <v>3.4169999999999999E-2</v>
      </c>
      <c r="C3880">
        <f t="shared" si="124"/>
        <v>3</v>
      </c>
      <c r="D3880">
        <f t="shared" si="125"/>
        <v>2012</v>
      </c>
    </row>
    <row r="3881" spans="1:4" x14ac:dyDescent="0.35">
      <c r="A3881" s="28">
        <v>40969</v>
      </c>
      <c r="B3881" s="17">
        <v>3.3509999999999998E-2</v>
      </c>
      <c r="C3881">
        <f t="shared" si="124"/>
        <v>3</v>
      </c>
      <c r="D3881">
        <f t="shared" si="125"/>
        <v>2012</v>
      </c>
    </row>
    <row r="3882" spans="1:4" x14ac:dyDescent="0.35">
      <c r="A3882" s="28">
        <v>40968</v>
      </c>
      <c r="B3882" s="17">
        <v>3.3860000000000001E-2</v>
      </c>
      <c r="C3882">
        <f t="shared" si="124"/>
        <v>2</v>
      </c>
      <c r="D3882">
        <f t="shared" si="125"/>
        <v>2012</v>
      </c>
    </row>
    <row r="3883" spans="1:4" x14ac:dyDescent="0.35">
      <c r="A3883" s="28">
        <v>40967</v>
      </c>
      <c r="B3883" s="17">
        <v>3.313E-2</v>
      </c>
      <c r="C3883">
        <f t="shared" ref="C3883:C3946" si="126">MONTH(A3883)</f>
        <v>2</v>
      </c>
      <c r="D3883">
        <f t="shared" ref="D3883:D3946" si="127">YEAR(A3883)</f>
        <v>2012</v>
      </c>
    </row>
    <row r="3884" spans="1:4" x14ac:dyDescent="0.35">
      <c r="A3884" s="28">
        <v>40966</v>
      </c>
      <c r="B3884" s="17">
        <v>3.3090000000000001E-2</v>
      </c>
      <c r="C3884">
        <f t="shared" si="126"/>
        <v>2</v>
      </c>
      <c r="D3884">
        <f t="shared" si="127"/>
        <v>2012</v>
      </c>
    </row>
    <row r="3885" spans="1:4" x14ac:dyDescent="0.35">
      <c r="A3885" s="28">
        <v>40965</v>
      </c>
      <c r="B3885" s="17">
        <v>3.3029999999999997E-2</v>
      </c>
      <c r="C3885">
        <f t="shared" si="126"/>
        <v>2</v>
      </c>
      <c r="D3885">
        <f t="shared" si="127"/>
        <v>2012</v>
      </c>
    </row>
    <row r="3886" spans="1:4" x14ac:dyDescent="0.35">
      <c r="A3886" s="28">
        <v>40964</v>
      </c>
      <c r="B3886" s="17">
        <v>3.3029999999999997E-2</v>
      </c>
      <c r="C3886">
        <f t="shared" si="126"/>
        <v>2</v>
      </c>
      <c r="D3886">
        <f t="shared" si="127"/>
        <v>2012</v>
      </c>
    </row>
    <row r="3887" spans="1:4" x14ac:dyDescent="0.35">
      <c r="A3887" s="28">
        <v>40963</v>
      </c>
      <c r="B3887" s="17">
        <v>3.3029999999999997E-2</v>
      </c>
      <c r="C3887">
        <f t="shared" si="126"/>
        <v>2</v>
      </c>
      <c r="D3887">
        <f t="shared" si="127"/>
        <v>2012</v>
      </c>
    </row>
    <row r="3888" spans="1:4" x14ac:dyDescent="0.35">
      <c r="A3888" s="28">
        <v>40962</v>
      </c>
      <c r="B3888" s="17">
        <v>3.279E-2</v>
      </c>
      <c r="C3888">
        <f t="shared" si="126"/>
        <v>2</v>
      </c>
      <c r="D3888">
        <f t="shared" si="127"/>
        <v>2012</v>
      </c>
    </row>
    <row r="3889" spans="1:4" x14ac:dyDescent="0.35">
      <c r="A3889" s="28">
        <v>40961</v>
      </c>
      <c r="B3889" s="17">
        <v>3.2910000000000002E-2</v>
      </c>
      <c r="C3889">
        <f t="shared" si="126"/>
        <v>2</v>
      </c>
      <c r="D3889">
        <f t="shared" si="127"/>
        <v>2012</v>
      </c>
    </row>
    <row r="3890" spans="1:4" x14ac:dyDescent="0.35">
      <c r="A3890" s="28">
        <v>40960</v>
      </c>
      <c r="B3890" s="17">
        <v>3.2750000000000001E-2</v>
      </c>
      <c r="C3890">
        <f t="shared" si="126"/>
        <v>2</v>
      </c>
      <c r="D3890">
        <f t="shared" si="127"/>
        <v>2012</v>
      </c>
    </row>
    <row r="3891" spans="1:4" x14ac:dyDescent="0.35">
      <c r="A3891" s="28">
        <v>40959</v>
      </c>
      <c r="B3891" s="17">
        <v>3.2669999999999998E-2</v>
      </c>
      <c r="C3891">
        <f t="shared" si="126"/>
        <v>2</v>
      </c>
      <c r="D3891">
        <f t="shared" si="127"/>
        <v>2012</v>
      </c>
    </row>
    <row r="3892" spans="1:4" x14ac:dyDescent="0.35">
      <c r="A3892" s="28">
        <v>40958</v>
      </c>
      <c r="B3892" s="17">
        <v>3.2910000000000002E-2</v>
      </c>
      <c r="C3892">
        <f t="shared" si="126"/>
        <v>2</v>
      </c>
      <c r="D3892">
        <f t="shared" si="127"/>
        <v>2012</v>
      </c>
    </row>
    <row r="3893" spans="1:4" x14ac:dyDescent="0.35">
      <c r="A3893" s="28">
        <v>40957</v>
      </c>
      <c r="B3893" s="17">
        <v>3.2910000000000002E-2</v>
      </c>
      <c r="C3893">
        <f t="shared" si="126"/>
        <v>2</v>
      </c>
      <c r="D3893">
        <f t="shared" si="127"/>
        <v>2012</v>
      </c>
    </row>
    <row r="3894" spans="1:4" x14ac:dyDescent="0.35">
      <c r="A3894" s="28">
        <v>40956</v>
      </c>
      <c r="B3894" s="17">
        <v>3.2910000000000002E-2</v>
      </c>
      <c r="C3894">
        <f t="shared" si="126"/>
        <v>2</v>
      </c>
      <c r="D3894">
        <f t="shared" si="127"/>
        <v>2012</v>
      </c>
    </row>
    <row r="3895" spans="1:4" x14ac:dyDescent="0.35">
      <c r="A3895" s="28">
        <v>40955</v>
      </c>
      <c r="B3895" s="17">
        <v>3.2910000000000002E-2</v>
      </c>
      <c r="C3895">
        <f t="shared" si="126"/>
        <v>2</v>
      </c>
      <c r="D3895">
        <f t="shared" si="127"/>
        <v>2012</v>
      </c>
    </row>
    <row r="3896" spans="1:4" x14ac:dyDescent="0.35">
      <c r="A3896" s="28">
        <v>40954</v>
      </c>
      <c r="B3896" s="17">
        <v>3.3169999999999998E-2</v>
      </c>
      <c r="C3896">
        <f t="shared" si="126"/>
        <v>2</v>
      </c>
      <c r="D3896">
        <f t="shared" si="127"/>
        <v>2012</v>
      </c>
    </row>
    <row r="3897" spans="1:4" x14ac:dyDescent="0.35">
      <c r="A3897" s="28">
        <v>40953</v>
      </c>
      <c r="B3897" s="17">
        <v>3.2980000000000002E-2</v>
      </c>
      <c r="C3897">
        <f t="shared" si="126"/>
        <v>2</v>
      </c>
      <c r="D3897">
        <f t="shared" si="127"/>
        <v>2012</v>
      </c>
    </row>
    <row r="3898" spans="1:4" x14ac:dyDescent="0.35">
      <c r="A3898" s="28">
        <v>40952</v>
      </c>
      <c r="B3898" s="17">
        <v>3.2919999999999998E-2</v>
      </c>
      <c r="C3898">
        <f t="shared" si="126"/>
        <v>2</v>
      </c>
      <c r="D3898">
        <f t="shared" si="127"/>
        <v>2012</v>
      </c>
    </row>
    <row r="3899" spans="1:4" x14ac:dyDescent="0.35">
      <c r="A3899" s="28">
        <v>40951</v>
      </c>
      <c r="B3899" s="17">
        <v>3.2980000000000002E-2</v>
      </c>
      <c r="C3899">
        <f t="shared" si="126"/>
        <v>2</v>
      </c>
      <c r="D3899">
        <f t="shared" si="127"/>
        <v>2012</v>
      </c>
    </row>
    <row r="3900" spans="1:4" x14ac:dyDescent="0.35">
      <c r="A3900" s="28">
        <v>40950</v>
      </c>
      <c r="B3900" s="17">
        <v>3.2980000000000002E-2</v>
      </c>
      <c r="C3900">
        <f t="shared" si="126"/>
        <v>2</v>
      </c>
      <c r="D3900">
        <f t="shared" si="127"/>
        <v>2012</v>
      </c>
    </row>
    <row r="3901" spans="1:4" x14ac:dyDescent="0.35">
      <c r="A3901" s="28">
        <v>40949</v>
      </c>
      <c r="B3901" s="17">
        <v>3.2980000000000002E-2</v>
      </c>
      <c r="C3901">
        <f t="shared" si="126"/>
        <v>2</v>
      </c>
      <c r="D3901">
        <f t="shared" si="127"/>
        <v>2012</v>
      </c>
    </row>
    <row r="3902" spans="1:4" x14ac:dyDescent="0.35">
      <c r="A3902" s="28">
        <v>40948</v>
      </c>
      <c r="B3902" s="17">
        <v>3.32E-2</v>
      </c>
      <c r="C3902">
        <f t="shared" si="126"/>
        <v>2</v>
      </c>
      <c r="D3902">
        <f t="shared" si="127"/>
        <v>2012</v>
      </c>
    </row>
    <row r="3903" spans="1:4" x14ac:dyDescent="0.35">
      <c r="A3903" s="28">
        <v>40947</v>
      </c>
      <c r="B3903" s="17">
        <v>3.288E-2</v>
      </c>
      <c r="C3903">
        <f t="shared" si="126"/>
        <v>2</v>
      </c>
      <c r="D3903">
        <f t="shared" si="127"/>
        <v>2012</v>
      </c>
    </row>
    <row r="3904" spans="1:4" x14ac:dyDescent="0.35">
      <c r="A3904" s="28">
        <v>40946</v>
      </c>
      <c r="B3904" s="17">
        <v>3.3020000000000001E-2</v>
      </c>
      <c r="C3904">
        <f t="shared" si="126"/>
        <v>2</v>
      </c>
      <c r="D3904">
        <f t="shared" si="127"/>
        <v>2012</v>
      </c>
    </row>
    <row r="3905" spans="1:4" x14ac:dyDescent="0.35">
      <c r="A3905" s="28">
        <v>40945</v>
      </c>
      <c r="B3905" s="17">
        <v>3.288E-2</v>
      </c>
      <c r="C3905">
        <f t="shared" si="126"/>
        <v>2</v>
      </c>
      <c r="D3905">
        <f t="shared" si="127"/>
        <v>2012</v>
      </c>
    </row>
    <row r="3906" spans="1:4" x14ac:dyDescent="0.35">
      <c r="A3906" s="28">
        <v>40944</v>
      </c>
      <c r="B3906" s="17">
        <v>3.288E-2</v>
      </c>
      <c r="C3906">
        <f t="shared" si="126"/>
        <v>2</v>
      </c>
      <c r="D3906">
        <f t="shared" si="127"/>
        <v>2012</v>
      </c>
    </row>
    <row r="3907" spans="1:4" x14ac:dyDescent="0.35">
      <c r="A3907" s="28">
        <v>40943</v>
      </c>
      <c r="B3907" s="17">
        <v>3.288E-2</v>
      </c>
      <c r="C3907">
        <f t="shared" si="126"/>
        <v>2</v>
      </c>
      <c r="D3907">
        <f t="shared" si="127"/>
        <v>2012</v>
      </c>
    </row>
    <row r="3908" spans="1:4" x14ac:dyDescent="0.35">
      <c r="A3908" s="28">
        <v>40942</v>
      </c>
      <c r="B3908" s="17">
        <v>3.288E-2</v>
      </c>
      <c r="C3908">
        <f t="shared" si="126"/>
        <v>2</v>
      </c>
      <c r="D3908">
        <f t="shared" si="127"/>
        <v>2012</v>
      </c>
    </row>
    <row r="3909" spans="1:4" x14ac:dyDescent="0.35">
      <c r="A3909" s="28">
        <v>40941</v>
      </c>
      <c r="B3909" s="17">
        <v>3.2809999999999999E-2</v>
      </c>
      <c r="C3909">
        <f t="shared" si="126"/>
        <v>2</v>
      </c>
      <c r="D3909">
        <f t="shared" si="127"/>
        <v>2012</v>
      </c>
    </row>
    <row r="3910" spans="1:4" x14ac:dyDescent="0.35">
      <c r="A3910" s="28">
        <v>40940</v>
      </c>
      <c r="B3910" s="17">
        <v>3.2930000000000001E-2</v>
      </c>
      <c r="C3910">
        <f t="shared" si="126"/>
        <v>2</v>
      </c>
      <c r="D3910">
        <f t="shared" si="127"/>
        <v>2012</v>
      </c>
    </row>
    <row r="3911" spans="1:4" x14ac:dyDescent="0.35">
      <c r="A3911" s="28">
        <v>40939</v>
      </c>
      <c r="B3911" s="17">
        <v>3.2960000000000003E-2</v>
      </c>
      <c r="C3911">
        <f t="shared" si="126"/>
        <v>1</v>
      </c>
      <c r="D3911">
        <f t="shared" si="127"/>
        <v>2012</v>
      </c>
    </row>
    <row r="3912" spans="1:4" x14ac:dyDescent="0.35">
      <c r="A3912" s="28">
        <v>40938</v>
      </c>
      <c r="B3912" s="17">
        <v>3.2919999999999998E-2</v>
      </c>
      <c r="C3912">
        <f t="shared" si="126"/>
        <v>1</v>
      </c>
      <c r="D3912">
        <f t="shared" si="127"/>
        <v>2012</v>
      </c>
    </row>
    <row r="3913" spans="1:4" x14ac:dyDescent="0.35">
      <c r="A3913" s="28">
        <v>40937</v>
      </c>
      <c r="B3913" s="17">
        <v>3.2840000000000001E-2</v>
      </c>
      <c r="C3913">
        <f t="shared" si="126"/>
        <v>1</v>
      </c>
      <c r="D3913">
        <f t="shared" si="127"/>
        <v>2012</v>
      </c>
    </row>
    <row r="3914" spans="1:4" x14ac:dyDescent="0.35">
      <c r="A3914" s="28">
        <v>40936</v>
      </c>
      <c r="B3914" s="17">
        <v>3.2840000000000001E-2</v>
      </c>
      <c r="C3914">
        <f t="shared" si="126"/>
        <v>1</v>
      </c>
      <c r="D3914">
        <f t="shared" si="127"/>
        <v>2012</v>
      </c>
    </row>
    <row r="3915" spans="1:4" x14ac:dyDescent="0.35">
      <c r="A3915" s="28">
        <v>40935</v>
      </c>
      <c r="B3915" s="17">
        <v>3.2840000000000001E-2</v>
      </c>
      <c r="C3915">
        <f t="shared" si="126"/>
        <v>1</v>
      </c>
      <c r="D3915">
        <f t="shared" si="127"/>
        <v>2012</v>
      </c>
    </row>
    <row r="3916" spans="1:4" x14ac:dyDescent="0.35">
      <c r="A3916" s="28">
        <v>40934</v>
      </c>
      <c r="B3916" s="17">
        <v>3.3009999999999998E-2</v>
      </c>
      <c r="C3916">
        <f t="shared" si="126"/>
        <v>1</v>
      </c>
      <c r="D3916">
        <f t="shared" si="127"/>
        <v>2012</v>
      </c>
    </row>
    <row r="3917" spans="1:4" x14ac:dyDescent="0.35">
      <c r="A3917" s="28">
        <v>40933</v>
      </c>
      <c r="B3917" s="17">
        <v>3.2579999999999998E-2</v>
      </c>
      <c r="C3917">
        <f t="shared" si="126"/>
        <v>1</v>
      </c>
      <c r="D3917">
        <f t="shared" si="127"/>
        <v>2012</v>
      </c>
    </row>
    <row r="3918" spans="1:4" x14ac:dyDescent="0.35">
      <c r="A3918" s="28">
        <v>40932</v>
      </c>
      <c r="B3918" s="17">
        <v>3.2689999999999997E-2</v>
      </c>
      <c r="C3918">
        <f t="shared" si="126"/>
        <v>1</v>
      </c>
      <c r="D3918">
        <f t="shared" si="127"/>
        <v>2012</v>
      </c>
    </row>
    <row r="3919" spans="1:4" x14ac:dyDescent="0.35">
      <c r="A3919" s="28">
        <v>40931</v>
      </c>
      <c r="B3919" s="17">
        <v>3.279E-2</v>
      </c>
      <c r="C3919">
        <f t="shared" si="126"/>
        <v>1</v>
      </c>
      <c r="D3919">
        <f t="shared" si="127"/>
        <v>2012</v>
      </c>
    </row>
    <row r="3920" spans="1:4" x14ac:dyDescent="0.35">
      <c r="A3920" s="28">
        <v>40930</v>
      </c>
      <c r="B3920" s="17">
        <v>3.2890000000000003E-2</v>
      </c>
      <c r="C3920">
        <f t="shared" si="126"/>
        <v>1</v>
      </c>
      <c r="D3920">
        <f t="shared" si="127"/>
        <v>2012</v>
      </c>
    </row>
    <row r="3921" spans="1:4" x14ac:dyDescent="0.35">
      <c r="A3921" s="28">
        <v>40929</v>
      </c>
      <c r="B3921" s="17">
        <v>3.2890000000000003E-2</v>
      </c>
      <c r="C3921">
        <f t="shared" si="126"/>
        <v>1</v>
      </c>
      <c r="D3921">
        <f t="shared" si="127"/>
        <v>2012</v>
      </c>
    </row>
    <row r="3922" spans="1:4" x14ac:dyDescent="0.35">
      <c r="A3922" s="28">
        <v>40928</v>
      </c>
      <c r="B3922" s="17">
        <v>3.2890000000000003E-2</v>
      </c>
      <c r="C3922">
        <f t="shared" si="126"/>
        <v>1</v>
      </c>
      <c r="D3922">
        <f t="shared" si="127"/>
        <v>2012</v>
      </c>
    </row>
    <row r="3923" spans="1:4" x14ac:dyDescent="0.35">
      <c r="A3923" s="28">
        <v>40927</v>
      </c>
      <c r="B3923" s="17">
        <v>3.279E-2</v>
      </c>
      <c r="C3923">
        <f t="shared" si="126"/>
        <v>1</v>
      </c>
      <c r="D3923">
        <f t="shared" si="127"/>
        <v>2012</v>
      </c>
    </row>
    <row r="3924" spans="1:4" x14ac:dyDescent="0.35">
      <c r="A3924" s="28">
        <v>40926</v>
      </c>
      <c r="B3924" s="17">
        <v>3.2989999999999998E-2</v>
      </c>
      <c r="C3924">
        <f t="shared" si="126"/>
        <v>1</v>
      </c>
      <c r="D3924">
        <f t="shared" si="127"/>
        <v>2012</v>
      </c>
    </row>
    <row r="3925" spans="1:4" x14ac:dyDescent="0.35">
      <c r="A3925" s="28">
        <v>40925</v>
      </c>
      <c r="B3925" s="17">
        <v>3.3009999999999998E-2</v>
      </c>
      <c r="C3925">
        <f t="shared" si="126"/>
        <v>1</v>
      </c>
      <c r="D3925">
        <f t="shared" si="127"/>
        <v>2012</v>
      </c>
    </row>
    <row r="3926" spans="1:4" x14ac:dyDescent="0.35">
      <c r="A3926" s="28">
        <v>40924</v>
      </c>
      <c r="B3926" s="17">
        <v>3.3050000000000003E-2</v>
      </c>
      <c r="C3926">
        <f t="shared" si="126"/>
        <v>1</v>
      </c>
      <c r="D3926">
        <f t="shared" si="127"/>
        <v>2012</v>
      </c>
    </row>
    <row r="3927" spans="1:4" x14ac:dyDescent="0.35">
      <c r="A3927" s="28">
        <v>40923</v>
      </c>
      <c r="B3927" s="17">
        <v>3.3020000000000001E-2</v>
      </c>
      <c r="C3927">
        <f t="shared" si="126"/>
        <v>1</v>
      </c>
      <c r="D3927">
        <f t="shared" si="127"/>
        <v>2012</v>
      </c>
    </row>
    <row r="3928" spans="1:4" x14ac:dyDescent="0.35">
      <c r="A3928" s="28">
        <v>40922</v>
      </c>
      <c r="B3928" s="17">
        <v>3.3020000000000001E-2</v>
      </c>
      <c r="C3928">
        <f t="shared" si="126"/>
        <v>1</v>
      </c>
      <c r="D3928">
        <f t="shared" si="127"/>
        <v>2012</v>
      </c>
    </row>
    <row r="3929" spans="1:4" x14ac:dyDescent="0.35">
      <c r="A3929" s="28">
        <v>40921</v>
      </c>
      <c r="B3929" s="17">
        <v>3.3020000000000001E-2</v>
      </c>
      <c r="C3929">
        <f t="shared" si="126"/>
        <v>1</v>
      </c>
      <c r="D3929">
        <f t="shared" si="127"/>
        <v>2012</v>
      </c>
    </row>
    <row r="3930" spans="1:4" x14ac:dyDescent="0.35">
      <c r="A3930" s="28">
        <v>40920</v>
      </c>
      <c r="B3930" s="17">
        <v>3.3029999999999997E-2</v>
      </c>
      <c r="C3930">
        <f t="shared" si="126"/>
        <v>1</v>
      </c>
      <c r="D3930">
        <f t="shared" si="127"/>
        <v>2012</v>
      </c>
    </row>
    <row r="3931" spans="1:4" x14ac:dyDescent="0.35">
      <c r="A3931" s="28">
        <v>40919</v>
      </c>
      <c r="B3931" s="17">
        <v>3.3250000000000002E-2</v>
      </c>
      <c r="C3931">
        <f t="shared" si="126"/>
        <v>1</v>
      </c>
      <c r="D3931">
        <f t="shared" si="127"/>
        <v>2012</v>
      </c>
    </row>
    <row r="3932" spans="1:4" x14ac:dyDescent="0.35">
      <c r="A3932" s="28">
        <v>40918</v>
      </c>
      <c r="B3932" s="17">
        <v>3.3250000000000002E-2</v>
      </c>
      <c r="C3932">
        <f t="shared" si="126"/>
        <v>1</v>
      </c>
      <c r="D3932">
        <f t="shared" si="127"/>
        <v>2012</v>
      </c>
    </row>
    <row r="3933" spans="1:4" x14ac:dyDescent="0.35">
      <c r="A3933" s="28">
        <v>40917</v>
      </c>
      <c r="B3933" s="17">
        <v>3.3119999999999997E-2</v>
      </c>
      <c r="C3933">
        <f t="shared" si="126"/>
        <v>1</v>
      </c>
      <c r="D3933">
        <f t="shared" si="127"/>
        <v>2012</v>
      </c>
    </row>
    <row r="3934" spans="1:4" x14ac:dyDescent="0.35">
      <c r="A3934" s="28">
        <v>40916</v>
      </c>
      <c r="B3934" s="17">
        <v>3.3459999999999997E-2</v>
      </c>
      <c r="C3934">
        <f t="shared" si="126"/>
        <v>1</v>
      </c>
      <c r="D3934">
        <f t="shared" si="127"/>
        <v>2012</v>
      </c>
    </row>
    <row r="3935" spans="1:4" x14ac:dyDescent="0.35">
      <c r="A3935" s="28">
        <v>40915</v>
      </c>
      <c r="B3935" s="17">
        <v>3.3459999999999997E-2</v>
      </c>
      <c r="C3935">
        <f t="shared" si="126"/>
        <v>1</v>
      </c>
      <c r="D3935">
        <f t="shared" si="127"/>
        <v>2012</v>
      </c>
    </row>
    <row r="3936" spans="1:4" x14ac:dyDescent="0.35">
      <c r="A3936" s="28">
        <v>40914</v>
      </c>
      <c r="B3936" s="17">
        <v>3.3459999999999997E-2</v>
      </c>
      <c r="C3936">
        <f t="shared" si="126"/>
        <v>1</v>
      </c>
      <c r="D3936">
        <f t="shared" si="127"/>
        <v>2012</v>
      </c>
    </row>
    <row r="3937" spans="1:4" x14ac:dyDescent="0.35">
      <c r="A3937" s="28">
        <v>40913</v>
      </c>
      <c r="B3937" s="17">
        <v>3.3140000000000003E-2</v>
      </c>
      <c r="C3937">
        <f t="shared" si="126"/>
        <v>1</v>
      </c>
      <c r="D3937">
        <f t="shared" si="127"/>
        <v>2012</v>
      </c>
    </row>
    <row r="3938" spans="1:4" x14ac:dyDescent="0.35">
      <c r="A3938" s="28">
        <v>40912</v>
      </c>
      <c r="B3938" s="17">
        <v>3.2960000000000003E-2</v>
      </c>
      <c r="C3938">
        <f t="shared" si="126"/>
        <v>1</v>
      </c>
      <c r="D3938">
        <f t="shared" si="127"/>
        <v>2012</v>
      </c>
    </row>
    <row r="3939" spans="1:4" x14ac:dyDescent="0.35">
      <c r="A3939" s="28">
        <v>40911</v>
      </c>
      <c r="B3939" s="17">
        <v>3.2980000000000002E-2</v>
      </c>
      <c r="C3939">
        <f t="shared" si="126"/>
        <v>1</v>
      </c>
      <c r="D3939">
        <f t="shared" si="127"/>
        <v>2012</v>
      </c>
    </row>
    <row r="3940" spans="1:4" x14ac:dyDescent="0.35">
      <c r="A3940" s="28">
        <v>40910</v>
      </c>
      <c r="B3940" s="17">
        <v>3.2989999999999998E-2</v>
      </c>
      <c r="C3940">
        <f t="shared" si="126"/>
        <v>1</v>
      </c>
      <c r="D3940">
        <f t="shared" si="127"/>
        <v>2012</v>
      </c>
    </row>
    <row r="3941" spans="1:4" x14ac:dyDescent="0.35">
      <c r="A3941" s="28">
        <v>40909</v>
      </c>
      <c r="B3941" s="17">
        <v>3.3500000000000002E-2</v>
      </c>
      <c r="C3941">
        <f t="shared" si="126"/>
        <v>1</v>
      </c>
      <c r="D3941">
        <f t="shared" si="127"/>
        <v>2012</v>
      </c>
    </row>
    <row r="3942" spans="1:4" x14ac:dyDescent="0.35">
      <c r="A3942" s="28">
        <v>40908</v>
      </c>
      <c r="B3942" s="17">
        <v>3.3500000000000002E-2</v>
      </c>
      <c r="C3942">
        <f t="shared" si="126"/>
        <v>12</v>
      </c>
      <c r="D3942">
        <f t="shared" si="127"/>
        <v>2011</v>
      </c>
    </row>
    <row r="3943" spans="1:4" x14ac:dyDescent="0.35">
      <c r="A3943" s="28">
        <v>40907</v>
      </c>
      <c r="B3943" s="17">
        <v>3.3500000000000002E-2</v>
      </c>
      <c r="C3943">
        <f t="shared" si="126"/>
        <v>12</v>
      </c>
      <c r="D3943">
        <f t="shared" si="127"/>
        <v>2011</v>
      </c>
    </row>
    <row r="3944" spans="1:4" x14ac:dyDescent="0.35">
      <c r="A3944" s="28">
        <v>40906</v>
      </c>
      <c r="B3944" s="17">
        <v>3.304E-2</v>
      </c>
      <c r="C3944">
        <f t="shared" si="126"/>
        <v>12</v>
      </c>
      <c r="D3944">
        <f t="shared" si="127"/>
        <v>2011</v>
      </c>
    </row>
    <row r="3945" spans="1:4" x14ac:dyDescent="0.35">
      <c r="A3945" s="28">
        <v>40905</v>
      </c>
      <c r="B3945" s="17">
        <v>3.261E-2</v>
      </c>
      <c r="C3945">
        <f t="shared" si="126"/>
        <v>12</v>
      </c>
      <c r="D3945">
        <f t="shared" si="127"/>
        <v>2011</v>
      </c>
    </row>
    <row r="3946" spans="1:4" x14ac:dyDescent="0.35">
      <c r="A3946" s="28">
        <v>40904</v>
      </c>
      <c r="B3946" s="17">
        <v>3.2660000000000002E-2</v>
      </c>
      <c r="C3946">
        <f t="shared" si="126"/>
        <v>12</v>
      </c>
      <c r="D3946">
        <f t="shared" si="127"/>
        <v>2011</v>
      </c>
    </row>
    <row r="3947" spans="1:4" x14ac:dyDescent="0.35">
      <c r="A3947" s="28">
        <v>40903</v>
      </c>
      <c r="B3947" s="17">
        <v>3.2649999999999998E-2</v>
      </c>
      <c r="C3947">
        <f t="shared" ref="C3947:C4010" si="128">MONTH(A3947)</f>
        <v>12</v>
      </c>
      <c r="D3947">
        <f t="shared" ref="D3947:D4010" si="129">YEAR(A3947)</f>
        <v>2011</v>
      </c>
    </row>
    <row r="3948" spans="1:4" x14ac:dyDescent="0.35">
      <c r="A3948" s="28">
        <v>40902</v>
      </c>
      <c r="B3948" s="17">
        <v>3.2669999999999998E-2</v>
      </c>
      <c r="C3948">
        <f t="shared" si="128"/>
        <v>12</v>
      </c>
      <c r="D3948">
        <f t="shared" si="129"/>
        <v>2011</v>
      </c>
    </row>
    <row r="3949" spans="1:4" x14ac:dyDescent="0.35">
      <c r="A3949" s="28">
        <v>40901</v>
      </c>
      <c r="B3949" s="17">
        <v>3.2669999999999998E-2</v>
      </c>
      <c r="C3949">
        <f t="shared" si="128"/>
        <v>12</v>
      </c>
      <c r="D3949">
        <f t="shared" si="129"/>
        <v>2011</v>
      </c>
    </row>
    <row r="3950" spans="1:4" x14ac:dyDescent="0.35">
      <c r="A3950" s="28">
        <v>40900</v>
      </c>
      <c r="B3950" s="17">
        <v>3.2669999999999998E-2</v>
      </c>
      <c r="C3950">
        <f t="shared" si="128"/>
        <v>12</v>
      </c>
      <c r="D3950">
        <f t="shared" si="129"/>
        <v>2011</v>
      </c>
    </row>
    <row r="3951" spans="1:4" x14ac:dyDescent="0.35">
      <c r="A3951" s="28">
        <v>40899</v>
      </c>
      <c r="B3951" s="17">
        <v>3.2689999999999997E-2</v>
      </c>
      <c r="C3951">
        <f t="shared" si="128"/>
        <v>12</v>
      </c>
      <c r="D3951">
        <f t="shared" si="129"/>
        <v>2011</v>
      </c>
    </row>
    <row r="3952" spans="1:4" x14ac:dyDescent="0.35">
      <c r="A3952" s="28">
        <v>40898</v>
      </c>
      <c r="B3952" s="17">
        <v>3.2480000000000002E-2</v>
      </c>
      <c r="C3952">
        <f t="shared" si="128"/>
        <v>12</v>
      </c>
      <c r="D3952">
        <f t="shared" si="129"/>
        <v>2011</v>
      </c>
    </row>
    <row r="3953" spans="1:4" x14ac:dyDescent="0.35">
      <c r="A3953" s="28">
        <v>40897</v>
      </c>
      <c r="B3953" s="17">
        <v>3.2500000000000001E-2</v>
      </c>
      <c r="C3953">
        <f t="shared" si="128"/>
        <v>12</v>
      </c>
      <c r="D3953">
        <f t="shared" si="129"/>
        <v>2011</v>
      </c>
    </row>
    <row r="3954" spans="1:4" x14ac:dyDescent="0.35">
      <c r="A3954" s="28">
        <v>40896</v>
      </c>
      <c r="B3954" s="17">
        <v>3.2530000000000003E-2</v>
      </c>
      <c r="C3954">
        <f t="shared" si="128"/>
        <v>12</v>
      </c>
      <c r="D3954">
        <f t="shared" si="129"/>
        <v>2011</v>
      </c>
    </row>
    <row r="3955" spans="1:4" x14ac:dyDescent="0.35">
      <c r="A3955" s="28">
        <v>40895</v>
      </c>
      <c r="B3955" s="17">
        <v>3.2500000000000001E-2</v>
      </c>
      <c r="C3955">
        <f t="shared" si="128"/>
        <v>12</v>
      </c>
      <c r="D3955">
        <f t="shared" si="129"/>
        <v>2011</v>
      </c>
    </row>
    <row r="3956" spans="1:4" x14ac:dyDescent="0.35">
      <c r="A3956" s="28">
        <v>40894</v>
      </c>
      <c r="B3956" s="17">
        <v>3.2500000000000001E-2</v>
      </c>
      <c r="C3956">
        <f t="shared" si="128"/>
        <v>12</v>
      </c>
      <c r="D3956">
        <f t="shared" si="129"/>
        <v>2011</v>
      </c>
    </row>
    <row r="3957" spans="1:4" x14ac:dyDescent="0.35">
      <c r="A3957" s="28">
        <v>40893</v>
      </c>
      <c r="B3957" s="17">
        <v>3.2500000000000001E-2</v>
      </c>
      <c r="C3957">
        <f t="shared" si="128"/>
        <v>12</v>
      </c>
      <c r="D3957">
        <f t="shared" si="129"/>
        <v>2011</v>
      </c>
    </row>
    <row r="3958" spans="1:4" x14ac:dyDescent="0.35">
      <c r="A3958" s="28">
        <v>40892</v>
      </c>
      <c r="B3958" s="17">
        <v>3.286E-2</v>
      </c>
      <c r="C3958">
        <f t="shared" si="128"/>
        <v>12</v>
      </c>
      <c r="D3958">
        <f t="shared" si="129"/>
        <v>2011</v>
      </c>
    </row>
    <row r="3959" spans="1:4" x14ac:dyDescent="0.35">
      <c r="A3959" s="28">
        <v>40891</v>
      </c>
      <c r="B3959" s="17">
        <v>3.2750000000000001E-2</v>
      </c>
      <c r="C3959">
        <f t="shared" si="128"/>
        <v>12</v>
      </c>
      <c r="D3959">
        <f t="shared" si="129"/>
        <v>2011</v>
      </c>
    </row>
    <row r="3960" spans="1:4" x14ac:dyDescent="0.35">
      <c r="A3960" s="28">
        <v>40890</v>
      </c>
      <c r="B3960" s="17">
        <v>3.2890000000000003E-2</v>
      </c>
      <c r="C3960">
        <f t="shared" si="128"/>
        <v>12</v>
      </c>
      <c r="D3960">
        <f t="shared" si="129"/>
        <v>2011</v>
      </c>
    </row>
    <row r="3961" spans="1:4" x14ac:dyDescent="0.35">
      <c r="A3961" s="28">
        <v>40889</v>
      </c>
      <c r="B3961" s="17">
        <v>3.2969999999999999E-2</v>
      </c>
      <c r="C3961">
        <f t="shared" si="128"/>
        <v>12</v>
      </c>
      <c r="D3961">
        <f t="shared" si="129"/>
        <v>2011</v>
      </c>
    </row>
    <row r="3962" spans="1:4" x14ac:dyDescent="0.35">
      <c r="A3962" s="28">
        <v>40888</v>
      </c>
      <c r="B3962" s="17">
        <v>3.2980000000000002E-2</v>
      </c>
      <c r="C3962">
        <f t="shared" si="128"/>
        <v>12</v>
      </c>
      <c r="D3962">
        <f t="shared" si="129"/>
        <v>2011</v>
      </c>
    </row>
    <row r="3963" spans="1:4" x14ac:dyDescent="0.35">
      <c r="A3963" s="28">
        <v>40887</v>
      </c>
      <c r="B3963" s="17">
        <v>3.2980000000000002E-2</v>
      </c>
      <c r="C3963">
        <f t="shared" si="128"/>
        <v>12</v>
      </c>
      <c r="D3963">
        <f t="shared" si="129"/>
        <v>2011</v>
      </c>
    </row>
    <row r="3964" spans="1:4" x14ac:dyDescent="0.35">
      <c r="A3964" s="28">
        <v>40886</v>
      </c>
      <c r="B3964" s="17">
        <v>3.2980000000000002E-2</v>
      </c>
      <c r="C3964">
        <f t="shared" si="128"/>
        <v>12</v>
      </c>
      <c r="D3964">
        <f t="shared" si="129"/>
        <v>2011</v>
      </c>
    </row>
    <row r="3965" spans="1:4" x14ac:dyDescent="0.35">
      <c r="A3965" s="28">
        <v>40885</v>
      </c>
      <c r="B3965" s="17">
        <v>3.304E-2</v>
      </c>
      <c r="C3965">
        <f t="shared" si="128"/>
        <v>12</v>
      </c>
      <c r="D3965">
        <f t="shared" si="129"/>
        <v>2011</v>
      </c>
    </row>
    <row r="3966" spans="1:4" x14ac:dyDescent="0.35">
      <c r="A3966" s="28">
        <v>40884</v>
      </c>
      <c r="B3966" s="17">
        <v>3.3189999999999997E-2</v>
      </c>
      <c r="C3966">
        <f t="shared" si="128"/>
        <v>12</v>
      </c>
      <c r="D3966">
        <f t="shared" si="129"/>
        <v>2011</v>
      </c>
    </row>
    <row r="3967" spans="1:4" x14ac:dyDescent="0.35">
      <c r="A3967" s="28">
        <v>40883</v>
      </c>
      <c r="B3967" s="17">
        <v>3.3009999999999998E-2</v>
      </c>
      <c r="C3967">
        <f t="shared" si="128"/>
        <v>12</v>
      </c>
      <c r="D3967">
        <f t="shared" si="129"/>
        <v>2011</v>
      </c>
    </row>
    <row r="3968" spans="1:4" x14ac:dyDescent="0.35">
      <c r="A3968" s="28">
        <v>40882</v>
      </c>
      <c r="B3968" s="17">
        <v>3.3009999999999998E-2</v>
      </c>
      <c r="C3968">
        <f t="shared" si="128"/>
        <v>12</v>
      </c>
      <c r="D3968">
        <f t="shared" si="129"/>
        <v>2011</v>
      </c>
    </row>
    <row r="3969" spans="1:4" x14ac:dyDescent="0.35">
      <c r="A3969" s="28">
        <v>40881</v>
      </c>
      <c r="B3969" s="17">
        <v>3.3029999999999997E-2</v>
      </c>
      <c r="C3969">
        <f t="shared" si="128"/>
        <v>12</v>
      </c>
      <c r="D3969">
        <f t="shared" si="129"/>
        <v>2011</v>
      </c>
    </row>
    <row r="3970" spans="1:4" x14ac:dyDescent="0.35">
      <c r="A3970" s="28">
        <v>40880</v>
      </c>
      <c r="B3970" s="17">
        <v>3.3029999999999997E-2</v>
      </c>
      <c r="C3970">
        <f t="shared" si="128"/>
        <v>12</v>
      </c>
      <c r="D3970">
        <f t="shared" si="129"/>
        <v>2011</v>
      </c>
    </row>
    <row r="3971" spans="1:4" x14ac:dyDescent="0.35">
      <c r="A3971" s="28">
        <v>40879</v>
      </c>
      <c r="B3971" s="17">
        <v>3.3029999999999997E-2</v>
      </c>
      <c r="C3971">
        <f t="shared" si="128"/>
        <v>12</v>
      </c>
      <c r="D3971">
        <f t="shared" si="129"/>
        <v>2011</v>
      </c>
    </row>
    <row r="3972" spans="1:4" x14ac:dyDescent="0.35">
      <c r="A3972" s="28">
        <v>40878</v>
      </c>
      <c r="B3972" s="17">
        <v>3.2849999999999997E-2</v>
      </c>
      <c r="C3972">
        <f t="shared" si="128"/>
        <v>12</v>
      </c>
      <c r="D3972">
        <f t="shared" si="129"/>
        <v>2011</v>
      </c>
    </row>
    <row r="3973" spans="1:4" x14ac:dyDescent="0.35">
      <c r="A3973" s="28">
        <v>40877</v>
      </c>
      <c r="B3973" s="17">
        <v>3.2719999999999999E-2</v>
      </c>
      <c r="C3973">
        <f t="shared" si="128"/>
        <v>11</v>
      </c>
      <c r="D3973">
        <f t="shared" si="129"/>
        <v>2011</v>
      </c>
    </row>
    <row r="3974" spans="1:4" x14ac:dyDescent="0.35">
      <c r="A3974" s="28">
        <v>40876</v>
      </c>
      <c r="B3974" s="17">
        <v>3.252E-2</v>
      </c>
      <c r="C3974">
        <f t="shared" si="128"/>
        <v>11</v>
      </c>
      <c r="D3974">
        <f t="shared" si="129"/>
        <v>2011</v>
      </c>
    </row>
    <row r="3975" spans="1:4" x14ac:dyDescent="0.35">
      <c r="A3975" s="28">
        <v>40875</v>
      </c>
      <c r="B3975" s="17">
        <v>3.2939999999999997E-2</v>
      </c>
      <c r="C3975">
        <f t="shared" si="128"/>
        <v>11</v>
      </c>
      <c r="D3975">
        <f t="shared" si="129"/>
        <v>2011</v>
      </c>
    </row>
    <row r="3976" spans="1:4" x14ac:dyDescent="0.35">
      <c r="A3976" s="28">
        <v>40874</v>
      </c>
      <c r="B3976" s="17">
        <v>3.2500000000000001E-2</v>
      </c>
      <c r="C3976">
        <f t="shared" si="128"/>
        <v>11</v>
      </c>
      <c r="D3976">
        <f t="shared" si="129"/>
        <v>2011</v>
      </c>
    </row>
    <row r="3977" spans="1:4" x14ac:dyDescent="0.35">
      <c r="A3977" s="28">
        <v>40873</v>
      </c>
      <c r="B3977" s="17">
        <v>3.2500000000000001E-2</v>
      </c>
      <c r="C3977">
        <f t="shared" si="128"/>
        <v>11</v>
      </c>
      <c r="D3977">
        <f t="shared" si="129"/>
        <v>2011</v>
      </c>
    </row>
    <row r="3978" spans="1:4" x14ac:dyDescent="0.35">
      <c r="A3978" s="28">
        <v>40872</v>
      </c>
      <c r="B3978" s="17">
        <v>3.2500000000000001E-2</v>
      </c>
      <c r="C3978">
        <f t="shared" si="128"/>
        <v>11</v>
      </c>
      <c r="D3978">
        <f t="shared" si="129"/>
        <v>2011</v>
      </c>
    </row>
    <row r="3979" spans="1:4" x14ac:dyDescent="0.35">
      <c r="A3979" s="28">
        <v>40871</v>
      </c>
      <c r="B3979" s="17">
        <v>3.2500000000000001E-2</v>
      </c>
      <c r="C3979">
        <f t="shared" si="128"/>
        <v>11</v>
      </c>
      <c r="D3979">
        <f t="shared" si="129"/>
        <v>2011</v>
      </c>
    </row>
    <row r="3980" spans="1:4" x14ac:dyDescent="0.35">
      <c r="A3980" s="28">
        <v>40870</v>
      </c>
      <c r="B3980" s="17">
        <v>3.2500000000000001E-2</v>
      </c>
      <c r="C3980">
        <f t="shared" si="128"/>
        <v>11</v>
      </c>
      <c r="D3980">
        <f t="shared" si="129"/>
        <v>2011</v>
      </c>
    </row>
    <row r="3981" spans="1:4" x14ac:dyDescent="0.35">
      <c r="A3981" s="28">
        <v>40869</v>
      </c>
      <c r="B3981" s="17">
        <v>3.2500000000000001E-2</v>
      </c>
      <c r="C3981">
        <f t="shared" si="128"/>
        <v>11</v>
      </c>
      <c r="D3981">
        <f t="shared" si="129"/>
        <v>2011</v>
      </c>
    </row>
    <row r="3982" spans="1:4" x14ac:dyDescent="0.35">
      <c r="A3982" s="28">
        <v>40868</v>
      </c>
      <c r="B3982" s="17">
        <v>3.3070000000000002E-2</v>
      </c>
      <c r="C3982">
        <f t="shared" si="128"/>
        <v>11</v>
      </c>
      <c r="D3982">
        <f t="shared" si="129"/>
        <v>2011</v>
      </c>
    </row>
    <row r="3983" spans="1:4" x14ac:dyDescent="0.35">
      <c r="A3983" s="28">
        <v>40867</v>
      </c>
      <c r="B3983" s="17">
        <v>3.5279999999999999E-2</v>
      </c>
      <c r="C3983">
        <f t="shared" si="128"/>
        <v>11</v>
      </c>
      <c r="D3983">
        <f t="shared" si="129"/>
        <v>2011</v>
      </c>
    </row>
    <row r="3984" spans="1:4" x14ac:dyDescent="0.35">
      <c r="A3984" s="28">
        <v>40866</v>
      </c>
      <c r="B3984" s="17">
        <v>3.5279999999999999E-2</v>
      </c>
      <c r="C3984">
        <f t="shared" si="128"/>
        <v>11</v>
      </c>
      <c r="D3984">
        <f t="shared" si="129"/>
        <v>2011</v>
      </c>
    </row>
    <row r="3985" spans="1:4" x14ac:dyDescent="0.35">
      <c r="A3985" s="28">
        <v>40865</v>
      </c>
      <c r="B3985" s="17">
        <v>3.5279999999999999E-2</v>
      </c>
      <c r="C3985">
        <f t="shared" si="128"/>
        <v>11</v>
      </c>
      <c r="D3985">
        <f t="shared" si="129"/>
        <v>2011</v>
      </c>
    </row>
    <row r="3986" spans="1:4" x14ac:dyDescent="0.35">
      <c r="A3986" s="28">
        <v>40864</v>
      </c>
      <c r="B3986" s="17">
        <v>3.5279999999999999E-2</v>
      </c>
      <c r="C3986">
        <f t="shared" si="128"/>
        <v>11</v>
      </c>
      <c r="D3986">
        <f t="shared" si="129"/>
        <v>2011</v>
      </c>
    </row>
    <row r="3987" spans="1:4" x14ac:dyDescent="0.35">
      <c r="A3987" s="28">
        <v>40863</v>
      </c>
      <c r="B3987" s="17">
        <v>3.4079999999999999E-2</v>
      </c>
      <c r="C3987">
        <f t="shared" si="128"/>
        <v>11</v>
      </c>
      <c r="D3987">
        <f t="shared" si="129"/>
        <v>2011</v>
      </c>
    </row>
    <row r="3988" spans="1:4" x14ac:dyDescent="0.35">
      <c r="A3988" s="28">
        <v>40862</v>
      </c>
      <c r="B3988" s="17">
        <v>3.3450000000000001E-2</v>
      </c>
      <c r="C3988">
        <f t="shared" si="128"/>
        <v>11</v>
      </c>
      <c r="D3988">
        <f t="shared" si="129"/>
        <v>2011</v>
      </c>
    </row>
    <row r="3989" spans="1:4" x14ac:dyDescent="0.35">
      <c r="A3989" s="28">
        <v>40861</v>
      </c>
      <c r="B3989" s="17">
        <v>3.3410000000000002E-2</v>
      </c>
      <c r="C3989">
        <f t="shared" si="128"/>
        <v>11</v>
      </c>
      <c r="D3989">
        <f t="shared" si="129"/>
        <v>2011</v>
      </c>
    </row>
    <row r="3990" spans="1:4" x14ac:dyDescent="0.35">
      <c r="A3990" s="28">
        <v>40860</v>
      </c>
      <c r="B3990" s="17">
        <v>3.3140000000000003E-2</v>
      </c>
      <c r="C3990">
        <f t="shared" si="128"/>
        <v>11</v>
      </c>
      <c r="D3990">
        <f t="shared" si="129"/>
        <v>2011</v>
      </c>
    </row>
    <row r="3991" spans="1:4" x14ac:dyDescent="0.35">
      <c r="A3991" s="28">
        <v>40859</v>
      </c>
      <c r="B3991" s="17">
        <v>3.3140000000000003E-2</v>
      </c>
      <c r="C3991">
        <f t="shared" si="128"/>
        <v>11</v>
      </c>
      <c r="D3991">
        <f t="shared" si="129"/>
        <v>2011</v>
      </c>
    </row>
    <row r="3992" spans="1:4" x14ac:dyDescent="0.35">
      <c r="A3992" s="28">
        <v>40858</v>
      </c>
      <c r="B3992" s="17">
        <v>3.3140000000000003E-2</v>
      </c>
      <c r="C3992">
        <f t="shared" si="128"/>
        <v>11</v>
      </c>
      <c r="D3992">
        <f t="shared" si="129"/>
        <v>2011</v>
      </c>
    </row>
    <row r="3993" spans="1:4" x14ac:dyDescent="0.35">
      <c r="A3993" s="28">
        <v>40857</v>
      </c>
      <c r="B3993" s="17">
        <v>3.304E-2</v>
      </c>
      <c r="C3993">
        <f t="shared" si="128"/>
        <v>11</v>
      </c>
      <c r="D3993">
        <f t="shared" si="129"/>
        <v>2011</v>
      </c>
    </row>
    <row r="3994" spans="1:4" x14ac:dyDescent="0.35">
      <c r="A3994" s="28">
        <v>40856</v>
      </c>
      <c r="B3994" s="17">
        <v>3.3099999999999997E-2</v>
      </c>
      <c r="C3994">
        <f t="shared" si="128"/>
        <v>11</v>
      </c>
      <c r="D3994">
        <f t="shared" si="129"/>
        <v>2011</v>
      </c>
    </row>
    <row r="3995" spans="1:4" x14ac:dyDescent="0.35">
      <c r="A3995" s="28">
        <v>40855</v>
      </c>
      <c r="B3995" s="17">
        <v>3.2680000000000001E-2</v>
      </c>
      <c r="C3995">
        <f t="shared" si="128"/>
        <v>11</v>
      </c>
      <c r="D3995">
        <f t="shared" si="129"/>
        <v>2011</v>
      </c>
    </row>
    <row r="3996" spans="1:4" x14ac:dyDescent="0.35">
      <c r="A3996" s="28">
        <v>40854</v>
      </c>
      <c r="B3996" s="17">
        <v>3.2680000000000001E-2</v>
      </c>
      <c r="C3996">
        <f t="shared" si="128"/>
        <v>11</v>
      </c>
      <c r="D3996">
        <f t="shared" si="129"/>
        <v>2011</v>
      </c>
    </row>
    <row r="3997" spans="1:4" x14ac:dyDescent="0.35">
      <c r="A3997" s="28">
        <v>40853</v>
      </c>
      <c r="B3997" s="17">
        <v>3.2680000000000001E-2</v>
      </c>
      <c r="C3997">
        <f t="shared" si="128"/>
        <v>11</v>
      </c>
      <c r="D3997">
        <f t="shared" si="129"/>
        <v>2011</v>
      </c>
    </row>
    <row r="3998" spans="1:4" x14ac:dyDescent="0.35">
      <c r="A3998" s="28">
        <v>40852</v>
      </c>
      <c r="B3998" s="17">
        <v>3.2680000000000001E-2</v>
      </c>
      <c r="C3998">
        <f t="shared" si="128"/>
        <v>11</v>
      </c>
      <c r="D3998">
        <f t="shared" si="129"/>
        <v>2011</v>
      </c>
    </row>
    <row r="3999" spans="1:4" x14ac:dyDescent="0.35">
      <c r="A3999" s="28">
        <v>40851</v>
      </c>
      <c r="B3999" s="17">
        <v>3.2680000000000001E-2</v>
      </c>
      <c r="C3999">
        <f t="shared" si="128"/>
        <v>11</v>
      </c>
      <c r="D3999">
        <f t="shared" si="129"/>
        <v>2011</v>
      </c>
    </row>
    <row r="4000" spans="1:4" x14ac:dyDescent="0.35">
      <c r="A4000" s="28">
        <v>40850</v>
      </c>
      <c r="B4000" s="17">
        <v>3.2550000000000003E-2</v>
      </c>
      <c r="C4000">
        <f t="shared" si="128"/>
        <v>11</v>
      </c>
      <c r="D4000">
        <f t="shared" si="129"/>
        <v>2011</v>
      </c>
    </row>
    <row r="4001" spans="1:4" x14ac:dyDescent="0.35">
      <c r="A4001" s="28">
        <v>40849</v>
      </c>
      <c r="B4001" s="17">
        <v>3.2629999999999999E-2</v>
      </c>
      <c r="C4001">
        <f t="shared" si="128"/>
        <v>11</v>
      </c>
      <c r="D4001">
        <f t="shared" si="129"/>
        <v>2011</v>
      </c>
    </row>
    <row r="4002" spans="1:4" x14ac:dyDescent="0.35">
      <c r="A4002" s="28">
        <v>40848</v>
      </c>
      <c r="B4002" s="17">
        <v>3.261E-2</v>
      </c>
      <c r="C4002">
        <f t="shared" si="128"/>
        <v>11</v>
      </c>
      <c r="D4002">
        <f t="shared" si="129"/>
        <v>2011</v>
      </c>
    </row>
    <row r="4003" spans="1:4" x14ac:dyDescent="0.35">
      <c r="A4003" s="28">
        <v>40847</v>
      </c>
      <c r="B4003" s="17">
        <v>3.2570000000000002E-2</v>
      </c>
      <c r="C4003">
        <f t="shared" si="128"/>
        <v>10</v>
      </c>
      <c r="D4003">
        <f t="shared" si="129"/>
        <v>2011</v>
      </c>
    </row>
    <row r="4004" spans="1:4" x14ac:dyDescent="0.35">
      <c r="A4004" s="28">
        <v>40846</v>
      </c>
      <c r="B4004" s="17">
        <v>3.2559999999999999E-2</v>
      </c>
      <c r="C4004">
        <f t="shared" si="128"/>
        <v>10</v>
      </c>
      <c r="D4004">
        <f t="shared" si="129"/>
        <v>2011</v>
      </c>
    </row>
    <row r="4005" spans="1:4" x14ac:dyDescent="0.35">
      <c r="A4005" s="28">
        <v>40845</v>
      </c>
      <c r="B4005" s="17">
        <v>3.2559999999999999E-2</v>
      </c>
      <c r="C4005">
        <f t="shared" si="128"/>
        <v>10</v>
      </c>
      <c r="D4005">
        <f t="shared" si="129"/>
        <v>2011</v>
      </c>
    </row>
    <row r="4006" spans="1:4" x14ac:dyDescent="0.35">
      <c r="A4006" s="28">
        <v>40844</v>
      </c>
      <c r="B4006" s="17">
        <v>3.2559999999999999E-2</v>
      </c>
      <c r="C4006">
        <f t="shared" si="128"/>
        <v>10</v>
      </c>
      <c r="D4006">
        <f t="shared" si="129"/>
        <v>2011</v>
      </c>
    </row>
    <row r="4007" spans="1:4" x14ac:dyDescent="0.35">
      <c r="A4007" s="28">
        <v>40843</v>
      </c>
      <c r="B4007" s="17">
        <v>3.2500000000000001E-2</v>
      </c>
      <c r="C4007">
        <f t="shared" si="128"/>
        <v>10</v>
      </c>
      <c r="D4007">
        <f t="shared" si="129"/>
        <v>2011</v>
      </c>
    </row>
    <row r="4008" spans="1:4" x14ac:dyDescent="0.35">
      <c r="A4008" s="28">
        <v>40842</v>
      </c>
      <c r="B4008" s="17">
        <v>3.2710000000000003E-2</v>
      </c>
      <c r="C4008">
        <f t="shared" si="128"/>
        <v>10</v>
      </c>
      <c r="D4008">
        <f t="shared" si="129"/>
        <v>2011</v>
      </c>
    </row>
    <row r="4009" spans="1:4" x14ac:dyDescent="0.35">
      <c r="A4009" s="28">
        <v>40841</v>
      </c>
      <c r="B4009" s="17">
        <v>3.2500000000000001E-2</v>
      </c>
      <c r="C4009">
        <f t="shared" si="128"/>
        <v>10</v>
      </c>
      <c r="D4009">
        <f t="shared" si="129"/>
        <v>2011</v>
      </c>
    </row>
    <row r="4010" spans="1:4" x14ac:dyDescent="0.35">
      <c r="A4010" s="28">
        <v>40840</v>
      </c>
      <c r="B4010" s="17">
        <v>3.2500000000000001E-2</v>
      </c>
      <c r="C4010">
        <f t="shared" si="128"/>
        <v>10</v>
      </c>
      <c r="D4010">
        <f t="shared" si="129"/>
        <v>2011</v>
      </c>
    </row>
    <row r="4011" spans="1:4" x14ac:dyDescent="0.35">
      <c r="A4011" s="28">
        <v>40839</v>
      </c>
      <c r="B4011" s="17">
        <v>3.2620000000000003E-2</v>
      </c>
      <c r="C4011">
        <f t="shared" ref="C4011:C4074" si="130">MONTH(A4011)</f>
        <v>10</v>
      </c>
      <c r="D4011">
        <f t="shared" ref="D4011:D4074" si="131">YEAR(A4011)</f>
        <v>2011</v>
      </c>
    </row>
    <row r="4012" spans="1:4" x14ac:dyDescent="0.35">
      <c r="A4012" s="28">
        <v>40838</v>
      </c>
      <c r="B4012" s="17">
        <v>3.2620000000000003E-2</v>
      </c>
      <c r="C4012">
        <f t="shared" si="130"/>
        <v>10</v>
      </c>
      <c r="D4012">
        <f t="shared" si="131"/>
        <v>2011</v>
      </c>
    </row>
    <row r="4013" spans="1:4" x14ac:dyDescent="0.35">
      <c r="A4013" s="28">
        <v>40837</v>
      </c>
      <c r="B4013" s="17">
        <v>3.2620000000000003E-2</v>
      </c>
      <c r="C4013">
        <f t="shared" si="130"/>
        <v>10</v>
      </c>
      <c r="D4013">
        <f t="shared" si="131"/>
        <v>2011</v>
      </c>
    </row>
    <row r="4014" spans="1:4" x14ac:dyDescent="0.35">
      <c r="A4014" s="28">
        <v>40836</v>
      </c>
      <c r="B4014" s="17">
        <v>3.2590000000000001E-2</v>
      </c>
      <c r="C4014">
        <f t="shared" si="130"/>
        <v>10</v>
      </c>
      <c r="D4014">
        <f t="shared" si="131"/>
        <v>2011</v>
      </c>
    </row>
    <row r="4015" spans="1:4" x14ac:dyDescent="0.35">
      <c r="A4015" s="28">
        <v>40833</v>
      </c>
      <c r="B4015" s="17">
        <v>3.2239999999999998E-2</v>
      </c>
      <c r="C4015">
        <f t="shared" si="130"/>
        <v>10</v>
      </c>
      <c r="D4015">
        <f t="shared" si="131"/>
        <v>2011</v>
      </c>
    </row>
    <row r="4016" spans="1:4" x14ac:dyDescent="0.35">
      <c r="A4016" s="28">
        <v>40832</v>
      </c>
      <c r="B4016" s="17">
        <v>3.2669999999999998E-2</v>
      </c>
      <c r="C4016">
        <f t="shared" si="130"/>
        <v>10</v>
      </c>
      <c r="D4016">
        <f t="shared" si="131"/>
        <v>2011</v>
      </c>
    </row>
    <row r="4017" spans="1:4" x14ac:dyDescent="0.35">
      <c r="A4017" s="28">
        <v>40831</v>
      </c>
      <c r="B4017" s="17">
        <v>3.2669999999999998E-2</v>
      </c>
      <c r="C4017">
        <f t="shared" si="130"/>
        <v>10</v>
      </c>
      <c r="D4017">
        <f t="shared" si="131"/>
        <v>2011</v>
      </c>
    </row>
    <row r="4018" spans="1:4" x14ac:dyDescent="0.35">
      <c r="A4018" s="28">
        <v>40830</v>
      </c>
      <c r="B4018" s="17">
        <v>3.2669999999999998E-2</v>
      </c>
      <c r="C4018">
        <f t="shared" si="130"/>
        <v>10</v>
      </c>
      <c r="D4018">
        <f t="shared" si="131"/>
        <v>2011</v>
      </c>
    </row>
    <row r="4019" spans="1:4" x14ac:dyDescent="0.35">
      <c r="A4019" s="28">
        <v>40829</v>
      </c>
      <c r="B4019" s="17">
        <v>3.2579999999999998E-2</v>
      </c>
      <c r="C4019">
        <f t="shared" si="130"/>
        <v>10</v>
      </c>
      <c r="D4019">
        <f t="shared" si="131"/>
        <v>2011</v>
      </c>
    </row>
    <row r="4020" spans="1:4" x14ac:dyDescent="0.35">
      <c r="A4020" s="28">
        <v>40828</v>
      </c>
      <c r="B4020" s="17">
        <v>3.2579999999999998E-2</v>
      </c>
      <c r="C4020">
        <f t="shared" si="130"/>
        <v>10</v>
      </c>
      <c r="D4020">
        <f t="shared" si="131"/>
        <v>2011</v>
      </c>
    </row>
    <row r="4021" spans="1:4" x14ac:dyDescent="0.35">
      <c r="A4021" s="28">
        <v>40827</v>
      </c>
      <c r="B4021" s="17">
        <v>3.2669999999999998E-2</v>
      </c>
      <c r="C4021">
        <f t="shared" si="130"/>
        <v>10</v>
      </c>
      <c r="D4021">
        <f t="shared" si="131"/>
        <v>2011</v>
      </c>
    </row>
    <row r="4022" spans="1:4" x14ac:dyDescent="0.35">
      <c r="A4022" s="28">
        <v>40826</v>
      </c>
      <c r="B4022" s="17">
        <v>3.3239999999999999E-2</v>
      </c>
      <c r="C4022">
        <f t="shared" si="130"/>
        <v>10</v>
      </c>
      <c r="D4022">
        <f t="shared" si="131"/>
        <v>2011</v>
      </c>
    </row>
    <row r="4023" spans="1:4" x14ac:dyDescent="0.35">
      <c r="A4023" s="28">
        <v>40825</v>
      </c>
      <c r="B4023" s="17">
        <v>3.3169999999999998E-2</v>
      </c>
      <c r="C4023">
        <f t="shared" si="130"/>
        <v>10</v>
      </c>
      <c r="D4023">
        <f t="shared" si="131"/>
        <v>2011</v>
      </c>
    </row>
    <row r="4024" spans="1:4" x14ac:dyDescent="0.35">
      <c r="A4024" s="28">
        <v>40824</v>
      </c>
      <c r="B4024" s="17">
        <v>3.3169999999999998E-2</v>
      </c>
      <c r="C4024">
        <f t="shared" si="130"/>
        <v>10</v>
      </c>
      <c r="D4024">
        <f t="shared" si="131"/>
        <v>2011</v>
      </c>
    </row>
    <row r="4025" spans="1:4" x14ac:dyDescent="0.35">
      <c r="A4025" s="28">
        <v>40823</v>
      </c>
      <c r="B4025" s="17">
        <v>3.3169999999999998E-2</v>
      </c>
      <c r="C4025">
        <f t="shared" si="130"/>
        <v>10</v>
      </c>
      <c r="D4025">
        <f t="shared" si="131"/>
        <v>2011</v>
      </c>
    </row>
    <row r="4026" spans="1:4" x14ac:dyDescent="0.35">
      <c r="A4026" s="28">
        <v>40822</v>
      </c>
      <c r="B4026" s="17">
        <v>3.3099999999999997E-2</v>
      </c>
      <c r="C4026">
        <f t="shared" si="130"/>
        <v>10</v>
      </c>
      <c r="D4026">
        <f t="shared" si="131"/>
        <v>2011</v>
      </c>
    </row>
    <row r="4027" spans="1:4" x14ac:dyDescent="0.35">
      <c r="A4027" s="28">
        <v>40821</v>
      </c>
      <c r="B4027" s="17">
        <v>3.3610000000000001E-2</v>
      </c>
      <c r="C4027">
        <f t="shared" si="130"/>
        <v>10</v>
      </c>
      <c r="D4027">
        <f t="shared" si="131"/>
        <v>2011</v>
      </c>
    </row>
    <row r="4028" spans="1:4" x14ac:dyDescent="0.35">
      <c r="A4028" s="28">
        <v>40820</v>
      </c>
      <c r="B4028" s="17">
        <v>3.347E-2</v>
      </c>
      <c r="C4028">
        <f t="shared" si="130"/>
        <v>10</v>
      </c>
      <c r="D4028">
        <f t="shared" si="131"/>
        <v>2011</v>
      </c>
    </row>
    <row r="4029" spans="1:4" x14ac:dyDescent="0.35">
      <c r="A4029" s="28">
        <v>40819</v>
      </c>
      <c r="B4029" s="17">
        <v>3.3610000000000001E-2</v>
      </c>
      <c r="C4029">
        <f t="shared" si="130"/>
        <v>10</v>
      </c>
      <c r="D4029">
        <f t="shared" si="131"/>
        <v>2011</v>
      </c>
    </row>
    <row r="4030" spans="1:4" x14ac:dyDescent="0.35">
      <c r="A4030" s="28">
        <v>40818</v>
      </c>
      <c r="B4030" s="17">
        <v>3.3610000000000001E-2</v>
      </c>
      <c r="C4030">
        <f t="shared" si="130"/>
        <v>10</v>
      </c>
      <c r="D4030">
        <f t="shared" si="131"/>
        <v>2011</v>
      </c>
    </row>
    <row r="4031" spans="1:4" x14ac:dyDescent="0.35">
      <c r="A4031" s="28">
        <v>40817</v>
      </c>
      <c r="B4031" s="17">
        <v>3.3610000000000001E-2</v>
      </c>
      <c r="C4031">
        <f t="shared" si="130"/>
        <v>10</v>
      </c>
      <c r="D4031">
        <f t="shared" si="131"/>
        <v>2011</v>
      </c>
    </row>
    <row r="4032" spans="1:4" x14ac:dyDescent="0.35">
      <c r="A4032" s="28">
        <v>40816</v>
      </c>
      <c r="B4032" s="17">
        <v>3.3610000000000001E-2</v>
      </c>
      <c r="C4032">
        <f t="shared" si="130"/>
        <v>9</v>
      </c>
      <c r="D4032">
        <f t="shared" si="131"/>
        <v>2011</v>
      </c>
    </row>
    <row r="4033" spans="1:4" x14ac:dyDescent="0.35">
      <c r="A4033" s="28">
        <v>40815</v>
      </c>
      <c r="B4033" s="17">
        <v>3.3529999999999997E-2</v>
      </c>
      <c r="C4033">
        <f t="shared" si="130"/>
        <v>9</v>
      </c>
      <c r="D4033">
        <f t="shared" si="131"/>
        <v>2011</v>
      </c>
    </row>
    <row r="4034" spans="1:4" x14ac:dyDescent="0.35">
      <c r="A4034" s="28">
        <v>40814</v>
      </c>
      <c r="B4034" s="17">
        <v>3.4000000000000002E-2</v>
      </c>
      <c r="C4034">
        <f t="shared" si="130"/>
        <v>9</v>
      </c>
      <c r="D4034">
        <f t="shared" si="131"/>
        <v>2011</v>
      </c>
    </row>
    <row r="4035" spans="1:4" x14ac:dyDescent="0.35">
      <c r="A4035" s="28">
        <v>40813</v>
      </c>
      <c r="B4035" s="17">
        <v>3.3489999999999999E-2</v>
      </c>
      <c r="C4035">
        <f t="shared" si="130"/>
        <v>9</v>
      </c>
      <c r="D4035">
        <f t="shared" si="131"/>
        <v>2011</v>
      </c>
    </row>
    <row r="4036" spans="1:4" x14ac:dyDescent="0.35">
      <c r="A4036" s="28">
        <v>40812</v>
      </c>
      <c r="B4036" s="17">
        <v>3.3489999999999999E-2</v>
      </c>
      <c r="C4036">
        <f t="shared" si="130"/>
        <v>9</v>
      </c>
      <c r="D4036">
        <f t="shared" si="131"/>
        <v>2011</v>
      </c>
    </row>
    <row r="4037" spans="1:4" x14ac:dyDescent="0.35">
      <c r="A4037" s="28">
        <v>40811</v>
      </c>
      <c r="B4037" s="17">
        <v>3.3459999999999997E-2</v>
      </c>
      <c r="C4037">
        <f t="shared" si="130"/>
        <v>9</v>
      </c>
      <c r="D4037">
        <f t="shared" si="131"/>
        <v>2011</v>
      </c>
    </row>
    <row r="4038" spans="1:4" x14ac:dyDescent="0.35">
      <c r="A4038" s="28">
        <v>40810</v>
      </c>
      <c r="B4038" s="17">
        <v>3.3459999999999997E-2</v>
      </c>
      <c r="C4038">
        <f t="shared" si="130"/>
        <v>9</v>
      </c>
      <c r="D4038">
        <f t="shared" si="131"/>
        <v>2011</v>
      </c>
    </row>
    <row r="4039" spans="1:4" x14ac:dyDescent="0.35">
      <c r="A4039" s="28">
        <v>40809</v>
      </c>
      <c r="B4039" s="17">
        <v>3.3459999999999997E-2</v>
      </c>
      <c r="C4039">
        <f t="shared" si="130"/>
        <v>9</v>
      </c>
      <c r="D4039">
        <f t="shared" si="131"/>
        <v>2011</v>
      </c>
    </row>
    <row r="4040" spans="1:4" x14ac:dyDescent="0.35">
      <c r="A4040" s="28">
        <v>40808</v>
      </c>
      <c r="B4040" s="17">
        <v>3.3489999999999999E-2</v>
      </c>
      <c r="C4040">
        <f t="shared" si="130"/>
        <v>9</v>
      </c>
      <c r="D4040">
        <f t="shared" si="131"/>
        <v>2011</v>
      </c>
    </row>
    <row r="4041" spans="1:4" x14ac:dyDescent="0.35">
      <c r="A4041" s="28">
        <v>40807</v>
      </c>
      <c r="B4041" s="17">
        <v>3.4819999999999997E-2</v>
      </c>
      <c r="C4041">
        <f t="shared" si="130"/>
        <v>9</v>
      </c>
      <c r="D4041">
        <f t="shared" si="131"/>
        <v>2011</v>
      </c>
    </row>
    <row r="4042" spans="1:4" x14ac:dyDescent="0.35">
      <c r="A4042" s="28">
        <v>40806</v>
      </c>
      <c r="B4042" s="17">
        <v>3.3869999999999997E-2</v>
      </c>
      <c r="C4042">
        <f t="shared" si="130"/>
        <v>9</v>
      </c>
      <c r="D4042">
        <f t="shared" si="131"/>
        <v>2011</v>
      </c>
    </row>
    <row r="4043" spans="1:4" x14ac:dyDescent="0.35">
      <c r="A4043" s="28">
        <v>40805</v>
      </c>
      <c r="B4043" s="17">
        <v>3.3390000000000003E-2</v>
      </c>
      <c r="C4043">
        <f t="shared" si="130"/>
        <v>9</v>
      </c>
      <c r="D4043">
        <f t="shared" si="131"/>
        <v>2011</v>
      </c>
    </row>
    <row r="4044" spans="1:4" x14ac:dyDescent="0.35">
      <c r="A4044" s="28">
        <v>40804</v>
      </c>
      <c r="B4044" s="17">
        <v>3.2960000000000003E-2</v>
      </c>
      <c r="C4044">
        <f t="shared" si="130"/>
        <v>9</v>
      </c>
      <c r="D4044">
        <f t="shared" si="131"/>
        <v>2011</v>
      </c>
    </row>
    <row r="4045" spans="1:4" x14ac:dyDescent="0.35">
      <c r="A4045" s="28">
        <v>40803</v>
      </c>
      <c r="B4045" s="17">
        <v>3.2960000000000003E-2</v>
      </c>
      <c r="C4045">
        <f t="shared" si="130"/>
        <v>9</v>
      </c>
      <c r="D4045">
        <f t="shared" si="131"/>
        <v>2011</v>
      </c>
    </row>
    <row r="4046" spans="1:4" x14ac:dyDescent="0.35">
      <c r="A4046" s="28">
        <v>40802</v>
      </c>
      <c r="B4046" s="17">
        <v>3.2960000000000003E-2</v>
      </c>
      <c r="C4046">
        <f t="shared" si="130"/>
        <v>9</v>
      </c>
      <c r="D4046">
        <f t="shared" si="131"/>
        <v>2011</v>
      </c>
    </row>
    <row r="4047" spans="1:4" x14ac:dyDescent="0.35">
      <c r="A4047" s="28">
        <v>40801</v>
      </c>
      <c r="B4047" s="17">
        <v>3.3029999999999997E-2</v>
      </c>
      <c r="C4047">
        <f t="shared" si="130"/>
        <v>9</v>
      </c>
      <c r="D4047">
        <f t="shared" si="131"/>
        <v>2011</v>
      </c>
    </row>
    <row r="4048" spans="1:4" x14ac:dyDescent="0.35">
      <c r="A4048" s="28">
        <v>40800</v>
      </c>
      <c r="B4048" s="17">
        <v>3.2620000000000003E-2</v>
      </c>
      <c r="C4048">
        <f t="shared" si="130"/>
        <v>9</v>
      </c>
      <c r="D4048">
        <f t="shared" si="131"/>
        <v>2011</v>
      </c>
    </row>
    <row r="4049" spans="1:4" x14ac:dyDescent="0.35">
      <c r="A4049" s="28">
        <v>40799</v>
      </c>
      <c r="B4049" s="17">
        <v>3.2689999999999997E-2</v>
      </c>
      <c r="C4049">
        <f t="shared" si="130"/>
        <v>9</v>
      </c>
      <c r="D4049">
        <f t="shared" si="131"/>
        <v>2011</v>
      </c>
    </row>
    <row r="4050" spans="1:4" x14ac:dyDescent="0.35">
      <c r="A4050" s="28">
        <v>40798</v>
      </c>
      <c r="B4050" s="17">
        <v>3.2939999999999997E-2</v>
      </c>
      <c r="C4050">
        <f t="shared" si="130"/>
        <v>9</v>
      </c>
      <c r="D4050">
        <f t="shared" si="131"/>
        <v>2011</v>
      </c>
    </row>
    <row r="4051" spans="1:4" x14ac:dyDescent="0.35">
      <c r="A4051" s="28">
        <v>40797</v>
      </c>
      <c r="B4051" s="17">
        <v>3.3099999999999997E-2</v>
      </c>
      <c r="C4051">
        <f t="shared" si="130"/>
        <v>9</v>
      </c>
      <c r="D4051">
        <f t="shared" si="131"/>
        <v>2011</v>
      </c>
    </row>
    <row r="4052" spans="1:4" x14ac:dyDescent="0.35">
      <c r="A4052" s="28">
        <v>40796</v>
      </c>
      <c r="B4052" s="17">
        <v>3.3099999999999997E-2</v>
      </c>
      <c r="C4052">
        <f t="shared" si="130"/>
        <v>9</v>
      </c>
      <c r="D4052">
        <f t="shared" si="131"/>
        <v>2011</v>
      </c>
    </row>
    <row r="4053" spans="1:4" x14ac:dyDescent="0.35">
      <c r="A4053" s="28">
        <v>40795</v>
      </c>
      <c r="B4053" s="17">
        <v>3.3099999999999997E-2</v>
      </c>
      <c r="C4053">
        <f t="shared" si="130"/>
        <v>9</v>
      </c>
      <c r="D4053">
        <f t="shared" si="131"/>
        <v>2011</v>
      </c>
    </row>
    <row r="4054" spans="1:4" x14ac:dyDescent="0.35">
      <c r="A4054" s="28">
        <v>40794</v>
      </c>
      <c r="B4054" s="17">
        <v>3.3070000000000002E-2</v>
      </c>
      <c r="C4054">
        <f t="shared" si="130"/>
        <v>9</v>
      </c>
      <c r="D4054">
        <f t="shared" si="131"/>
        <v>2011</v>
      </c>
    </row>
    <row r="4055" spans="1:4" x14ac:dyDescent="0.35">
      <c r="A4055" s="28">
        <v>40793</v>
      </c>
      <c r="B4055" s="17">
        <v>3.3259999999999998E-2</v>
      </c>
      <c r="C4055">
        <f t="shared" si="130"/>
        <v>9</v>
      </c>
      <c r="D4055">
        <f t="shared" si="131"/>
        <v>2011</v>
      </c>
    </row>
    <row r="4056" spans="1:4" x14ac:dyDescent="0.35">
      <c r="A4056" s="28">
        <v>40792</v>
      </c>
      <c r="B4056" s="17">
        <v>3.3070000000000002E-2</v>
      </c>
      <c r="C4056">
        <f t="shared" si="130"/>
        <v>9</v>
      </c>
      <c r="D4056">
        <f t="shared" si="131"/>
        <v>2011</v>
      </c>
    </row>
    <row r="4057" spans="1:4" x14ac:dyDescent="0.35">
      <c r="A4057" s="28">
        <v>40791</v>
      </c>
      <c r="B4057" s="17">
        <v>3.3020000000000001E-2</v>
      </c>
      <c r="C4057">
        <f t="shared" si="130"/>
        <v>9</v>
      </c>
      <c r="D4057">
        <f t="shared" si="131"/>
        <v>2011</v>
      </c>
    </row>
    <row r="4058" spans="1:4" x14ac:dyDescent="0.35">
      <c r="A4058" s="28">
        <v>40790</v>
      </c>
      <c r="B4058" s="17">
        <v>3.2980000000000002E-2</v>
      </c>
      <c r="C4058">
        <f t="shared" si="130"/>
        <v>9</v>
      </c>
      <c r="D4058">
        <f t="shared" si="131"/>
        <v>2011</v>
      </c>
    </row>
    <row r="4059" spans="1:4" x14ac:dyDescent="0.35">
      <c r="A4059" s="28">
        <v>40789</v>
      </c>
      <c r="B4059" s="17">
        <v>3.2980000000000002E-2</v>
      </c>
      <c r="C4059">
        <f t="shared" si="130"/>
        <v>9</v>
      </c>
      <c r="D4059">
        <f t="shared" si="131"/>
        <v>2011</v>
      </c>
    </row>
    <row r="4060" spans="1:4" x14ac:dyDescent="0.35">
      <c r="A4060" s="28">
        <v>40788</v>
      </c>
      <c r="B4060" s="17">
        <v>3.2980000000000002E-2</v>
      </c>
      <c r="C4060">
        <f t="shared" si="130"/>
        <v>9</v>
      </c>
      <c r="D4060">
        <f t="shared" si="131"/>
        <v>2011</v>
      </c>
    </row>
    <row r="4061" spans="1:4" x14ac:dyDescent="0.35">
      <c r="A4061" s="28">
        <v>40787</v>
      </c>
      <c r="B4061" s="17">
        <v>3.2919999999999998E-2</v>
      </c>
      <c r="C4061">
        <f t="shared" si="130"/>
        <v>9</v>
      </c>
      <c r="D4061">
        <f t="shared" si="131"/>
        <v>2011</v>
      </c>
    </row>
    <row r="4062" spans="1:4" x14ac:dyDescent="0.35">
      <c r="A4062" s="28">
        <v>40786</v>
      </c>
      <c r="B4062" s="17">
        <v>3.2919999999999998E-2</v>
      </c>
      <c r="C4062">
        <f t="shared" si="130"/>
        <v>8</v>
      </c>
      <c r="D4062">
        <f t="shared" si="131"/>
        <v>2011</v>
      </c>
    </row>
    <row r="4063" spans="1:4" x14ac:dyDescent="0.35">
      <c r="A4063" s="28">
        <v>40785</v>
      </c>
      <c r="B4063" s="17">
        <v>3.2919999999999998E-2</v>
      </c>
      <c r="C4063">
        <f t="shared" si="130"/>
        <v>8</v>
      </c>
      <c r="D4063">
        <f t="shared" si="131"/>
        <v>2011</v>
      </c>
    </row>
    <row r="4064" spans="1:4" x14ac:dyDescent="0.35">
      <c r="A4064" s="28">
        <v>40784</v>
      </c>
      <c r="B4064" s="17">
        <v>3.2649999999999998E-2</v>
      </c>
      <c r="C4064">
        <f t="shared" si="130"/>
        <v>8</v>
      </c>
      <c r="D4064">
        <f t="shared" si="131"/>
        <v>2011</v>
      </c>
    </row>
    <row r="4065" spans="1:4" x14ac:dyDescent="0.35">
      <c r="A4065" s="28">
        <v>40783</v>
      </c>
      <c r="B4065" s="17">
        <v>3.2620000000000003E-2</v>
      </c>
      <c r="C4065">
        <f t="shared" si="130"/>
        <v>8</v>
      </c>
      <c r="D4065">
        <f t="shared" si="131"/>
        <v>2011</v>
      </c>
    </row>
    <row r="4066" spans="1:4" x14ac:dyDescent="0.35">
      <c r="A4066" s="28">
        <v>40782</v>
      </c>
      <c r="B4066" s="17">
        <v>3.2620000000000003E-2</v>
      </c>
      <c r="C4066">
        <f t="shared" si="130"/>
        <v>8</v>
      </c>
      <c r="D4066">
        <f t="shared" si="131"/>
        <v>2011</v>
      </c>
    </row>
    <row r="4067" spans="1:4" x14ac:dyDescent="0.35">
      <c r="A4067" s="28">
        <v>40781</v>
      </c>
      <c r="B4067" s="17">
        <v>3.2620000000000003E-2</v>
      </c>
      <c r="C4067">
        <f t="shared" si="130"/>
        <v>8</v>
      </c>
      <c r="D4067">
        <f t="shared" si="131"/>
        <v>2011</v>
      </c>
    </row>
    <row r="4068" spans="1:4" x14ac:dyDescent="0.35">
      <c r="A4068" s="28">
        <v>40780</v>
      </c>
      <c r="B4068" s="17">
        <v>3.2530000000000003E-2</v>
      </c>
      <c r="C4068">
        <f t="shared" si="130"/>
        <v>8</v>
      </c>
      <c r="D4068">
        <f t="shared" si="131"/>
        <v>2011</v>
      </c>
    </row>
    <row r="4069" spans="1:4" x14ac:dyDescent="0.35">
      <c r="A4069" s="28">
        <v>40779</v>
      </c>
      <c r="B4069" s="17">
        <v>3.2500000000000001E-2</v>
      </c>
      <c r="C4069">
        <f t="shared" si="130"/>
        <v>8</v>
      </c>
      <c r="D4069">
        <f t="shared" si="131"/>
        <v>2011</v>
      </c>
    </row>
    <row r="4070" spans="1:4" x14ac:dyDescent="0.35">
      <c r="A4070" s="28">
        <v>40778</v>
      </c>
      <c r="B4070" s="17">
        <v>3.2480000000000002E-2</v>
      </c>
      <c r="C4070">
        <f t="shared" si="130"/>
        <v>8</v>
      </c>
      <c r="D4070">
        <f t="shared" si="131"/>
        <v>2011</v>
      </c>
    </row>
    <row r="4071" spans="1:4" x14ac:dyDescent="0.35">
      <c r="A4071" s="28">
        <v>40777</v>
      </c>
      <c r="B4071" s="17">
        <v>3.2530000000000003E-2</v>
      </c>
      <c r="C4071">
        <f t="shared" si="130"/>
        <v>8</v>
      </c>
      <c r="D4071">
        <f t="shared" si="131"/>
        <v>2011</v>
      </c>
    </row>
    <row r="4072" spans="1:4" x14ac:dyDescent="0.35">
      <c r="A4072" s="28">
        <v>40776</v>
      </c>
      <c r="B4072" s="17">
        <v>3.2570000000000002E-2</v>
      </c>
      <c r="C4072">
        <f t="shared" si="130"/>
        <v>8</v>
      </c>
      <c r="D4072">
        <f t="shared" si="131"/>
        <v>2011</v>
      </c>
    </row>
    <row r="4073" spans="1:4" x14ac:dyDescent="0.35">
      <c r="A4073" s="28">
        <v>40775</v>
      </c>
      <c r="B4073" s="17">
        <v>3.2570000000000002E-2</v>
      </c>
      <c r="C4073">
        <f t="shared" si="130"/>
        <v>8</v>
      </c>
      <c r="D4073">
        <f t="shared" si="131"/>
        <v>2011</v>
      </c>
    </row>
    <row r="4074" spans="1:4" x14ac:dyDescent="0.35">
      <c r="A4074" s="28">
        <v>40774</v>
      </c>
      <c r="B4074" s="17">
        <v>3.2570000000000002E-2</v>
      </c>
      <c r="C4074">
        <f t="shared" si="130"/>
        <v>8</v>
      </c>
      <c r="D4074">
        <f t="shared" si="131"/>
        <v>2011</v>
      </c>
    </row>
    <row r="4075" spans="1:4" x14ac:dyDescent="0.35">
      <c r="A4075" s="28">
        <v>40773</v>
      </c>
      <c r="B4075" s="17">
        <v>3.2599999999999997E-2</v>
      </c>
      <c r="C4075">
        <f t="shared" ref="C4075:C4138" si="132">MONTH(A4075)</f>
        <v>8</v>
      </c>
      <c r="D4075">
        <f t="shared" ref="D4075:D4138" si="133">YEAR(A4075)</f>
        <v>2011</v>
      </c>
    </row>
    <row r="4076" spans="1:4" x14ac:dyDescent="0.35">
      <c r="A4076" s="28">
        <v>40772</v>
      </c>
      <c r="B4076" s="17">
        <v>3.2539999999999999E-2</v>
      </c>
      <c r="C4076">
        <f t="shared" si="132"/>
        <v>8</v>
      </c>
      <c r="D4076">
        <f t="shared" si="133"/>
        <v>2011</v>
      </c>
    </row>
    <row r="4077" spans="1:4" x14ac:dyDescent="0.35">
      <c r="A4077" s="28">
        <v>40771</v>
      </c>
      <c r="B4077" s="17">
        <v>3.2500000000000001E-2</v>
      </c>
      <c r="C4077">
        <f t="shared" si="132"/>
        <v>8</v>
      </c>
      <c r="D4077">
        <f t="shared" si="133"/>
        <v>2011</v>
      </c>
    </row>
    <row r="4078" spans="1:4" x14ac:dyDescent="0.35">
      <c r="A4078" s="28">
        <v>40770</v>
      </c>
      <c r="B4078" s="17">
        <v>3.2500000000000001E-2</v>
      </c>
      <c r="C4078">
        <f t="shared" si="132"/>
        <v>8</v>
      </c>
      <c r="D4078">
        <f t="shared" si="133"/>
        <v>2011</v>
      </c>
    </row>
    <row r="4079" spans="1:4" x14ac:dyDescent="0.35">
      <c r="A4079" s="28">
        <v>40769</v>
      </c>
      <c r="B4079" s="17">
        <v>3.2500000000000001E-2</v>
      </c>
      <c r="C4079">
        <f t="shared" si="132"/>
        <v>8</v>
      </c>
      <c r="D4079">
        <f t="shared" si="133"/>
        <v>2011</v>
      </c>
    </row>
    <row r="4080" spans="1:4" x14ac:dyDescent="0.35">
      <c r="A4080" s="28">
        <v>40768</v>
      </c>
      <c r="B4080" s="17">
        <v>3.2500000000000001E-2</v>
      </c>
      <c r="C4080">
        <f t="shared" si="132"/>
        <v>8</v>
      </c>
      <c r="D4080">
        <f t="shared" si="133"/>
        <v>2011</v>
      </c>
    </row>
    <row r="4081" spans="1:4" x14ac:dyDescent="0.35">
      <c r="A4081" s="28">
        <v>40767</v>
      </c>
      <c r="B4081" s="17">
        <v>3.2500000000000001E-2</v>
      </c>
      <c r="C4081">
        <f t="shared" si="132"/>
        <v>8</v>
      </c>
      <c r="D4081">
        <f t="shared" si="133"/>
        <v>2011</v>
      </c>
    </row>
    <row r="4082" spans="1:4" x14ac:dyDescent="0.35">
      <c r="A4082" s="28">
        <v>40766</v>
      </c>
      <c r="B4082" s="17">
        <v>3.261E-2</v>
      </c>
      <c r="C4082">
        <f t="shared" si="132"/>
        <v>8</v>
      </c>
      <c r="D4082">
        <f t="shared" si="133"/>
        <v>2011</v>
      </c>
    </row>
    <row r="4083" spans="1:4" x14ac:dyDescent="0.35">
      <c r="A4083" s="28">
        <v>40765</v>
      </c>
      <c r="B4083" s="17">
        <v>3.2579999999999998E-2</v>
      </c>
      <c r="C4083">
        <f t="shared" si="132"/>
        <v>8</v>
      </c>
      <c r="D4083">
        <f t="shared" si="133"/>
        <v>2011</v>
      </c>
    </row>
    <row r="4084" spans="1:4" x14ac:dyDescent="0.35">
      <c r="A4084" s="28">
        <v>40764</v>
      </c>
      <c r="B4084" s="17">
        <v>3.252E-2</v>
      </c>
      <c r="C4084">
        <f t="shared" si="132"/>
        <v>8</v>
      </c>
      <c r="D4084">
        <f t="shared" si="133"/>
        <v>2011</v>
      </c>
    </row>
    <row r="4085" spans="1:4" x14ac:dyDescent="0.35">
      <c r="A4085" s="28">
        <v>40763</v>
      </c>
      <c r="B4085" s="17">
        <v>3.2579999999999998E-2</v>
      </c>
      <c r="C4085">
        <f t="shared" si="132"/>
        <v>8</v>
      </c>
      <c r="D4085">
        <f t="shared" si="133"/>
        <v>2011</v>
      </c>
    </row>
    <row r="4086" spans="1:4" x14ac:dyDescent="0.35">
      <c r="A4086" s="28">
        <v>40762</v>
      </c>
      <c r="B4086" s="17">
        <v>3.252E-2</v>
      </c>
      <c r="C4086">
        <f t="shared" si="132"/>
        <v>8</v>
      </c>
      <c r="D4086">
        <f t="shared" si="133"/>
        <v>2011</v>
      </c>
    </row>
    <row r="4087" spans="1:4" x14ac:dyDescent="0.35">
      <c r="A4087" s="28">
        <v>40761</v>
      </c>
      <c r="B4087" s="17">
        <v>3.252E-2</v>
      </c>
      <c r="C4087">
        <f t="shared" si="132"/>
        <v>8</v>
      </c>
      <c r="D4087">
        <f t="shared" si="133"/>
        <v>2011</v>
      </c>
    </row>
    <row r="4088" spans="1:4" x14ac:dyDescent="0.35">
      <c r="A4088" s="28">
        <v>40760</v>
      </c>
      <c r="B4088" s="17">
        <v>3.252E-2</v>
      </c>
      <c r="C4088">
        <f t="shared" si="132"/>
        <v>8</v>
      </c>
      <c r="D4088">
        <f t="shared" si="133"/>
        <v>2011</v>
      </c>
    </row>
    <row r="4089" spans="1:4" x14ac:dyDescent="0.35">
      <c r="A4089" s="28">
        <v>40759</v>
      </c>
      <c r="B4089" s="17">
        <v>3.2500000000000001E-2</v>
      </c>
      <c r="C4089">
        <f t="shared" si="132"/>
        <v>8</v>
      </c>
      <c r="D4089">
        <f t="shared" si="133"/>
        <v>2011</v>
      </c>
    </row>
    <row r="4090" spans="1:4" x14ac:dyDescent="0.35">
      <c r="A4090" s="28">
        <v>40758</v>
      </c>
      <c r="B4090" s="17">
        <v>3.252E-2</v>
      </c>
      <c r="C4090">
        <f t="shared" si="132"/>
        <v>8</v>
      </c>
      <c r="D4090">
        <f t="shared" si="133"/>
        <v>2011</v>
      </c>
    </row>
    <row r="4091" spans="1:4" x14ac:dyDescent="0.35">
      <c r="A4091" s="28">
        <v>40757</v>
      </c>
      <c r="B4091" s="17">
        <v>3.2480000000000002E-2</v>
      </c>
      <c r="C4091">
        <f t="shared" si="132"/>
        <v>8</v>
      </c>
      <c r="D4091">
        <f t="shared" si="133"/>
        <v>2011</v>
      </c>
    </row>
    <row r="4092" spans="1:4" x14ac:dyDescent="0.35">
      <c r="A4092" s="28">
        <v>40756</v>
      </c>
      <c r="B4092" s="17">
        <v>3.2500000000000001E-2</v>
      </c>
      <c r="C4092">
        <f t="shared" si="132"/>
        <v>8</v>
      </c>
      <c r="D4092">
        <f t="shared" si="133"/>
        <v>2011</v>
      </c>
    </row>
    <row r="4093" spans="1:4" x14ac:dyDescent="0.35">
      <c r="A4093" s="28">
        <v>40755</v>
      </c>
      <c r="B4093" s="17">
        <v>3.2500000000000001E-2</v>
      </c>
      <c r="C4093">
        <f t="shared" si="132"/>
        <v>7</v>
      </c>
      <c r="D4093">
        <f t="shared" si="133"/>
        <v>2011</v>
      </c>
    </row>
    <row r="4094" spans="1:4" x14ac:dyDescent="0.35">
      <c r="A4094" s="28">
        <v>40754</v>
      </c>
      <c r="B4094" s="17">
        <v>3.2500000000000001E-2</v>
      </c>
      <c r="C4094">
        <f t="shared" si="132"/>
        <v>7</v>
      </c>
      <c r="D4094">
        <f t="shared" si="133"/>
        <v>2011</v>
      </c>
    </row>
    <row r="4095" spans="1:4" x14ac:dyDescent="0.35">
      <c r="A4095" s="28">
        <v>40753</v>
      </c>
      <c r="B4095" s="17">
        <v>3.2500000000000001E-2</v>
      </c>
      <c r="C4095">
        <f t="shared" si="132"/>
        <v>7</v>
      </c>
      <c r="D4095">
        <f t="shared" si="133"/>
        <v>2011</v>
      </c>
    </row>
    <row r="4096" spans="1:4" x14ac:dyDescent="0.35">
      <c r="A4096" s="28">
        <v>40752</v>
      </c>
      <c r="B4096" s="17">
        <v>3.2509999999999997E-2</v>
      </c>
      <c r="C4096">
        <f t="shared" si="132"/>
        <v>7</v>
      </c>
      <c r="D4096">
        <f t="shared" si="133"/>
        <v>2011</v>
      </c>
    </row>
    <row r="4097" spans="1:4" x14ac:dyDescent="0.35">
      <c r="A4097" s="28">
        <v>40751</v>
      </c>
      <c r="B4097" s="17">
        <v>3.2530000000000003E-2</v>
      </c>
      <c r="C4097">
        <f t="shared" si="132"/>
        <v>7</v>
      </c>
      <c r="D4097">
        <f t="shared" si="133"/>
        <v>2011</v>
      </c>
    </row>
    <row r="4098" spans="1:4" x14ac:dyDescent="0.35">
      <c r="A4098" s="28">
        <v>40750</v>
      </c>
      <c r="B4098" s="17">
        <v>3.2539999999999999E-2</v>
      </c>
      <c r="C4098">
        <f t="shared" si="132"/>
        <v>7</v>
      </c>
      <c r="D4098">
        <f t="shared" si="133"/>
        <v>2011</v>
      </c>
    </row>
    <row r="4099" spans="1:4" x14ac:dyDescent="0.35">
      <c r="A4099" s="28">
        <v>40749</v>
      </c>
      <c r="B4099" s="17">
        <v>3.2570000000000002E-2</v>
      </c>
      <c r="C4099">
        <f t="shared" si="132"/>
        <v>7</v>
      </c>
      <c r="D4099">
        <f t="shared" si="133"/>
        <v>2011</v>
      </c>
    </row>
    <row r="4100" spans="1:4" x14ac:dyDescent="0.35">
      <c r="A4100" s="28">
        <v>40748</v>
      </c>
      <c r="B4100" s="17">
        <v>3.2820000000000002E-2</v>
      </c>
      <c r="C4100">
        <f t="shared" si="132"/>
        <v>7</v>
      </c>
      <c r="D4100">
        <f t="shared" si="133"/>
        <v>2011</v>
      </c>
    </row>
    <row r="4101" spans="1:4" x14ac:dyDescent="0.35">
      <c r="A4101" s="28">
        <v>40747</v>
      </c>
      <c r="B4101" s="17">
        <v>3.2820000000000002E-2</v>
      </c>
      <c r="C4101">
        <f t="shared" si="132"/>
        <v>7</v>
      </c>
      <c r="D4101">
        <f t="shared" si="133"/>
        <v>2011</v>
      </c>
    </row>
    <row r="4102" spans="1:4" x14ac:dyDescent="0.35">
      <c r="A4102" s="28">
        <v>40746</v>
      </c>
      <c r="B4102" s="17">
        <v>3.2820000000000002E-2</v>
      </c>
      <c r="C4102">
        <f t="shared" si="132"/>
        <v>7</v>
      </c>
      <c r="D4102">
        <f t="shared" si="133"/>
        <v>2011</v>
      </c>
    </row>
    <row r="4103" spans="1:4" x14ac:dyDescent="0.35">
      <c r="A4103" s="28">
        <v>40745</v>
      </c>
      <c r="B4103" s="17">
        <v>3.2689999999999997E-2</v>
      </c>
      <c r="C4103">
        <f t="shared" si="132"/>
        <v>7</v>
      </c>
      <c r="D4103">
        <f t="shared" si="133"/>
        <v>2011</v>
      </c>
    </row>
    <row r="4104" spans="1:4" x14ac:dyDescent="0.35">
      <c r="A4104" s="28">
        <v>40744</v>
      </c>
      <c r="B4104" s="17">
        <v>3.2070000000000001E-2</v>
      </c>
      <c r="C4104">
        <f t="shared" si="132"/>
        <v>7</v>
      </c>
      <c r="D4104">
        <f t="shared" si="133"/>
        <v>2011</v>
      </c>
    </row>
    <row r="4105" spans="1:4" x14ac:dyDescent="0.35">
      <c r="A4105" s="28">
        <v>40743</v>
      </c>
      <c r="B4105" s="17">
        <v>3.1870000000000002E-2</v>
      </c>
      <c r="C4105">
        <f t="shared" si="132"/>
        <v>7</v>
      </c>
      <c r="D4105">
        <f t="shared" si="133"/>
        <v>2011</v>
      </c>
    </row>
    <row r="4106" spans="1:4" x14ac:dyDescent="0.35">
      <c r="A4106" s="28">
        <v>40742</v>
      </c>
      <c r="B4106" s="17">
        <v>3.2469999999999999E-2</v>
      </c>
      <c r="C4106">
        <f t="shared" si="132"/>
        <v>7</v>
      </c>
      <c r="D4106">
        <f t="shared" si="133"/>
        <v>2011</v>
      </c>
    </row>
    <row r="4107" spans="1:4" x14ac:dyDescent="0.35">
      <c r="A4107" s="28">
        <v>40741</v>
      </c>
      <c r="B4107" s="17">
        <v>3.2629999999999999E-2</v>
      </c>
      <c r="C4107">
        <f t="shared" si="132"/>
        <v>7</v>
      </c>
      <c r="D4107">
        <f t="shared" si="133"/>
        <v>2011</v>
      </c>
    </row>
    <row r="4108" spans="1:4" x14ac:dyDescent="0.35">
      <c r="A4108" s="28">
        <v>40740</v>
      </c>
      <c r="B4108" s="17">
        <v>3.2629999999999999E-2</v>
      </c>
      <c r="C4108">
        <f t="shared" si="132"/>
        <v>7</v>
      </c>
      <c r="D4108">
        <f t="shared" si="133"/>
        <v>2011</v>
      </c>
    </row>
    <row r="4109" spans="1:4" x14ac:dyDescent="0.35">
      <c r="A4109" s="28">
        <v>40739</v>
      </c>
      <c r="B4109" s="17">
        <v>3.2629999999999999E-2</v>
      </c>
      <c r="C4109">
        <f t="shared" si="132"/>
        <v>7</v>
      </c>
      <c r="D4109">
        <f t="shared" si="133"/>
        <v>2011</v>
      </c>
    </row>
    <row r="4110" spans="1:4" x14ac:dyDescent="0.35">
      <c r="A4110" s="28">
        <v>40738</v>
      </c>
      <c r="B4110" s="17">
        <v>3.3349999999999998E-2</v>
      </c>
      <c r="C4110">
        <f t="shared" si="132"/>
        <v>7</v>
      </c>
      <c r="D4110">
        <f t="shared" si="133"/>
        <v>2011</v>
      </c>
    </row>
    <row r="4111" spans="1:4" x14ac:dyDescent="0.35">
      <c r="A4111" s="28">
        <v>40737</v>
      </c>
      <c r="B4111" s="17">
        <v>3.3709999999999997E-2</v>
      </c>
      <c r="C4111">
        <f t="shared" si="132"/>
        <v>7</v>
      </c>
      <c r="D4111">
        <f t="shared" si="133"/>
        <v>2011</v>
      </c>
    </row>
    <row r="4112" spans="1:4" x14ac:dyDescent="0.35">
      <c r="A4112" s="28">
        <v>40736</v>
      </c>
      <c r="B4112" s="17">
        <v>3.3790000000000001E-2</v>
      </c>
      <c r="C4112">
        <f t="shared" si="132"/>
        <v>7</v>
      </c>
      <c r="D4112">
        <f t="shared" si="133"/>
        <v>2011</v>
      </c>
    </row>
    <row r="4113" spans="1:4" x14ac:dyDescent="0.35">
      <c r="A4113" s="28">
        <v>40735</v>
      </c>
      <c r="B4113" s="17">
        <v>3.3669999999999999E-2</v>
      </c>
      <c r="C4113">
        <f t="shared" si="132"/>
        <v>7</v>
      </c>
      <c r="D4113">
        <f t="shared" si="133"/>
        <v>2011</v>
      </c>
    </row>
    <row r="4114" spans="1:4" x14ac:dyDescent="0.35">
      <c r="A4114" s="28">
        <v>40734</v>
      </c>
      <c r="B4114" s="17">
        <v>3.431E-2</v>
      </c>
      <c r="C4114">
        <f t="shared" si="132"/>
        <v>7</v>
      </c>
      <c r="D4114">
        <f t="shared" si="133"/>
        <v>2011</v>
      </c>
    </row>
    <row r="4115" spans="1:4" x14ac:dyDescent="0.35">
      <c r="A4115" s="28">
        <v>40733</v>
      </c>
      <c r="B4115" s="17">
        <v>3.431E-2</v>
      </c>
      <c r="C4115">
        <f t="shared" si="132"/>
        <v>7</v>
      </c>
      <c r="D4115">
        <f t="shared" si="133"/>
        <v>2011</v>
      </c>
    </row>
    <row r="4116" spans="1:4" x14ac:dyDescent="0.35">
      <c r="A4116" s="28">
        <v>40732</v>
      </c>
      <c r="B4116" s="17">
        <v>3.431E-2</v>
      </c>
      <c r="C4116">
        <f t="shared" si="132"/>
        <v>7</v>
      </c>
      <c r="D4116">
        <f t="shared" si="133"/>
        <v>2011</v>
      </c>
    </row>
    <row r="4117" spans="1:4" x14ac:dyDescent="0.35">
      <c r="A4117" s="28">
        <v>40731</v>
      </c>
      <c r="B4117" s="17">
        <v>3.3340000000000002E-2</v>
      </c>
      <c r="C4117">
        <f t="shared" si="132"/>
        <v>7</v>
      </c>
      <c r="D4117">
        <f t="shared" si="133"/>
        <v>2011</v>
      </c>
    </row>
    <row r="4118" spans="1:4" x14ac:dyDescent="0.35">
      <c r="A4118" s="28">
        <v>40730</v>
      </c>
      <c r="B4118" s="17">
        <v>3.406E-2</v>
      </c>
      <c r="C4118">
        <f t="shared" si="132"/>
        <v>7</v>
      </c>
      <c r="D4118">
        <f t="shared" si="133"/>
        <v>2011</v>
      </c>
    </row>
    <row r="4119" spans="1:4" x14ac:dyDescent="0.35">
      <c r="A4119" s="28">
        <v>40729</v>
      </c>
      <c r="B4119" s="17">
        <v>3.356E-2</v>
      </c>
      <c r="C4119">
        <f t="shared" si="132"/>
        <v>7</v>
      </c>
      <c r="D4119">
        <f t="shared" si="133"/>
        <v>2011</v>
      </c>
    </row>
    <row r="4120" spans="1:4" x14ac:dyDescent="0.35">
      <c r="A4120" s="28">
        <v>40728</v>
      </c>
      <c r="B4120" s="17">
        <v>3.3439999999999998E-2</v>
      </c>
      <c r="C4120">
        <f t="shared" si="132"/>
        <v>7</v>
      </c>
      <c r="D4120">
        <f t="shared" si="133"/>
        <v>2011</v>
      </c>
    </row>
    <row r="4121" spans="1:4" x14ac:dyDescent="0.35">
      <c r="A4121" s="28">
        <v>40727</v>
      </c>
      <c r="B4121" s="17">
        <v>3.3660000000000002E-2</v>
      </c>
      <c r="C4121">
        <f t="shared" si="132"/>
        <v>7</v>
      </c>
      <c r="D4121">
        <f t="shared" si="133"/>
        <v>2011</v>
      </c>
    </row>
    <row r="4122" spans="1:4" x14ac:dyDescent="0.35">
      <c r="A4122" s="28">
        <v>40726</v>
      </c>
      <c r="B4122" s="17">
        <v>3.3660000000000002E-2</v>
      </c>
      <c r="C4122">
        <f t="shared" si="132"/>
        <v>7</v>
      </c>
      <c r="D4122">
        <f t="shared" si="133"/>
        <v>2011</v>
      </c>
    </row>
    <row r="4123" spans="1:4" x14ac:dyDescent="0.35">
      <c r="A4123" s="28">
        <v>40725</v>
      </c>
      <c r="B4123" s="17">
        <v>3.3660000000000002E-2</v>
      </c>
      <c r="C4123">
        <f t="shared" si="132"/>
        <v>7</v>
      </c>
      <c r="D4123">
        <f t="shared" si="133"/>
        <v>2011</v>
      </c>
    </row>
    <row r="4124" spans="1:4" x14ac:dyDescent="0.35">
      <c r="A4124" s="28">
        <v>40724</v>
      </c>
      <c r="B4124" s="17">
        <v>3.3320000000000002E-2</v>
      </c>
      <c r="C4124">
        <f t="shared" si="132"/>
        <v>6</v>
      </c>
      <c r="D4124">
        <f t="shared" si="133"/>
        <v>2011</v>
      </c>
    </row>
    <row r="4125" spans="1:4" x14ac:dyDescent="0.35">
      <c r="A4125" s="28">
        <v>40723</v>
      </c>
      <c r="B4125" s="17">
        <v>3.2930000000000001E-2</v>
      </c>
      <c r="C4125">
        <f t="shared" si="132"/>
        <v>6</v>
      </c>
      <c r="D4125">
        <f t="shared" si="133"/>
        <v>2011</v>
      </c>
    </row>
    <row r="4126" spans="1:4" x14ac:dyDescent="0.35">
      <c r="A4126" s="28">
        <v>40722</v>
      </c>
      <c r="B4126" s="17">
        <v>3.2919999999999998E-2</v>
      </c>
      <c r="C4126">
        <f t="shared" si="132"/>
        <v>6</v>
      </c>
      <c r="D4126">
        <f t="shared" si="133"/>
        <v>2011</v>
      </c>
    </row>
    <row r="4127" spans="1:4" x14ac:dyDescent="0.35">
      <c r="A4127" s="28">
        <v>40721</v>
      </c>
      <c r="B4127" s="17">
        <v>3.2919999999999998E-2</v>
      </c>
      <c r="C4127">
        <f t="shared" si="132"/>
        <v>6</v>
      </c>
      <c r="D4127">
        <f t="shared" si="133"/>
        <v>2011</v>
      </c>
    </row>
    <row r="4128" spans="1:4" x14ac:dyDescent="0.35">
      <c r="A4128" s="28">
        <v>40720</v>
      </c>
      <c r="B4128" s="17">
        <v>3.3000000000000002E-2</v>
      </c>
      <c r="C4128">
        <f t="shared" si="132"/>
        <v>6</v>
      </c>
      <c r="D4128">
        <f t="shared" si="133"/>
        <v>2011</v>
      </c>
    </row>
    <row r="4129" spans="1:4" x14ac:dyDescent="0.35">
      <c r="A4129" s="28">
        <v>40719</v>
      </c>
      <c r="B4129" s="17">
        <v>3.3000000000000002E-2</v>
      </c>
      <c r="C4129">
        <f t="shared" si="132"/>
        <v>6</v>
      </c>
      <c r="D4129">
        <f t="shared" si="133"/>
        <v>2011</v>
      </c>
    </row>
    <row r="4130" spans="1:4" x14ac:dyDescent="0.35">
      <c r="A4130" s="28">
        <v>40718</v>
      </c>
      <c r="B4130" s="17">
        <v>3.3000000000000002E-2</v>
      </c>
      <c r="C4130">
        <f t="shared" si="132"/>
        <v>6</v>
      </c>
      <c r="D4130">
        <f t="shared" si="133"/>
        <v>2011</v>
      </c>
    </row>
    <row r="4131" spans="1:4" x14ac:dyDescent="0.35">
      <c r="A4131" s="28">
        <v>40717</v>
      </c>
      <c r="B4131" s="17">
        <v>3.2960000000000003E-2</v>
      </c>
      <c r="C4131">
        <f t="shared" si="132"/>
        <v>6</v>
      </c>
      <c r="D4131">
        <f t="shared" si="133"/>
        <v>2011</v>
      </c>
    </row>
    <row r="4132" spans="1:4" x14ac:dyDescent="0.35">
      <c r="A4132" s="28">
        <v>40716</v>
      </c>
      <c r="B4132" s="17">
        <v>3.7960000000000001E-2</v>
      </c>
      <c r="C4132">
        <f t="shared" si="132"/>
        <v>6</v>
      </c>
      <c r="D4132">
        <f t="shared" si="133"/>
        <v>2011</v>
      </c>
    </row>
    <row r="4133" spans="1:4" x14ac:dyDescent="0.35">
      <c r="A4133" s="28">
        <v>40715</v>
      </c>
      <c r="B4133" s="17">
        <v>3.252E-2</v>
      </c>
      <c r="C4133">
        <f t="shared" si="132"/>
        <v>6</v>
      </c>
      <c r="D4133">
        <f t="shared" si="133"/>
        <v>2011</v>
      </c>
    </row>
    <row r="4134" spans="1:4" x14ac:dyDescent="0.35">
      <c r="A4134" s="28">
        <v>40714</v>
      </c>
      <c r="B4134" s="17">
        <v>3.2530000000000003E-2</v>
      </c>
      <c r="C4134">
        <f t="shared" si="132"/>
        <v>6</v>
      </c>
      <c r="D4134">
        <f t="shared" si="133"/>
        <v>2011</v>
      </c>
    </row>
    <row r="4135" spans="1:4" x14ac:dyDescent="0.35">
      <c r="A4135" s="28">
        <v>40713</v>
      </c>
      <c r="B4135" s="17">
        <v>3.2579999999999998E-2</v>
      </c>
      <c r="C4135">
        <f t="shared" si="132"/>
        <v>6</v>
      </c>
      <c r="D4135">
        <f t="shared" si="133"/>
        <v>2011</v>
      </c>
    </row>
    <row r="4136" spans="1:4" x14ac:dyDescent="0.35">
      <c r="A4136" s="28">
        <v>40712</v>
      </c>
      <c r="B4136" s="17">
        <v>3.2579999999999998E-2</v>
      </c>
      <c r="C4136">
        <f t="shared" si="132"/>
        <v>6</v>
      </c>
      <c r="D4136">
        <f t="shared" si="133"/>
        <v>2011</v>
      </c>
    </row>
    <row r="4137" spans="1:4" x14ac:dyDescent="0.35">
      <c r="A4137" s="28">
        <v>40711</v>
      </c>
      <c r="B4137" s="17">
        <v>3.2579999999999998E-2</v>
      </c>
      <c r="C4137">
        <f t="shared" si="132"/>
        <v>6</v>
      </c>
      <c r="D4137">
        <f t="shared" si="133"/>
        <v>2011</v>
      </c>
    </row>
    <row r="4138" spans="1:4" x14ac:dyDescent="0.35">
      <c r="A4138" s="28">
        <v>40710</v>
      </c>
      <c r="B4138" s="17">
        <v>3.2590000000000001E-2</v>
      </c>
      <c r="C4138">
        <f t="shared" si="132"/>
        <v>6</v>
      </c>
      <c r="D4138">
        <f t="shared" si="133"/>
        <v>2011</v>
      </c>
    </row>
    <row r="4139" spans="1:4" x14ac:dyDescent="0.35">
      <c r="A4139" s="28">
        <v>40709</v>
      </c>
      <c r="B4139" s="17">
        <v>3.2530000000000003E-2</v>
      </c>
      <c r="C4139">
        <f t="shared" ref="C4139:C4202" si="134">MONTH(A4139)</f>
        <v>6</v>
      </c>
      <c r="D4139">
        <f t="shared" ref="D4139:D4202" si="135">YEAR(A4139)</f>
        <v>2011</v>
      </c>
    </row>
    <row r="4140" spans="1:4" x14ac:dyDescent="0.35">
      <c r="A4140" s="28">
        <v>40708</v>
      </c>
      <c r="B4140" s="17">
        <v>3.2500000000000001E-2</v>
      </c>
      <c r="C4140">
        <f t="shared" si="134"/>
        <v>6</v>
      </c>
      <c r="D4140">
        <f t="shared" si="135"/>
        <v>2011</v>
      </c>
    </row>
    <row r="4141" spans="1:4" x14ac:dyDescent="0.35">
      <c r="A4141" s="28">
        <v>40707</v>
      </c>
      <c r="B4141" s="17">
        <v>3.2559999999999999E-2</v>
      </c>
      <c r="C4141">
        <f t="shared" si="134"/>
        <v>6</v>
      </c>
      <c r="D4141">
        <f t="shared" si="135"/>
        <v>2011</v>
      </c>
    </row>
    <row r="4142" spans="1:4" x14ac:dyDescent="0.35">
      <c r="A4142" s="28">
        <v>40706</v>
      </c>
      <c r="B4142" s="17">
        <v>3.2509999999999997E-2</v>
      </c>
      <c r="C4142">
        <f t="shared" si="134"/>
        <v>6</v>
      </c>
      <c r="D4142">
        <f t="shared" si="135"/>
        <v>2011</v>
      </c>
    </row>
    <row r="4143" spans="1:4" x14ac:dyDescent="0.35">
      <c r="A4143" s="28">
        <v>40705</v>
      </c>
      <c r="B4143" s="17">
        <v>3.2509999999999997E-2</v>
      </c>
      <c r="C4143">
        <f t="shared" si="134"/>
        <v>6</v>
      </c>
      <c r="D4143">
        <f t="shared" si="135"/>
        <v>2011</v>
      </c>
    </row>
    <row r="4144" spans="1:4" x14ac:dyDescent="0.35">
      <c r="A4144" s="28">
        <v>40704</v>
      </c>
      <c r="B4144" s="17">
        <v>3.2509999999999997E-2</v>
      </c>
      <c r="C4144">
        <f t="shared" si="134"/>
        <v>6</v>
      </c>
      <c r="D4144">
        <f t="shared" si="135"/>
        <v>2011</v>
      </c>
    </row>
    <row r="4145" spans="1:4" x14ac:dyDescent="0.35">
      <c r="A4145" s="28">
        <v>40703</v>
      </c>
      <c r="B4145" s="17">
        <v>3.2669999999999998E-2</v>
      </c>
      <c r="C4145">
        <f t="shared" si="134"/>
        <v>6</v>
      </c>
      <c r="D4145">
        <f t="shared" si="135"/>
        <v>2011</v>
      </c>
    </row>
    <row r="4146" spans="1:4" x14ac:dyDescent="0.35">
      <c r="A4146" s="28">
        <v>40702</v>
      </c>
      <c r="B4146" s="17">
        <v>3.2660000000000002E-2</v>
      </c>
      <c r="C4146">
        <f t="shared" si="134"/>
        <v>6</v>
      </c>
      <c r="D4146">
        <f t="shared" si="135"/>
        <v>2011</v>
      </c>
    </row>
    <row r="4147" spans="1:4" x14ac:dyDescent="0.35">
      <c r="A4147" s="28">
        <v>40701</v>
      </c>
      <c r="B4147" s="17">
        <v>3.2530000000000003E-2</v>
      </c>
      <c r="C4147">
        <f t="shared" si="134"/>
        <v>6</v>
      </c>
      <c r="D4147">
        <f t="shared" si="135"/>
        <v>2011</v>
      </c>
    </row>
    <row r="4148" spans="1:4" x14ac:dyDescent="0.35">
      <c r="A4148" s="28">
        <v>40700</v>
      </c>
      <c r="B4148" s="17">
        <v>3.2710000000000003E-2</v>
      </c>
      <c r="C4148">
        <f t="shared" si="134"/>
        <v>6</v>
      </c>
      <c r="D4148">
        <f t="shared" si="135"/>
        <v>2011</v>
      </c>
    </row>
    <row r="4149" spans="1:4" x14ac:dyDescent="0.35">
      <c r="A4149" s="28">
        <v>40699</v>
      </c>
      <c r="B4149" s="17">
        <v>3.2739999999999998E-2</v>
      </c>
      <c r="C4149">
        <f t="shared" si="134"/>
        <v>6</v>
      </c>
      <c r="D4149">
        <f t="shared" si="135"/>
        <v>2011</v>
      </c>
    </row>
    <row r="4150" spans="1:4" x14ac:dyDescent="0.35">
      <c r="A4150" s="28">
        <v>40698</v>
      </c>
      <c r="B4150" s="17">
        <v>3.2739999999999998E-2</v>
      </c>
      <c r="C4150">
        <f t="shared" si="134"/>
        <v>6</v>
      </c>
      <c r="D4150">
        <f t="shared" si="135"/>
        <v>2011</v>
      </c>
    </row>
    <row r="4151" spans="1:4" x14ac:dyDescent="0.35">
      <c r="A4151" s="28">
        <v>40697</v>
      </c>
      <c r="B4151" s="17">
        <v>3.2739999999999998E-2</v>
      </c>
      <c r="C4151">
        <f t="shared" si="134"/>
        <v>6</v>
      </c>
      <c r="D4151">
        <f t="shared" si="135"/>
        <v>2011</v>
      </c>
    </row>
    <row r="4152" spans="1:4" x14ac:dyDescent="0.35">
      <c r="A4152" s="28">
        <v>40696</v>
      </c>
      <c r="B4152" s="17">
        <v>3.2559999999999999E-2</v>
      </c>
      <c r="C4152">
        <f t="shared" si="134"/>
        <v>6</v>
      </c>
      <c r="D4152">
        <f t="shared" si="135"/>
        <v>2011</v>
      </c>
    </row>
    <row r="4153" spans="1:4" x14ac:dyDescent="0.35">
      <c r="A4153" s="28">
        <v>40695</v>
      </c>
      <c r="B4153" s="17">
        <v>3.2910000000000002E-2</v>
      </c>
      <c r="C4153">
        <f t="shared" si="134"/>
        <v>6</v>
      </c>
      <c r="D4153">
        <f t="shared" si="135"/>
        <v>2011</v>
      </c>
    </row>
    <row r="4154" spans="1:4" x14ac:dyDescent="0.35">
      <c r="A4154" s="28">
        <v>40694</v>
      </c>
      <c r="B4154" s="17">
        <v>3.3090000000000001E-2</v>
      </c>
      <c r="C4154">
        <f t="shared" si="134"/>
        <v>5</v>
      </c>
      <c r="D4154">
        <f t="shared" si="135"/>
        <v>2011</v>
      </c>
    </row>
    <row r="4155" spans="1:4" x14ac:dyDescent="0.35">
      <c r="A4155" s="28">
        <v>40693</v>
      </c>
      <c r="B4155" s="17">
        <v>3.322E-2</v>
      </c>
      <c r="C4155">
        <f t="shared" si="134"/>
        <v>5</v>
      </c>
      <c r="D4155">
        <f t="shared" si="135"/>
        <v>2011</v>
      </c>
    </row>
    <row r="4156" spans="1:4" x14ac:dyDescent="0.35">
      <c r="A4156" s="28">
        <v>40692</v>
      </c>
      <c r="B4156" s="17">
        <v>3.3059999999999999E-2</v>
      </c>
      <c r="C4156">
        <f t="shared" si="134"/>
        <v>5</v>
      </c>
      <c r="D4156">
        <f t="shared" si="135"/>
        <v>2011</v>
      </c>
    </row>
    <row r="4157" spans="1:4" x14ac:dyDescent="0.35">
      <c r="A4157" s="28">
        <v>40691</v>
      </c>
      <c r="B4157" s="17">
        <v>3.3059999999999999E-2</v>
      </c>
      <c r="C4157">
        <f t="shared" si="134"/>
        <v>5</v>
      </c>
      <c r="D4157">
        <f t="shared" si="135"/>
        <v>2011</v>
      </c>
    </row>
    <row r="4158" spans="1:4" x14ac:dyDescent="0.35">
      <c r="A4158" s="28">
        <v>40690</v>
      </c>
      <c r="B4158" s="17">
        <v>3.3059999999999999E-2</v>
      </c>
      <c r="C4158">
        <f t="shared" si="134"/>
        <v>5</v>
      </c>
      <c r="D4158">
        <f t="shared" si="135"/>
        <v>2011</v>
      </c>
    </row>
    <row r="4159" spans="1:4" x14ac:dyDescent="0.35">
      <c r="A4159" s="28">
        <v>40689</v>
      </c>
      <c r="B4159" s="17">
        <v>3.3119999999999997E-2</v>
      </c>
      <c r="C4159">
        <f t="shared" si="134"/>
        <v>5</v>
      </c>
      <c r="D4159">
        <f t="shared" si="135"/>
        <v>2011</v>
      </c>
    </row>
    <row r="4160" spans="1:4" x14ac:dyDescent="0.35">
      <c r="A4160" s="28">
        <v>40688</v>
      </c>
      <c r="B4160" s="17">
        <v>3.3180000000000001E-2</v>
      </c>
      <c r="C4160">
        <f t="shared" si="134"/>
        <v>5</v>
      </c>
      <c r="D4160">
        <f t="shared" si="135"/>
        <v>2011</v>
      </c>
    </row>
    <row r="4161" spans="1:4" x14ac:dyDescent="0.35">
      <c r="A4161" s="28">
        <v>40687</v>
      </c>
      <c r="B4161" s="17">
        <v>3.2960000000000003E-2</v>
      </c>
      <c r="C4161">
        <f t="shared" si="134"/>
        <v>5</v>
      </c>
      <c r="D4161">
        <f t="shared" si="135"/>
        <v>2011</v>
      </c>
    </row>
    <row r="4162" spans="1:4" x14ac:dyDescent="0.35">
      <c r="A4162" s="28">
        <v>40686</v>
      </c>
      <c r="B4162" s="17">
        <v>3.2930000000000001E-2</v>
      </c>
      <c r="C4162">
        <f t="shared" si="134"/>
        <v>5</v>
      </c>
      <c r="D4162">
        <f t="shared" si="135"/>
        <v>2011</v>
      </c>
    </row>
    <row r="4163" spans="1:4" x14ac:dyDescent="0.35">
      <c r="A4163" s="28">
        <v>40685</v>
      </c>
      <c r="B4163" s="17">
        <v>3.2660000000000002E-2</v>
      </c>
      <c r="C4163">
        <f t="shared" si="134"/>
        <v>5</v>
      </c>
      <c r="D4163">
        <f t="shared" si="135"/>
        <v>2011</v>
      </c>
    </row>
    <row r="4164" spans="1:4" x14ac:dyDescent="0.35">
      <c r="A4164" s="28">
        <v>40684</v>
      </c>
      <c r="B4164" s="17">
        <v>3.2660000000000002E-2</v>
      </c>
      <c r="C4164">
        <f t="shared" si="134"/>
        <v>5</v>
      </c>
      <c r="D4164">
        <f t="shared" si="135"/>
        <v>2011</v>
      </c>
    </row>
    <row r="4165" spans="1:4" x14ac:dyDescent="0.35">
      <c r="A4165" s="28">
        <v>40683</v>
      </c>
      <c r="B4165" s="17">
        <v>3.2660000000000002E-2</v>
      </c>
      <c r="C4165">
        <f t="shared" si="134"/>
        <v>5</v>
      </c>
      <c r="D4165">
        <f t="shared" si="135"/>
        <v>2011</v>
      </c>
    </row>
    <row r="4166" spans="1:4" x14ac:dyDescent="0.35">
      <c r="A4166" s="28">
        <v>40682</v>
      </c>
      <c r="B4166" s="17">
        <v>3.2550000000000003E-2</v>
      </c>
      <c r="C4166">
        <f t="shared" si="134"/>
        <v>5</v>
      </c>
      <c r="D4166">
        <f t="shared" si="135"/>
        <v>2011</v>
      </c>
    </row>
    <row r="4167" spans="1:4" x14ac:dyDescent="0.35">
      <c r="A4167" s="28">
        <v>40681</v>
      </c>
      <c r="B4167" s="17">
        <v>3.2500000000000001E-2</v>
      </c>
      <c r="C4167">
        <f t="shared" si="134"/>
        <v>5</v>
      </c>
      <c r="D4167">
        <f t="shared" si="135"/>
        <v>2011</v>
      </c>
    </row>
    <row r="4168" spans="1:4" x14ac:dyDescent="0.35">
      <c r="A4168" s="28">
        <v>40680</v>
      </c>
      <c r="B4168" s="17">
        <v>3.2500000000000001E-2</v>
      </c>
      <c r="C4168">
        <f t="shared" si="134"/>
        <v>5</v>
      </c>
      <c r="D4168">
        <f t="shared" si="135"/>
        <v>2011</v>
      </c>
    </row>
    <row r="4169" spans="1:4" x14ac:dyDescent="0.35">
      <c r="A4169" s="28">
        <v>40679</v>
      </c>
      <c r="B4169" s="17">
        <v>3.2489999999999998E-2</v>
      </c>
      <c r="C4169">
        <f t="shared" si="134"/>
        <v>5</v>
      </c>
      <c r="D4169">
        <f t="shared" si="135"/>
        <v>2011</v>
      </c>
    </row>
    <row r="4170" spans="1:4" x14ac:dyDescent="0.35">
      <c r="A4170" s="28">
        <v>40678</v>
      </c>
      <c r="B4170" s="17">
        <v>3.2410000000000001E-2</v>
      </c>
      <c r="C4170">
        <f t="shared" si="134"/>
        <v>5</v>
      </c>
      <c r="D4170">
        <f t="shared" si="135"/>
        <v>2011</v>
      </c>
    </row>
    <row r="4171" spans="1:4" x14ac:dyDescent="0.35">
      <c r="A4171" s="28">
        <v>40677</v>
      </c>
      <c r="B4171" s="17">
        <v>3.2410000000000001E-2</v>
      </c>
      <c r="C4171">
        <f t="shared" si="134"/>
        <v>5</v>
      </c>
      <c r="D4171">
        <f t="shared" si="135"/>
        <v>2011</v>
      </c>
    </row>
    <row r="4172" spans="1:4" x14ac:dyDescent="0.35">
      <c r="A4172" s="28">
        <v>40676</v>
      </c>
      <c r="B4172" s="17">
        <v>3.2410000000000001E-2</v>
      </c>
      <c r="C4172">
        <f t="shared" si="134"/>
        <v>5</v>
      </c>
      <c r="D4172">
        <f t="shared" si="135"/>
        <v>2011</v>
      </c>
    </row>
    <row r="4173" spans="1:4" x14ac:dyDescent="0.35">
      <c r="A4173" s="28">
        <v>40675</v>
      </c>
      <c r="B4173" s="17">
        <v>3.2579999999999998E-2</v>
      </c>
      <c r="C4173">
        <f t="shared" si="134"/>
        <v>5</v>
      </c>
      <c r="D4173">
        <f t="shared" si="135"/>
        <v>2011</v>
      </c>
    </row>
    <row r="4174" spans="1:4" x14ac:dyDescent="0.35">
      <c r="A4174" s="28">
        <v>40674</v>
      </c>
      <c r="B4174" s="17">
        <v>3.2550000000000003E-2</v>
      </c>
      <c r="C4174">
        <f t="shared" si="134"/>
        <v>5</v>
      </c>
      <c r="D4174">
        <f t="shared" si="135"/>
        <v>2011</v>
      </c>
    </row>
    <row r="4175" spans="1:4" x14ac:dyDescent="0.35">
      <c r="A4175" s="28">
        <v>40673</v>
      </c>
      <c r="B4175" s="17">
        <v>3.2410000000000001E-2</v>
      </c>
      <c r="C4175">
        <f t="shared" si="134"/>
        <v>5</v>
      </c>
      <c r="D4175">
        <f t="shared" si="135"/>
        <v>2011</v>
      </c>
    </row>
    <row r="4176" spans="1:4" x14ac:dyDescent="0.35">
      <c r="A4176" s="28">
        <v>40672</v>
      </c>
      <c r="B4176" s="17">
        <v>3.2230000000000002E-2</v>
      </c>
      <c r="C4176">
        <f t="shared" si="134"/>
        <v>5</v>
      </c>
      <c r="D4176">
        <f t="shared" si="135"/>
        <v>2011</v>
      </c>
    </row>
    <row r="4177" spans="1:4" x14ac:dyDescent="0.35">
      <c r="A4177" s="28">
        <v>40671</v>
      </c>
      <c r="B4177" s="17">
        <v>3.227E-2</v>
      </c>
      <c r="C4177">
        <f t="shared" si="134"/>
        <v>5</v>
      </c>
      <c r="D4177">
        <f t="shared" si="135"/>
        <v>2011</v>
      </c>
    </row>
    <row r="4178" spans="1:4" x14ac:dyDescent="0.35">
      <c r="A4178" s="28">
        <v>40670</v>
      </c>
      <c r="B4178" s="17">
        <v>3.227E-2</v>
      </c>
      <c r="C4178">
        <f t="shared" si="134"/>
        <v>5</v>
      </c>
      <c r="D4178">
        <f t="shared" si="135"/>
        <v>2011</v>
      </c>
    </row>
    <row r="4179" spans="1:4" x14ac:dyDescent="0.35">
      <c r="A4179" s="28">
        <v>40669</v>
      </c>
      <c r="B4179" s="17">
        <v>3.227E-2</v>
      </c>
      <c r="C4179">
        <f t="shared" si="134"/>
        <v>5</v>
      </c>
      <c r="D4179">
        <f t="shared" si="135"/>
        <v>2011</v>
      </c>
    </row>
    <row r="4180" spans="1:4" x14ac:dyDescent="0.35">
      <c r="A4180" s="28">
        <v>40668</v>
      </c>
      <c r="B4180" s="17">
        <v>3.2539999999999999E-2</v>
      </c>
      <c r="C4180">
        <f t="shared" si="134"/>
        <v>5</v>
      </c>
      <c r="D4180">
        <f t="shared" si="135"/>
        <v>2011</v>
      </c>
    </row>
    <row r="4181" spans="1:4" x14ac:dyDescent="0.35">
      <c r="A4181" s="28">
        <v>40667</v>
      </c>
      <c r="B4181" s="17">
        <v>3.2800000000000003E-2</v>
      </c>
      <c r="C4181">
        <f t="shared" si="134"/>
        <v>5</v>
      </c>
      <c r="D4181">
        <f t="shared" si="135"/>
        <v>2011</v>
      </c>
    </row>
    <row r="4182" spans="1:4" x14ac:dyDescent="0.35">
      <c r="A4182" s="28">
        <v>40666</v>
      </c>
      <c r="B4182" s="17">
        <v>3.2550000000000003E-2</v>
      </c>
      <c r="C4182">
        <f t="shared" si="134"/>
        <v>5</v>
      </c>
      <c r="D4182">
        <f t="shared" si="135"/>
        <v>2011</v>
      </c>
    </row>
    <row r="4183" spans="1:4" x14ac:dyDescent="0.35">
      <c r="A4183" s="28">
        <v>40665</v>
      </c>
      <c r="B4183" s="17">
        <v>3.2649999999999998E-2</v>
      </c>
      <c r="C4183">
        <f t="shared" si="134"/>
        <v>5</v>
      </c>
      <c r="D4183">
        <f t="shared" si="135"/>
        <v>2011</v>
      </c>
    </row>
    <row r="4184" spans="1:4" x14ac:dyDescent="0.35">
      <c r="A4184" s="28">
        <v>40664</v>
      </c>
      <c r="B4184" s="17">
        <v>3.2500000000000001E-2</v>
      </c>
      <c r="C4184">
        <f t="shared" si="134"/>
        <v>5</v>
      </c>
      <c r="D4184">
        <f t="shared" si="135"/>
        <v>2011</v>
      </c>
    </row>
    <row r="4185" spans="1:4" x14ac:dyDescent="0.35">
      <c r="A4185" s="28">
        <v>40663</v>
      </c>
      <c r="B4185" s="17">
        <v>3.2500000000000001E-2</v>
      </c>
      <c r="C4185">
        <f t="shared" si="134"/>
        <v>4</v>
      </c>
      <c r="D4185">
        <f t="shared" si="135"/>
        <v>2011</v>
      </c>
    </row>
    <row r="4186" spans="1:4" x14ac:dyDescent="0.35">
      <c r="A4186" s="28">
        <v>40662</v>
      </c>
      <c r="B4186" s="17">
        <v>3.2500000000000001E-2</v>
      </c>
      <c r="C4186">
        <f t="shared" si="134"/>
        <v>4</v>
      </c>
      <c r="D4186">
        <f t="shared" si="135"/>
        <v>2011</v>
      </c>
    </row>
    <row r="4187" spans="1:4" x14ac:dyDescent="0.35">
      <c r="A4187" s="28">
        <v>40661</v>
      </c>
      <c r="B4187" s="17">
        <v>3.2590000000000001E-2</v>
      </c>
      <c r="C4187">
        <f t="shared" si="134"/>
        <v>4</v>
      </c>
      <c r="D4187">
        <f t="shared" si="135"/>
        <v>2011</v>
      </c>
    </row>
    <row r="4188" spans="1:4" x14ac:dyDescent="0.35">
      <c r="A4188" s="28">
        <v>40660</v>
      </c>
      <c r="B4188" s="17">
        <v>3.2539999999999999E-2</v>
      </c>
      <c r="C4188">
        <f t="shared" si="134"/>
        <v>4</v>
      </c>
      <c r="D4188">
        <f t="shared" si="135"/>
        <v>2011</v>
      </c>
    </row>
    <row r="4189" spans="1:4" x14ac:dyDescent="0.35">
      <c r="A4189" s="28">
        <v>40659</v>
      </c>
      <c r="B4189" s="17">
        <v>3.2500000000000001E-2</v>
      </c>
      <c r="C4189">
        <f t="shared" si="134"/>
        <v>4</v>
      </c>
      <c r="D4189">
        <f t="shared" si="135"/>
        <v>2011</v>
      </c>
    </row>
    <row r="4190" spans="1:4" x14ac:dyDescent="0.35">
      <c r="A4190" s="28">
        <v>40658</v>
      </c>
      <c r="B4190" s="17">
        <v>3.2629999999999999E-2</v>
      </c>
      <c r="C4190">
        <f t="shared" si="134"/>
        <v>4</v>
      </c>
      <c r="D4190">
        <f t="shared" si="135"/>
        <v>2011</v>
      </c>
    </row>
    <row r="4191" spans="1:4" x14ac:dyDescent="0.35">
      <c r="A4191" s="28">
        <v>40657</v>
      </c>
      <c r="B4191" s="17">
        <v>3.2620000000000003E-2</v>
      </c>
      <c r="C4191">
        <f t="shared" si="134"/>
        <v>4</v>
      </c>
      <c r="D4191">
        <f t="shared" si="135"/>
        <v>2011</v>
      </c>
    </row>
    <row r="4192" spans="1:4" x14ac:dyDescent="0.35">
      <c r="A4192" s="28">
        <v>40656</v>
      </c>
      <c r="B4192" s="17">
        <v>3.2620000000000003E-2</v>
      </c>
      <c r="C4192">
        <f t="shared" si="134"/>
        <v>4</v>
      </c>
      <c r="D4192">
        <f t="shared" si="135"/>
        <v>2011</v>
      </c>
    </row>
    <row r="4193" spans="1:4" x14ac:dyDescent="0.35">
      <c r="A4193" s="28">
        <v>40655</v>
      </c>
      <c r="B4193" s="17">
        <v>3.2620000000000003E-2</v>
      </c>
      <c r="C4193">
        <f t="shared" si="134"/>
        <v>4</v>
      </c>
      <c r="D4193">
        <f t="shared" si="135"/>
        <v>2011</v>
      </c>
    </row>
    <row r="4194" spans="1:4" x14ac:dyDescent="0.35">
      <c r="A4194" s="28">
        <v>40654</v>
      </c>
      <c r="B4194" s="17">
        <v>3.2629999999999999E-2</v>
      </c>
      <c r="C4194">
        <f t="shared" si="134"/>
        <v>4</v>
      </c>
      <c r="D4194">
        <f t="shared" si="135"/>
        <v>2011</v>
      </c>
    </row>
    <row r="4195" spans="1:4" x14ac:dyDescent="0.35">
      <c r="A4195" s="28">
        <v>40653</v>
      </c>
      <c r="B4195" s="17">
        <v>3.2000000000000001E-2</v>
      </c>
      <c r="C4195">
        <f t="shared" si="134"/>
        <v>4</v>
      </c>
      <c r="D4195">
        <f t="shared" si="135"/>
        <v>2011</v>
      </c>
    </row>
    <row r="4196" spans="1:4" x14ac:dyDescent="0.35">
      <c r="A4196" s="28">
        <v>40652</v>
      </c>
      <c r="B4196" s="17">
        <v>3.2140000000000002E-2</v>
      </c>
      <c r="C4196">
        <f t="shared" si="134"/>
        <v>4</v>
      </c>
      <c r="D4196">
        <f t="shared" si="135"/>
        <v>2011</v>
      </c>
    </row>
    <row r="4197" spans="1:4" x14ac:dyDescent="0.35">
      <c r="A4197" s="28">
        <v>40651</v>
      </c>
      <c r="B4197" s="17">
        <v>3.2750000000000001E-2</v>
      </c>
      <c r="C4197">
        <f t="shared" si="134"/>
        <v>4</v>
      </c>
      <c r="D4197">
        <f t="shared" si="135"/>
        <v>2011</v>
      </c>
    </row>
    <row r="4198" spans="1:4" x14ac:dyDescent="0.35">
      <c r="A4198" s="28">
        <v>40650</v>
      </c>
      <c r="B4198" s="17">
        <v>3.2629999999999999E-2</v>
      </c>
      <c r="C4198">
        <f t="shared" si="134"/>
        <v>4</v>
      </c>
      <c r="D4198">
        <f t="shared" si="135"/>
        <v>2011</v>
      </c>
    </row>
    <row r="4199" spans="1:4" x14ac:dyDescent="0.35">
      <c r="A4199" s="28">
        <v>40649</v>
      </c>
      <c r="B4199" s="17">
        <v>3.2629999999999999E-2</v>
      </c>
      <c r="C4199">
        <f t="shared" si="134"/>
        <v>4</v>
      </c>
      <c r="D4199">
        <f t="shared" si="135"/>
        <v>2011</v>
      </c>
    </row>
    <row r="4200" spans="1:4" x14ac:dyDescent="0.35">
      <c r="A4200" s="28">
        <v>40648</v>
      </c>
      <c r="B4200" s="17">
        <v>3.2629999999999999E-2</v>
      </c>
      <c r="C4200">
        <f t="shared" si="134"/>
        <v>4</v>
      </c>
      <c r="D4200">
        <f t="shared" si="135"/>
        <v>2011</v>
      </c>
    </row>
    <row r="4201" spans="1:4" x14ac:dyDescent="0.35">
      <c r="A4201" s="28">
        <v>40647</v>
      </c>
      <c r="B4201" s="17">
        <v>3.295E-2</v>
      </c>
      <c r="C4201">
        <f t="shared" si="134"/>
        <v>4</v>
      </c>
      <c r="D4201">
        <f t="shared" si="135"/>
        <v>2011</v>
      </c>
    </row>
    <row r="4202" spans="1:4" x14ac:dyDescent="0.35">
      <c r="A4202" s="28">
        <v>40646</v>
      </c>
      <c r="B4202" s="17">
        <v>3.3160000000000002E-2</v>
      </c>
      <c r="C4202">
        <f t="shared" si="134"/>
        <v>4</v>
      </c>
      <c r="D4202">
        <f t="shared" si="135"/>
        <v>2011</v>
      </c>
    </row>
    <row r="4203" spans="1:4" x14ac:dyDescent="0.35">
      <c r="A4203" s="28">
        <v>40645</v>
      </c>
      <c r="B4203" s="17">
        <v>3.3689999999999998E-2</v>
      </c>
      <c r="C4203">
        <f t="shared" ref="C4203:C4266" si="136">MONTH(A4203)</f>
        <v>4</v>
      </c>
      <c r="D4203">
        <f t="shared" ref="D4203:D4266" si="137">YEAR(A4203)</f>
        <v>2011</v>
      </c>
    </row>
    <row r="4204" spans="1:4" x14ac:dyDescent="0.35">
      <c r="A4204" s="28">
        <v>40644</v>
      </c>
      <c r="B4204" s="17">
        <v>3.3439999999999998E-2</v>
      </c>
      <c r="C4204">
        <f t="shared" si="136"/>
        <v>4</v>
      </c>
      <c r="D4204">
        <f t="shared" si="137"/>
        <v>2011</v>
      </c>
    </row>
    <row r="4205" spans="1:4" x14ac:dyDescent="0.35">
      <c r="A4205" s="28">
        <v>40643</v>
      </c>
      <c r="B4205" s="17">
        <v>3.354E-2</v>
      </c>
      <c r="C4205">
        <f t="shared" si="136"/>
        <v>4</v>
      </c>
      <c r="D4205">
        <f t="shared" si="137"/>
        <v>2011</v>
      </c>
    </row>
    <row r="4206" spans="1:4" x14ac:dyDescent="0.35">
      <c r="A4206" s="28">
        <v>40642</v>
      </c>
      <c r="B4206" s="17">
        <v>3.354E-2</v>
      </c>
      <c r="C4206">
        <f t="shared" si="136"/>
        <v>4</v>
      </c>
      <c r="D4206">
        <f t="shared" si="137"/>
        <v>2011</v>
      </c>
    </row>
    <row r="4207" spans="1:4" x14ac:dyDescent="0.35">
      <c r="A4207" s="28">
        <v>40641</v>
      </c>
      <c r="B4207" s="17">
        <v>3.354E-2</v>
      </c>
      <c r="C4207">
        <f t="shared" si="136"/>
        <v>4</v>
      </c>
      <c r="D4207">
        <f t="shared" si="137"/>
        <v>2011</v>
      </c>
    </row>
    <row r="4208" spans="1:4" x14ac:dyDescent="0.35">
      <c r="A4208" s="28">
        <v>40640</v>
      </c>
      <c r="B4208" s="17">
        <v>3.338E-2</v>
      </c>
      <c r="C4208">
        <f t="shared" si="136"/>
        <v>4</v>
      </c>
      <c r="D4208">
        <f t="shared" si="137"/>
        <v>2011</v>
      </c>
    </row>
    <row r="4209" spans="1:4" x14ac:dyDescent="0.35">
      <c r="A4209" s="28">
        <v>40639</v>
      </c>
      <c r="B4209" s="17">
        <v>3.3520000000000001E-2</v>
      </c>
      <c r="C4209">
        <f t="shared" si="136"/>
        <v>4</v>
      </c>
      <c r="D4209">
        <f t="shared" si="137"/>
        <v>2011</v>
      </c>
    </row>
    <row r="4210" spans="1:4" x14ac:dyDescent="0.35">
      <c r="A4210" s="28">
        <v>40638</v>
      </c>
      <c r="B4210" s="17">
        <v>3.3430000000000001E-2</v>
      </c>
      <c r="C4210">
        <f t="shared" si="136"/>
        <v>4</v>
      </c>
      <c r="D4210">
        <f t="shared" si="137"/>
        <v>2011</v>
      </c>
    </row>
    <row r="4211" spans="1:4" x14ac:dyDescent="0.35">
      <c r="A4211" s="28">
        <v>40637</v>
      </c>
      <c r="B4211" s="17">
        <v>3.3459999999999997E-2</v>
      </c>
      <c r="C4211">
        <f t="shared" si="136"/>
        <v>4</v>
      </c>
      <c r="D4211">
        <f t="shared" si="137"/>
        <v>2011</v>
      </c>
    </row>
    <row r="4212" spans="1:4" x14ac:dyDescent="0.35">
      <c r="A4212" s="28">
        <v>40636</v>
      </c>
      <c r="B4212" s="17">
        <v>3.347E-2</v>
      </c>
      <c r="C4212">
        <f t="shared" si="136"/>
        <v>4</v>
      </c>
      <c r="D4212">
        <f t="shared" si="137"/>
        <v>2011</v>
      </c>
    </row>
    <row r="4213" spans="1:4" x14ac:dyDescent="0.35">
      <c r="A4213" s="28">
        <v>40635</v>
      </c>
      <c r="B4213" s="17">
        <v>3.347E-2</v>
      </c>
      <c r="C4213">
        <f t="shared" si="136"/>
        <v>4</v>
      </c>
      <c r="D4213">
        <f t="shared" si="137"/>
        <v>2011</v>
      </c>
    </row>
    <row r="4214" spans="1:4" x14ac:dyDescent="0.35">
      <c r="A4214" s="28">
        <v>40634</v>
      </c>
      <c r="B4214" s="17">
        <v>3.347E-2</v>
      </c>
      <c r="C4214">
        <f t="shared" si="136"/>
        <v>4</v>
      </c>
      <c r="D4214">
        <f t="shared" si="137"/>
        <v>2011</v>
      </c>
    </row>
    <row r="4215" spans="1:4" x14ac:dyDescent="0.35">
      <c r="A4215" s="28">
        <v>40633</v>
      </c>
      <c r="B4215" s="17">
        <v>3.3270000000000001E-2</v>
      </c>
      <c r="C4215">
        <f t="shared" si="136"/>
        <v>3</v>
      </c>
      <c r="D4215">
        <f t="shared" si="137"/>
        <v>2011</v>
      </c>
    </row>
    <row r="4216" spans="1:4" x14ac:dyDescent="0.35">
      <c r="A4216" s="28">
        <v>40632</v>
      </c>
      <c r="B4216" s="17">
        <v>3.3099999999999997E-2</v>
      </c>
      <c r="C4216">
        <f t="shared" si="136"/>
        <v>3</v>
      </c>
      <c r="D4216">
        <f t="shared" si="137"/>
        <v>2011</v>
      </c>
    </row>
    <row r="4217" spans="1:4" x14ac:dyDescent="0.35">
      <c r="A4217" s="28">
        <v>40631</v>
      </c>
      <c r="B4217" s="17">
        <v>3.3009999999999998E-2</v>
      </c>
      <c r="C4217">
        <f t="shared" si="136"/>
        <v>3</v>
      </c>
      <c r="D4217">
        <f t="shared" si="137"/>
        <v>2011</v>
      </c>
    </row>
    <row r="4218" spans="1:4" x14ac:dyDescent="0.35">
      <c r="A4218" s="28">
        <v>40630</v>
      </c>
      <c r="B4218" s="17">
        <v>3.3000000000000002E-2</v>
      </c>
      <c r="C4218">
        <f t="shared" si="136"/>
        <v>3</v>
      </c>
      <c r="D4218">
        <f t="shared" si="137"/>
        <v>2011</v>
      </c>
    </row>
    <row r="4219" spans="1:4" x14ac:dyDescent="0.35">
      <c r="A4219" s="28">
        <v>40629</v>
      </c>
      <c r="B4219" s="17">
        <v>3.3070000000000002E-2</v>
      </c>
      <c r="C4219">
        <f t="shared" si="136"/>
        <v>3</v>
      </c>
      <c r="D4219">
        <f t="shared" si="137"/>
        <v>2011</v>
      </c>
    </row>
    <row r="4220" spans="1:4" x14ac:dyDescent="0.35">
      <c r="A4220" s="28">
        <v>40628</v>
      </c>
      <c r="B4220" s="17">
        <v>3.3070000000000002E-2</v>
      </c>
      <c r="C4220">
        <f t="shared" si="136"/>
        <v>3</v>
      </c>
      <c r="D4220">
        <f t="shared" si="137"/>
        <v>2011</v>
      </c>
    </row>
    <row r="4221" spans="1:4" x14ac:dyDescent="0.35">
      <c r="A4221" s="28">
        <v>40627</v>
      </c>
      <c r="B4221" s="17">
        <v>3.3070000000000002E-2</v>
      </c>
      <c r="C4221">
        <f t="shared" si="136"/>
        <v>3</v>
      </c>
      <c r="D4221">
        <f t="shared" si="137"/>
        <v>2011</v>
      </c>
    </row>
    <row r="4222" spans="1:4" x14ac:dyDescent="0.35">
      <c r="A4222" s="28">
        <v>40626</v>
      </c>
      <c r="B4222" s="17">
        <v>3.3020000000000001E-2</v>
      </c>
      <c r="C4222">
        <f t="shared" si="136"/>
        <v>3</v>
      </c>
      <c r="D4222">
        <f t="shared" si="137"/>
        <v>2011</v>
      </c>
    </row>
    <row r="4223" spans="1:4" x14ac:dyDescent="0.35">
      <c r="A4223" s="28">
        <v>40625</v>
      </c>
      <c r="B4223" s="17">
        <v>3.2870000000000003E-2</v>
      </c>
      <c r="C4223">
        <f t="shared" si="136"/>
        <v>3</v>
      </c>
      <c r="D4223">
        <f t="shared" si="137"/>
        <v>2011</v>
      </c>
    </row>
    <row r="4224" spans="1:4" x14ac:dyDescent="0.35">
      <c r="A4224" s="28">
        <v>40624</v>
      </c>
      <c r="B4224" s="17">
        <v>3.2759999999999997E-2</v>
      </c>
      <c r="C4224">
        <f t="shared" si="136"/>
        <v>3</v>
      </c>
      <c r="D4224">
        <f t="shared" si="137"/>
        <v>2011</v>
      </c>
    </row>
    <row r="4225" spans="1:4" x14ac:dyDescent="0.35">
      <c r="A4225" s="28">
        <v>40623</v>
      </c>
      <c r="B4225" s="17">
        <v>3.288E-2</v>
      </c>
      <c r="C4225">
        <f t="shared" si="136"/>
        <v>3</v>
      </c>
      <c r="D4225">
        <f t="shared" si="137"/>
        <v>2011</v>
      </c>
    </row>
    <row r="4226" spans="1:4" x14ac:dyDescent="0.35">
      <c r="A4226" s="28">
        <v>40622</v>
      </c>
      <c r="B4226" s="17">
        <v>3.0599999999999999E-2</v>
      </c>
      <c r="C4226">
        <f t="shared" si="136"/>
        <v>3</v>
      </c>
      <c r="D4226">
        <f t="shared" si="137"/>
        <v>2011</v>
      </c>
    </row>
    <row r="4227" spans="1:4" x14ac:dyDescent="0.35">
      <c r="A4227" s="28">
        <v>40621</v>
      </c>
      <c r="B4227" s="17">
        <v>3.0599999999999999E-2</v>
      </c>
      <c r="C4227">
        <f t="shared" si="136"/>
        <v>3</v>
      </c>
      <c r="D4227">
        <f t="shared" si="137"/>
        <v>2011</v>
      </c>
    </row>
    <row r="4228" spans="1:4" x14ac:dyDescent="0.35">
      <c r="A4228" s="28">
        <v>40620</v>
      </c>
      <c r="B4228" s="17">
        <v>3.0599999999999999E-2</v>
      </c>
      <c r="C4228">
        <f t="shared" si="136"/>
        <v>3</v>
      </c>
      <c r="D4228">
        <f t="shared" si="137"/>
        <v>2011</v>
      </c>
    </row>
    <row r="4229" spans="1:4" x14ac:dyDescent="0.35">
      <c r="A4229" s="28">
        <v>40619</v>
      </c>
      <c r="B4229" s="17">
        <v>3.2059999999999998E-2</v>
      </c>
      <c r="C4229">
        <f t="shared" si="136"/>
        <v>3</v>
      </c>
      <c r="D4229">
        <f t="shared" si="137"/>
        <v>2011</v>
      </c>
    </row>
    <row r="4230" spans="1:4" x14ac:dyDescent="0.35">
      <c r="A4230" s="28">
        <v>40618</v>
      </c>
      <c r="B4230" s="17">
        <v>3.2500000000000001E-2</v>
      </c>
      <c r="C4230">
        <f t="shared" si="136"/>
        <v>3</v>
      </c>
      <c r="D4230">
        <f t="shared" si="137"/>
        <v>2011</v>
      </c>
    </row>
    <row r="4231" spans="1:4" x14ac:dyDescent="0.35">
      <c r="A4231" s="28">
        <v>40617</v>
      </c>
      <c r="B4231" s="17">
        <v>3.2500000000000001E-2</v>
      </c>
      <c r="C4231">
        <f t="shared" si="136"/>
        <v>3</v>
      </c>
      <c r="D4231">
        <f t="shared" si="137"/>
        <v>2011</v>
      </c>
    </row>
    <row r="4232" spans="1:4" x14ac:dyDescent="0.35">
      <c r="A4232" s="28">
        <v>40616</v>
      </c>
      <c r="B4232" s="17">
        <v>3.2599999999999997E-2</v>
      </c>
      <c r="C4232">
        <f t="shared" si="136"/>
        <v>3</v>
      </c>
      <c r="D4232">
        <f t="shared" si="137"/>
        <v>2011</v>
      </c>
    </row>
    <row r="4233" spans="1:4" x14ac:dyDescent="0.35">
      <c r="A4233" s="28">
        <v>40615</v>
      </c>
      <c r="B4233" s="17">
        <v>3.2629999999999999E-2</v>
      </c>
      <c r="C4233">
        <f t="shared" si="136"/>
        <v>3</v>
      </c>
      <c r="D4233">
        <f t="shared" si="137"/>
        <v>2011</v>
      </c>
    </row>
    <row r="4234" spans="1:4" x14ac:dyDescent="0.35">
      <c r="A4234" s="28">
        <v>40614</v>
      </c>
      <c r="B4234" s="17">
        <v>3.2629999999999999E-2</v>
      </c>
      <c r="C4234">
        <f t="shared" si="136"/>
        <v>3</v>
      </c>
      <c r="D4234">
        <f t="shared" si="137"/>
        <v>2011</v>
      </c>
    </row>
    <row r="4235" spans="1:4" x14ac:dyDescent="0.35">
      <c r="A4235" s="28">
        <v>40613</v>
      </c>
      <c r="B4235" s="17">
        <v>3.2629999999999999E-2</v>
      </c>
      <c r="C4235">
        <f t="shared" si="136"/>
        <v>3</v>
      </c>
      <c r="D4235">
        <f t="shared" si="137"/>
        <v>2011</v>
      </c>
    </row>
    <row r="4236" spans="1:4" x14ac:dyDescent="0.35">
      <c r="A4236" s="28">
        <v>40612</v>
      </c>
      <c r="B4236" s="17">
        <v>3.2910000000000002E-2</v>
      </c>
      <c r="C4236">
        <f t="shared" si="136"/>
        <v>3</v>
      </c>
      <c r="D4236">
        <f t="shared" si="137"/>
        <v>2011</v>
      </c>
    </row>
    <row r="4237" spans="1:4" x14ac:dyDescent="0.35">
      <c r="A4237" s="28">
        <v>40611</v>
      </c>
      <c r="B4237" s="17">
        <v>3.2989999999999998E-2</v>
      </c>
      <c r="C4237">
        <f t="shared" si="136"/>
        <v>3</v>
      </c>
      <c r="D4237">
        <f t="shared" si="137"/>
        <v>2011</v>
      </c>
    </row>
    <row r="4238" spans="1:4" x14ac:dyDescent="0.35">
      <c r="A4238" s="28">
        <v>40610</v>
      </c>
      <c r="B4238" s="17">
        <v>3.2899999999999999E-2</v>
      </c>
      <c r="C4238">
        <f t="shared" si="136"/>
        <v>3</v>
      </c>
      <c r="D4238">
        <f t="shared" si="137"/>
        <v>2011</v>
      </c>
    </row>
    <row r="4239" spans="1:4" x14ac:dyDescent="0.35">
      <c r="A4239" s="28">
        <v>40609</v>
      </c>
      <c r="B4239" s="17">
        <v>3.288E-2</v>
      </c>
      <c r="C4239">
        <f t="shared" si="136"/>
        <v>3</v>
      </c>
      <c r="D4239">
        <f t="shared" si="137"/>
        <v>2011</v>
      </c>
    </row>
    <row r="4240" spans="1:4" x14ac:dyDescent="0.35">
      <c r="A4240" s="28">
        <v>40608</v>
      </c>
      <c r="B4240" s="17">
        <v>3.2829999999999998E-2</v>
      </c>
      <c r="C4240">
        <f t="shared" si="136"/>
        <v>3</v>
      </c>
      <c r="D4240">
        <f t="shared" si="137"/>
        <v>2011</v>
      </c>
    </row>
    <row r="4241" spans="1:4" x14ac:dyDescent="0.35">
      <c r="A4241" s="28">
        <v>40607</v>
      </c>
      <c r="B4241" s="17">
        <v>3.2829999999999998E-2</v>
      </c>
      <c r="C4241">
        <f t="shared" si="136"/>
        <v>3</v>
      </c>
      <c r="D4241">
        <f t="shared" si="137"/>
        <v>2011</v>
      </c>
    </row>
    <row r="4242" spans="1:4" x14ac:dyDescent="0.35">
      <c r="A4242" s="28">
        <v>40606</v>
      </c>
      <c r="B4242" s="17">
        <v>3.2829999999999998E-2</v>
      </c>
      <c r="C4242">
        <f t="shared" si="136"/>
        <v>3</v>
      </c>
      <c r="D4242">
        <f t="shared" si="137"/>
        <v>2011</v>
      </c>
    </row>
    <row r="4243" spans="1:4" x14ac:dyDescent="0.35">
      <c r="A4243" s="28">
        <v>40605</v>
      </c>
      <c r="B4243" s="17">
        <v>3.2809999999999999E-2</v>
      </c>
      <c r="C4243">
        <f t="shared" si="136"/>
        <v>3</v>
      </c>
      <c r="D4243">
        <f t="shared" si="137"/>
        <v>2011</v>
      </c>
    </row>
    <row r="4244" spans="1:4" x14ac:dyDescent="0.35">
      <c r="A4244" s="28">
        <v>40604</v>
      </c>
      <c r="B4244" s="17">
        <v>3.3309999999999999E-2</v>
      </c>
      <c r="C4244">
        <f t="shared" si="136"/>
        <v>3</v>
      </c>
      <c r="D4244">
        <f t="shared" si="137"/>
        <v>2011</v>
      </c>
    </row>
    <row r="4245" spans="1:4" x14ac:dyDescent="0.35">
      <c r="A4245" s="28">
        <v>40603</v>
      </c>
      <c r="B4245" s="17">
        <v>3.3369999999999997E-2</v>
      </c>
      <c r="C4245">
        <f t="shared" si="136"/>
        <v>3</v>
      </c>
      <c r="D4245">
        <f t="shared" si="137"/>
        <v>2011</v>
      </c>
    </row>
    <row r="4246" spans="1:4" x14ac:dyDescent="0.35">
      <c r="A4246" s="28">
        <v>40602</v>
      </c>
      <c r="B4246" s="17">
        <v>3.3419999999999998E-2</v>
      </c>
      <c r="C4246">
        <f t="shared" si="136"/>
        <v>2</v>
      </c>
      <c r="D4246">
        <f t="shared" si="137"/>
        <v>2011</v>
      </c>
    </row>
    <row r="4247" spans="1:4" x14ac:dyDescent="0.35">
      <c r="A4247" s="28">
        <v>40601</v>
      </c>
      <c r="B4247" s="17">
        <v>3.3430000000000001E-2</v>
      </c>
      <c r="C4247">
        <f t="shared" si="136"/>
        <v>2</v>
      </c>
      <c r="D4247">
        <f t="shared" si="137"/>
        <v>2011</v>
      </c>
    </row>
    <row r="4248" spans="1:4" x14ac:dyDescent="0.35">
      <c r="A4248" s="28">
        <v>40600</v>
      </c>
      <c r="B4248" s="17">
        <v>3.3430000000000001E-2</v>
      </c>
      <c r="C4248">
        <f t="shared" si="136"/>
        <v>2</v>
      </c>
      <c r="D4248">
        <f t="shared" si="137"/>
        <v>2011</v>
      </c>
    </row>
    <row r="4249" spans="1:4" x14ac:dyDescent="0.35">
      <c r="A4249" s="28">
        <v>40599</v>
      </c>
      <c r="B4249" s="17">
        <v>3.3430000000000001E-2</v>
      </c>
      <c r="C4249">
        <f t="shared" si="136"/>
        <v>2</v>
      </c>
      <c r="D4249">
        <f t="shared" si="137"/>
        <v>2011</v>
      </c>
    </row>
    <row r="4250" spans="1:4" x14ac:dyDescent="0.35">
      <c r="A4250" s="28">
        <v>40598</v>
      </c>
      <c r="B4250" s="17">
        <v>3.313E-2</v>
      </c>
      <c r="C4250">
        <f t="shared" si="136"/>
        <v>2</v>
      </c>
      <c r="D4250">
        <f t="shared" si="137"/>
        <v>2011</v>
      </c>
    </row>
    <row r="4251" spans="1:4" x14ac:dyDescent="0.35">
      <c r="A4251" s="28">
        <v>40597</v>
      </c>
      <c r="B4251" s="17">
        <v>3.347E-2</v>
      </c>
      <c r="C4251">
        <f t="shared" si="136"/>
        <v>2</v>
      </c>
      <c r="D4251">
        <f t="shared" si="137"/>
        <v>2011</v>
      </c>
    </row>
    <row r="4252" spans="1:4" x14ac:dyDescent="0.35">
      <c r="A4252" s="28">
        <v>40596</v>
      </c>
      <c r="B4252" s="17">
        <v>3.3619999999999997E-2</v>
      </c>
      <c r="C4252">
        <f t="shared" si="136"/>
        <v>2</v>
      </c>
      <c r="D4252">
        <f t="shared" si="137"/>
        <v>2011</v>
      </c>
    </row>
    <row r="4253" spans="1:4" x14ac:dyDescent="0.35">
      <c r="A4253" s="28">
        <v>40595</v>
      </c>
      <c r="B4253" s="17">
        <v>3.329E-2</v>
      </c>
      <c r="C4253">
        <f t="shared" si="136"/>
        <v>2</v>
      </c>
      <c r="D4253">
        <f t="shared" si="137"/>
        <v>2011</v>
      </c>
    </row>
    <row r="4254" spans="1:4" x14ac:dyDescent="0.35">
      <c r="A4254" s="28">
        <v>40594</v>
      </c>
      <c r="B4254" s="17">
        <v>3.2930000000000001E-2</v>
      </c>
      <c r="C4254">
        <f t="shared" si="136"/>
        <v>2</v>
      </c>
      <c r="D4254">
        <f t="shared" si="137"/>
        <v>2011</v>
      </c>
    </row>
    <row r="4255" spans="1:4" x14ac:dyDescent="0.35">
      <c r="A4255" s="28">
        <v>40593</v>
      </c>
      <c r="B4255" s="17">
        <v>3.2930000000000001E-2</v>
      </c>
      <c r="C4255">
        <f t="shared" si="136"/>
        <v>2</v>
      </c>
      <c r="D4255">
        <f t="shared" si="137"/>
        <v>2011</v>
      </c>
    </row>
    <row r="4256" spans="1:4" x14ac:dyDescent="0.35">
      <c r="A4256" s="28">
        <v>40592</v>
      </c>
      <c r="B4256" s="17">
        <v>3.2930000000000001E-2</v>
      </c>
      <c r="C4256">
        <f t="shared" si="136"/>
        <v>2</v>
      </c>
      <c r="D4256">
        <f t="shared" si="137"/>
        <v>2011</v>
      </c>
    </row>
    <row r="4257" spans="1:4" x14ac:dyDescent="0.35">
      <c r="A4257" s="28">
        <v>40591</v>
      </c>
      <c r="B4257" s="17">
        <v>3.4349999999999999E-2</v>
      </c>
      <c r="C4257">
        <f t="shared" si="136"/>
        <v>2</v>
      </c>
      <c r="D4257">
        <f t="shared" si="137"/>
        <v>2011</v>
      </c>
    </row>
    <row r="4258" spans="1:4" x14ac:dyDescent="0.35">
      <c r="A4258" s="28">
        <v>40590</v>
      </c>
      <c r="B4258" s="17">
        <v>3.4349999999999999E-2</v>
      </c>
      <c r="C4258">
        <f t="shared" si="136"/>
        <v>2</v>
      </c>
      <c r="D4258">
        <f t="shared" si="137"/>
        <v>2011</v>
      </c>
    </row>
    <row r="4259" spans="1:4" x14ac:dyDescent="0.35">
      <c r="A4259" s="28">
        <v>40589</v>
      </c>
      <c r="B4259" s="17">
        <v>3.4349999999999999E-2</v>
      </c>
      <c r="C4259">
        <f t="shared" si="136"/>
        <v>2</v>
      </c>
      <c r="D4259">
        <f t="shared" si="137"/>
        <v>2011</v>
      </c>
    </row>
    <row r="4260" spans="1:4" x14ac:dyDescent="0.35">
      <c r="A4260" s="28">
        <v>40588</v>
      </c>
      <c r="B4260" s="17">
        <v>3.4130000000000001E-2</v>
      </c>
      <c r="C4260">
        <f t="shared" si="136"/>
        <v>2</v>
      </c>
      <c r="D4260">
        <f t="shared" si="137"/>
        <v>2011</v>
      </c>
    </row>
    <row r="4261" spans="1:4" x14ac:dyDescent="0.35">
      <c r="A4261" s="28">
        <v>40587</v>
      </c>
      <c r="B4261" s="17">
        <v>3.3410000000000002E-2</v>
      </c>
      <c r="C4261">
        <f t="shared" si="136"/>
        <v>2</v>
      </c>
      <c r="D4261">
        <f t="shared" si="137"/>
        <v>2011</v>
      </c>
    </row>
    <row r="4262" spans="1:4" x14ac:dyDescent="0.35">
      <c r="A4262" s="28">
        <v>40586</v>
      </c>
      <c r="B4262" s="17">
        <v>3.3410000000000002E-2</v>
      </c>
      <c r="C4262">
        <f t="shared" si="136"/>
        <v>2</v>
      </c>
      <c r="D4262">
        <f t="shared" si="137"/>
        <v>2011</v>
      </c>
    </row>
    <row r="4263" spans="1:4" x14ac:dyDescent="0.35">
      <c r="A4263" s="28">
        <v>40585</v>
      </c>
      <c r="B4263" s="17">
        <v>3.3410000000000002E-2</v>
      </c>
      <c r="C4263">
        <f t="shared" si="136"/>
        <v>2</v>
      </c>
      <c r="D4263">
        <f t="shared" si="137"/>
        <v>2011</v>
      </c>
    </row>
    <row r="4264" spans="1:4" x14ac:dyDescent="0.35">
      <c r="A4264" s="28">
        <v>40584</v>
      </c>
      <c r="B4264" s="17">
        <v>3.313E-2</v>
      </c>
      <c r="C4264">
        <f t="shared" si="136"/>
        <v>2</v>
      </c>
      <c r="D4264">
        <f t="shared" si="137"/>
        <v>2011</v>
      </c>
    </row>
    <row r="4265" spans="1:4" x14ac:dyDescent="0.35">
      <c r="A4265" s="28">
        <v>40583</v>
      </c>
      <c r="B4265" s="17">
        <v>3.3640000000000003E-2</v>
      </c>
      <c r="C4265">
        <f t="shared" si="136"/>
        <v>2</v>
      </c>
      <c r="D4265">
        <f t="shared" si="137"/>
        <v>2011</v>
      </c>
    </row>
    <row r="4266" spans="1:4" x14ac:dyDescent="0.35">
      <c r="A4266" s="28">
        <v>40582</v>
      </c>
      <c r="B4266" s="17">
        <v>3.3790000000000001E-2</v>
      </c>
      <c r="C4266">
        <f t="shared" si="136"/>
        <v>2</v>
      </c>
      <c r="D4266">
        <f t="shared" si="137"/>
        <v>2011</v>
      </c>
    </row>
    <row r="4267" spans="1:4" x14ac:dyDescent="0.35">
      <c r="A4267" s="28">
        <v>40581</v>
      </c>
      <c r="B4267" s="17">
        <v>3.3770000000000001E-2</v>
      </c>
      <c r="C4267">
        <f t="shared" ref="C4267:C4330" si="138">MONTH(A4267)</f>
        <v>2</v>
      </c>
      <c r="D4267">
        <f t="shared" ref="D4267:D4330" si="139">YEAR(A4267)</f>
        <v>2011</v>
      </c>
    </row>
    <row r="4268" spans="1:4" x14ac:dyDescent="0.35">
      <c r="A4268" s="28">
        <v>40580</v>
      </c>
      <c r="B4268" s="17">
        <v>3.3649999999999999E-2</v>
      </c>
      <c r="C4268">
        <f t="shared" si="138"/>
        <v>2</v>
      </c>
      <c r="D4268">
        <f t="shared" si="139"/>
        <v>2011</v>
      </c>
    </row>
    <row r="4269" spans="1:4" x14ac:dyDescent="0.35">
      <c r="A4269" s="28">
        <v>40579</v>
      </c>
      <c r="B4269" s="17">
        <v>3.3649999999999999E-2</v>
      </c>
      <c r="C4269">
        <f t="shared" si="138"/>
        <v>2</v>
      </c>
      <c r="D4269">
        <f t="shared" si="139"/>
        <v>2011</v>
      </c>
    </row>
    <row r="4270" spans="1:4" x14ac:dyDescent="0.35">
      <c r="A4270" s="28">
        <v>40578</v>
      </c>
      <c r="B4270" s="17">
        <v>3.3649999999999999E-2</v>
      </c>
      <c r="C4270">
        <f t="shared" si="138"/>
        <v>2</v>
      </c>
      <c r="D4270">
        <f t="shared" si="139"/>
        <v>2011</v>
      </c>
    </row>
    <row r="4271" spans="1:4" x14ac:dyDescent="0.35">
      <c r="A4271" s="28">
        <v>40577</v>
      </c>
      <c r="B4271" s="17">
        <v>3.3500000000000002E-2</v>
      </c>
      <c r="C4271">
        <f t="shared" si="138"/>
        <v>2</v>
      </c>
      <c r="D4271">
        <f t="shared" si="139"/>
        <v>2011</v>
      </c>
    </row>
    <row r="4272" spans="1:4" x14ac:dyDescent="0.35">
      <c r="A4272" s="28">
        <v>40576</v>
      </c>
      <c r="B4272" s="17">
        <v>3.3550000000000003E-2</v>
      </c>
      <c r="C4272">
        <f t="shared" si="138"/>
        <v>2</v>
      </c>
      <c r="D4272">
        <f t="shared" si="139"/>
        <v>2011</v>
      </c>
    </row>
    <row r="4273" spans="1:4" x14ac:dyDescent="0.35">
      <c r="A4273" s="28">
        <v>40575</v>
      </c>
      <c r="B4273" s="17">
        <v>3.3579999999999999E-2</v>
      </c>
      <c r="C4273">
        <f t="shared" si="138"/>
        <v>2</v>
      </c>
      <c r="D4273">
        <f t="shared" si="139"/>
        <v>2011</v>
      </c>
    </row>
    <row r="4274" spans="1:4" x14ac:dyDescent="0.35">
      <c r="A4274" s="28">
        <v>40574</v>
      </c>
      <c r="B4274" s="17">
        <v>3.3590000000000002E-2</v>
      </c>
      <c r="C4274">
        <f t="shared" si="138"/>
        <v>1</v>
      </c>
      <c r="D4274">
        <f t="shared" si="139"/>
        <v>2011</v>
      </c>
    </row>
    <row r="4275" spans="1:4" x14ac:dyDescent="0.35">
      <c r="A4275" s="28">
        <v>40573</v>
      </c>
      <c r="B4275" s="17">
        <v>3.3619999999999997E-2</v>
      </c>
      <c r="C4275">
        <f t="shared" si="138"/>
        <v>1</v>
      </c>
      <c r="D4275">
        <f t="shared" si="139"/>
        <v>2011</v>
      </c>
    </row>
    <row r="4276" spans="1:4" x14ac:dyDescent="0.35">
      <c r="A4276" s="28">
        <v>40572</v>
      </c>
      <c r="B4276" s="17">
        <v>3.3619999999999997E-2</v>
      </c>
      <c r="C4276">
        <f t="shared" si="138"/>
        <v>1</v>
      </c>
      <c r="D4276">
        <f t="shared" si="139"/>
        <v>2011</v>
      </c>
    </row>
    <row r="4277" spans="1:4" x14ac:dyDescent="0.35">
      <c r="A4277" s="28">
        <v>40571</v>
      </c>
      <c r="B4277" s="17">
        <v>3.3619999999999997E-2</v>
      </c>
      <c r="C4277">
        <f t="shared" si="138"/>
        <v>1</v>
      </c>
      <c r="D4277">
        <f t="shared" si="139"/>
        <v>2011</v>
      </c>
    </row>
    <row r="4278" spans="1:4" x14ac:dyDescent="0.35">
      <c r="A4278" s="28">
        <v>40570</v>
      </c>
      <c r="B4278" s="17">
        <v>3.3349999999999998E-2</v>
      </c>
      <c r="C4278">
        <f t="shared" si="138"/>
        <v>1</v>
      </c>
      <c r="D4278">
        <f t="shared" si="139"/>
        <v>2011</v>
      </c>
    </row>
    <row r="4279" spans="1:4" x14ac:dyDescent="0.35">
      <c r="A4279" s="28">
        <v>40569</v>
      </c>
      <c r="B4279" s="17">
        <v>3.3489999999999999E-2</v>
      </c>
      <c r="C4279">
        <f t="shared" si="138"/>
        <v>1</v>
      </c>
      <c r="D4279">
        <f t="shared" si="139"/>
        <v>2011</v>
      </c>
    </row>
    <row r="4280" spans="1:4" x14ac:dyDescent="0.35">
      <c r="A4280" s="28">
        <v>40568</v>
      </c>
      <c r="B4280" s="17">
        <v>3.3110000000000001E-2</v>
      </c>
      <c r="C4280">
        <f t="shared" si="138"/>
        <v>1</v>
      </c>
      <c r="D4280">
        <f t="shared" si="139"/>
        <v>2011</v>
      </c>
    </row>
    <row r="4281" spans="1:4" x14ac:dyDescent="0.35">
      <c r="A4281" s="28">
        <v>40567</v>
      </c>
      <c r="B4281" s="17">
        <v>3.2969999999999999E-2</v>
      </c>
      <c r="C4281">
        <f t="shared" si="138"/>
        <v>1</v>
      </c>
      <c r="D4281">
        <f t="shared" si="139"/>
        <v>2011</v>
      </c>
    </row>
    <row r="4282" spans="1:4" x14ac:dyDescent="0.35">
      <c r="A4282" s="28">
        <v>40566</v>
      </c>
      <c r="B4282" s="17">
        <v>3.2710000000000003E-2</v>
      </c>
      <c r="C4282">
        <f t="shared" si="138"/>
        <v>1</v>
      </c>
      <c r="D4282">
        <f t="shared" si="139"/>
        <v>2011</v>
      </c>
    </row>
    <row r="4283" spans="1:4" x14ac:dyDescent="0.35">
      <c r="A4283" s="28">
        <v>40565</v>
      </c>
      <c r="B4283" s="17">
        <v>3.2710000000000003E-2</v>
      </c>
      <c r="C4283">
        <f t="shared" si="138"/>
        <v>1</v>
      </c>
      <c r="D4283">
        <f t="shared" si="139"/>
        <v>2011</v>
      </c>
    </row>
    <row r="4284" spans="1:4" x14ac:dyDescent="0.35">
      <c r="A4284" s="28">
        <v>40564</v>
      </c>
      <c r="B4284" s="17">
        <v>3.2710000000000003E-2</v>
      </c>
      <c r="C4284">
        <f t="shared" si="138"/>
        <v>1</v>
      </c>
      <c r="D4284">
        <f t="shared" si="139"/>
        <v>2011</v>
      </c>
    </row>
    <row r="4285" spans="1:4" x14ac:dyDescent="0.35">
      <c r="A4285" s="28">
        <v>40563</v>
      </c>
      <c r="B4285" s="17">
        <v>2.5170000000000001E-2</v>
      </c>
      <c r="C4285">
        <f t="shared" si="138"/>
        <v>1</v>
      </c>
      <c r="D4285">
        <f t="shared" si="139"/>
        <v>2011</v>
      </c>
    </row>
    <row r="4286" spans="1:4" x14ac:dyDescent="0.35">
      <c r="A4286" s="28">
        <v>40562</v>
      </c>
      <c r="B4286" s="17">
        <v>3.2500000000000001E-2</v>
      </c>
      <c r="C4286">
        <f t="shared" si="138"/>
        <v>1</v>
      </c>
      <c r="D4286">
        <f t="shared" si="139"/>
        <v>2011</v>
      </c>
    </row>
    <row r="4287" spans="1:4" x14ac:dyDescent="0.35">
      <c r="A4287" s="28">
        <v>40561</v>
      </c>
      <c r="B4287" s="17">
        <v>3.2500000000000001E-2</v>
      </c>
      <c r="C4287">
        <f t="shared" si="138"/>
        <v>1</v>
      </c>
      <c r="D4287">
        <f t="shared" si="139"/>
        <v>2011</v>
      </c>
    </row>
    <row r="4288" spans="1:4" x14ac:dyDescent="0.35">
      <c r="A4288" s="28">
        <v>40560</v>
      </c>
      <c r="B4288" s="17">
        <v>3.2509999999999997E-2</v>
      </c>
      <c r="C4288">
        <f t="shared" si="138"/>
        <v>1</v>
      </c>
      <c r="D4288">
        <f t="shared" si="139"/>
        <v>2011</v>
      </c>
    </row>
    <row r="4289" spans="1:4" x14ac:dyDescent="0.35">
      <c r="A4289" s="28">
        <v>40559</v>
      </c>
      <c r="B4289" s="17">
        <v>3.2550000000000003E-2</v>
      </c>
      <c r="C4289">
        <f t="shared" si="138"/>
        <v>1</v>
      </c>
      <c r="D4289">
        <f t="shared" si="139"/>
        <v>2011</v>
      </c>
    </row>
    <row r="4290" spans="1:4" x14ac:dyDescent="0.35">
      <c r="A4290" s="28">
        <v>40558</v>
      </c>
      <c r="B4290" s="17">
        <v>3.2550000000000003E-2</v>
      </c>
      <c r="C4290">
        <f t="shared" si="138"/>
        <v>1</v>
      </c>
      <c r="D4290">
        <f t="shared" si="139"/>
        <v>2011</v>
      </c>
    </row>
    <row r="4291" spans="1:4" x14ac:dyDescent="0.35">
      <c r="A4291" s="28">
        <v>40557</v>
      </c>
      <c r="B4291" s="17">
        <v>3.2550000000000003E-2</v>
      </c>
      <c r="C4291">
        <f t="shared" si="138"/>
        <v>1</v>
      </c>
      <c r="D4291">
        <f t="shared" si="139"/>
        <v>2011</v>
      </c>
    </row>
    <row r="4292" spans="1:4" x14ac:dyDescent="0.35">
      <c r="A4292" s="28">
        <v>40556</v>
      </c>
      <c r="B4292" s="17">
        <v>3.2649999999999998E-2</v>
      </c>
      <c r="C4292">
        <f t="shared" si="138"/>
        <v>1</v>
      </c>
      <c r="D4292">
        <f t="shared" si="139"/>
        <v>2011</v>
      </c>
    </row>
    <row r="4293" spans="1:4" x14ac:dyDescent="0.35">
      <c r="A4293" s="28">
        <v>40555</v>
      </c>
      <c r="B4293" s="17">
        <v>3.2750000000000001E-2</v>
      </c>
      <c r="C4293">
        <f t="shared" si="138"/>
        <v>1</v>
      </c>
      <c r="D4293">
        <f t="shared" si="139"/>
        <v>2011</v>
      </c>
    </row>
    <row r="4294" spans="1:4" x14ac:dyDescent="0.35">
      <c r="A4294" s="28">
        <v>40554</v>
      </c>
      <c r="B4294" s="17">
        <v>3.2629999999999999E-2</v>
      </c>
      <c r="C4294">
        <f t="shared" si="138"/>
        <v>1</v>
      </c>
      <c r="D4294">
        <f t="shared" si="139"/>
        <v>2011</v>
      </c>
    </row>
    <row r="4295" spans="1:4" x14ac:dyDescent="0.35">
      <c r="A4295" s="28">
        <v>40553</v>
      </c>
      <c r="B4295" s="17">
        <v>3.2629999999999999E-2</v>
      </c>
      <c r="C4295">
        <f t="shared" si="138"/>
        <v>1</v>
      </c>
      <c r="D4295">
        <f t="shared" si="139"/>
        <v>2011</v>
      </c>
    </row>
    <row r="4296" spans="1:4" x14ac:dyDescent="0.35">
      <c r="A4296" s="28">
        <v>40552</v>
      </c>
      <c r="B4296" s="17">
        <v>3.2660000000000002E-2</v>
      </c>
      <c r="C4296">
        <f t="shared" si="138"/>
        <v>1</v>
      </c>
      <c r="D4296">
        <f t="shared" si="139"/>
        <v>2011</v>
      </c>
    </row>
    <row r="4297" spans="1:4" x14ac:dyDescent="0.35">
      <c r="A4297" s="28">
        <v>40551</v>
      </c>
      <c r="B4297" s="17">
        <v>3.2660000000000002E-2</v>
      </c>
      <c r="C4297">
        <f t="shared" si="138"/>
        <v>1</v>
      </c>
      <c r="D4297">
        <f t="shared" si="139"/>
        <v>2011</v>
      </c>
    </row>
    <row r="4298" spans="1:4" x14ac:dyDescent="0.35">
      <c r="A4298" s="28">
        <v>40550</v>
      </c>
      <c r="B4298" s="17">
        <v>3.2660000000000002E-2</v>
      </c>
      <c r="C4298">
        <f t="shared" si="138"/>
        <v>1</v>
      </c>
      <c r="D4298">
        <f t="shared" si="139"/>
        <v>2011</v>
      </c>
    </row>
    <row r="4299" spans="1:4" x14ac:dyDescent="0.35">
      <c r="A4299" s="28">
        <v>40549</v>
      </c>
      <c r="B4299" s="17">
        <v>3.2759999999999997E-2</v>
      </c>
      <c r="C4299">
        <f t="shared" si="138"/>
        <v>1</v>
      </c>
      <c r="D4299">
        <f t="shared" si="139"/>
        <v>2011</v>
      </c>
    </row>
    <row r="4300" spans="1:4" x14ac:dyDescent="0.35">
      <c r="A4300" s="28">
        <v>40548</v>
      </c>
      <c r="B4300" s="17">
        <v>3.2739999999999998E-2</v>
      </c>
      <c r="C4300">
        <f t="shared" si="138"/>
        <v>1</v>
      </c>
      <c r="D4300">
        <f t="shared" si="139"/>
        <v>2011</v>
      </c>
    </row>
    <row r="4301" spans="1:4" x14ac:dyDescent="0.35">
      <c r="A4301" s="28">
        <v>40547</v>
      </c>
      <c r="B4301" s="17">
        <v>3.2570000000000002E-2</v>
      </c>
      <c r="C4301">
        <f t="shared" si="138"/>
        <v>1</v>
      </c>
      <c r="D4301">
        <f t="shared" si="139"/>
        <v>2011</v>
      </c>
    </row>
    <row r="4302" spans="1:4" x14ac:dyDescent="0.35">
      <c r="A4302" s="28">
        <v>40546</v>
      </c>
      <c r="B4302" s="17">
        <v>3.261E-2</v>
      </c>
      <c r="C4302">
        <f t="shared" si="138"/>
        <v>1</v>
      </c>
      <c r="D4302">
        <f t="shared" si="139"/>
        <v>2011</v>
      </c>
    </row>
    <row r="4303" spans="1:4" x14ac:dyDescent="0.35">
      <c r="A4303" s="28">
        <v>40545</v>
      </c>
      <c r="B4303" s="17">
        <v>3.279E-2</v>
      </c>
      <c r="C4303">
        <f t="shared" si="138"/>
        <v>1</v>
      </c>
      <c r="D4303">
        <f t="shared" si="139"/>
        <v>2011</v>
      </c>
    </row>
    <row r="4304" spans="1:4" x14ac:dyDescent="0.35">
      <c r="A4304" s="28">
        <v>40544</v>
      </c>
      <c r="B4304" s="17">
        <v>3.279E-2</v>
      </c>
      <c r="C4304">
        <f t="shared" si="138"/>
        <v>1</v>
      </c>
      <c r="D4304">
        <f t="shared" si="139"/>
        <v>2011</v>
      </c>
    </row>
    <row r="4305" spans="1:4" x14ac:dyDescent="0.35">
      <c r="A4305" s="28">
        <v>40543</v>
      </c>
      <c r="B4305" s="17">
        <v>3.279E-2</v>
      </c>
      <c r="C4305">
        <f t="shared" si="138"/>
        <v>12</v>
      </c>
      <c r="D4305">
        <f t="shared" si="139"/>
        <v>2010</v>
      </c>
    </row>
    <row r="4306" spans="1:4" x14ac:dyDescent="0.35">
      <c r="A4306" s="28">
        <v>40542</v>
      </c>
      <c r="B4306" s="17">
        <v>3.295E-2</v>
      </c>
      <c r="C4306">
        <f t="shared" si="138"/>
        <v>12</v>
      </c>
      <c r="D4306">
        <f t="shared" si="139"/>
        <v>2010</v>
      </c>
    </row>
    <row r="4307" spans="1:4" x14ac:dyDescent="0.35">
      <c r="A4307" s="28">
        <v>40541</v>
      </c>
      <c r="B4307" s="17">
        <v>3.2939999999999997E-2</v>
      </c>
      <c r="C4307">
        <f t="shared" si="138"/>
        <v>12</v>
      </c>
      <c r="D4307">
        <f t="shared" si="139"/>
        <v>2010</v>
      </c>
    </row>
    <row r="4308" spans="1:4" x14ac:dyDescent="0.35">
      <c r="A4308" s="28">
        <v>40540</v>
      </c>
      <c r="B4308" s="17">
        <v>3.304E-2</v>
      </c>
      <c r="C4308">
        <f t="shared" si="138"/>
        <v>12</v>
      </c>
      <c r="D4308">
        <f t="shared" si="139"/>
        <v>2010</v>
      </c>
    </row>
    <row r="4309" spans="1:4" x14ac:dyDescent="0.35">
      <c r="A4309" s="28">
        <v>40539</v>
      </c>
      <c r="B4309" s="17">
        <v>3.295E-2</v>
      </c>
      <c r="C4309">
        <f t="shared" si="138"/>
        <v>12</v>
      </c>
      <c r="D4309">
        <f t="shared" si="139"/>
        <v>2010</v>
      </c>
    </row>
    <row r="4310" spans="1:4" x14ac:dyDescent="0.35">
      <c r="A4310" s="28">
        <v>40538</v>
      </c>
      <c r="B4310" s="17">
        <v>3.304E-2</v>
      </c>
      <c r="C4310">
        <f t="shared" si="138"/>
        <v>12</v>
      </c>
      <c r="D4310">
        <f t="shared" si="139"/>
        <v>2010</v>
      </c>
    </row>
    <row r="4311" spans="1:4" x14ac:dyDescent="0.35">
      <c r="A4311" s="28">
        <v>40537</v>
      </c>
      <c r="B4311" s="17">
        <v>3.304E-2</v>
      </c>
      <c r="C4311">
        <f t="shared" si="138"/>
        <v>12</v>
      </c>
      <c r="D4311">
        <f t="shared" si="139"/>
        <v>2010</v>
      </c>
    </row>
    <row r="4312" spans="1:4" x14ac:dyDescent="0.35">
      <c r="A4312" s="28">
        <v>40536</v>
      </c>
      <c r="B4312" s="17">
        <v>3.304E-2</v>
      </c>
      <c r="C4312">
        <f t="shared" si="138"/>
        <v>12</v>
      </c>
      <c r="D4312">
        <f t="shared" si="139"/>
        <v>2010</v>
      </c>
    </row>
    <row r="4313" spans="1:4" x14ac:dyDescent="0.35">
      <c r="A4313" s="28">
        <v>40535</v>
      </c>
      <c r="B4313" s="17">
        <v>3.3029999999999997E-2</v>
      </c>
      <c r="C4313">
        <f t="shared" si="138"/>
        <v>12</v>
      </c>
      <c r="D4313">
        <f t="shared" si="139"/>
        <v>2010</v>
      </c>
    </row>
    <row r="4314" spans="1:4" x14ac:dyDescent="0.35">
      <c r="A4314" s="28">
        <v>40534</v>
      </c>
      <c r="B4314" s="17">
        <v>3.2919999999999998E-2</v>
      </c>
      <c r="C4314">
        <f t="shared" si="138"/>
        <v>12</v>
      </c>
      <c r="D4314">
        <f t="shared" si="139"/>
        <v>2010</v>
      </c>
    </row>
    <row r="4315" spans="1:4" x14ac:dyDescent="0.35">
      <c r="A4315" s="28">
        <v>40533</v>
      </c>
      <c r="B4315" s="17">
        <v>3.3149999999999999E-2</v>
      </c>
      <c r="C4315">
        <f t="shared" si="138"/>
        <v>12</v>
      </c>
      <c r="D4315">
        <f t="shared" si="139"/>
        <v>2010</v>
      </c>
    </row>
    <row r="4316" spans="1:4" x14ac:dyDescent="0.35">
      <c r="A4316" s="28">
        <v>40532</v>
      </c>
      <c r="B4316" s="17">
        <v>2.426E-2</v>
      </c>
      <c r="C4316">
        <f t="shared" si="138"/>
        <v>12</v>
      </c>
      <c r="D4316">
        <f t="shared" si="139"/>
        <v>2010</v>
      </c>
    </row>
    <row r="4317" spans="1:4" x14ac:dyDescent="0.35">
      <c r="A4317" s="28">
        <v>40531</v>
      </c>
      <c r="B4317" s="17">
        <v>3.2579999999999998E-2</v>
      </c>
      <c r="C4317">
        <f t="shared" si="138"/>
        <v>12</v>
      </c>
      <c r="D4317">
        <f t="shared" si="139"/>
        <v>2010</v>
      </c>
    </row>
    <row r="4318" spans="1:4" x14ac:dyDescent="0.35">
      <c r="A4318" s="28">
        <v>40530</v>
      </c>
      <c r="B4318" s="17">
        <v>3.2579999999999998E-2</v>
      </c>
      <c r="C4318">
        <f t="shared" si="138"/>
        <v>12</v>
      </c>
      <c r="D4318">
        <f t="shared" si="139"/>
        <v>2010</v>
      </c>
    </row>
    <row r="4319" spans="1:4" x14ac:dyDescent="0.35">
      <c r="A4319" s="28">
        <v>40529</v>
      </c>
      <c r="B4319" s="17">
        <v>3.2579999999999998E-2</v>
      </c>
      <c r="C4319">
        <f t="shared" si="138"/>
        <v>12</v>
      </c>
      <c r="D4319">
        <f t="shared" si="139"/>
        <v>2010</v>
      </c>
    </row>
    <row r="4320" spans="1:4" x14ac:dyDescent="0.35">
      <c r="A4320" s="28">
        <v>40528</v>
      </c>
      <c r="B4320" s="17">
        <v>3.2649999999999998E-2</v>
      </c>
      <c r="C4320">
        <f t="shared" si="138"/>
        <v>12</v>
      </c>
      <c r="D4320">
        <f t="shared" si="139"/>
        <v>2010</v>
      </c>
    </row>
    <row r="4321" spans="1:4" x14ac:dyDescent="0.35">
      <c r="A4321" s="28">
        <v>40527</v>
      </c>
      <c r="B4321" s="17">
        <v>3.2629999999999999E-2</v>
      </c>
      <c r="C4321">
        <f t="shared" si="138"/>
        <v>12</v>
      </c>
      <c r="D4321">
        <f t="shared" si="139"/>
        <v>2010</v>
      </c>
    </row>
    <row r="4322" spans="1:4" x14ac:dyDescent="0.35">
      <c r="A4322" s="28">
        <v>40526</v>
      </c>
      <c r="B4322" s="17">
        <v>3.3020000000000001E-2</v>
      </c>
      <c r="C4322">
        <f t="shared" si="138"/>
        <v>12</v>
      </c>
      <c r="D4322">
        <f t="shared" si="139"/>
        <v>2010</v>
      </c>
    </row>
    <row r="4323" spans="1:4" x14ac:dyDescent="0.35">
      <c r="A4323" s="28">
        <v>40525</v>
      </c>
      <c r="B4323" s="17">
        <v>3.3160000000000002E-2</v>
      </c>
      <c r="C4323">
        <f t="shared" si="138"/>
        <v>12</v>
      </c>
      <c r="D4323">
        <f t="shared" si="139"/>
        <v>2010</v>
      </c>
    </row>
    <row r="4324" spans="1:4" x14ac:dyDescent="0.35">
      <c r="A4324" s="28">
        <v>40524</v>
      </c>
      <c r="B4324" s="17">
        <v>3.3029999999999997E-2</v>
      </c>
      <c r="C4324">
        <f t="shared" si="138"/>
        <v>12</v>
      </c>
      <c r="D4324">
        <f t="shared" si="139"/>
        <v>2010</v>
      </c>
    </row>
    <row r="4325" spans="1:4" x14ac:dyDescent="0.35">
      <c r="A4325" s="28">
        <v>40523</v>
      </c>
      <c r="B4325" s="17">
        <v>3.3029999999999997E-2</v>
      </c>
      <c r="C4325">
        <f t="shared" si="138"/>
        <v>12</v>
      </c>
      <c r="D4325">
        <f t="shared" si="139"/>
        <v>2010</v>
      </c>
    </row>
    <row r="4326" spans="1:4" x14ac:dyDescent="0.35">
      <c r="A4326" s="28">
        <v>40522</v>
      </c>
      <c r="B4326" s="17">
        <v>3.3029999999999997E-2</v>
      </c>
      <c r="C4326">
        <f t="shared" si="138"/>
        <v>12</v>
      </c>
      <c r="D4326">
        <f t="shared" si="139"/>
        <v>2010</v>
      </c>
    </row>
    <row r="4327" spans="1:4" x14ac:dyDescent="0.35">
      <c r="A4327" s="28">
        <v>40521</v>
      </c>
      <c r="B4327" s="17">
        <v>3.2989999999999998E-2</v>
      </c>
      <c r="C4327">
        <f t="shared" si="138"/>
        <v>12</v>
      </c>
      <c r="D4327">
        <f t="shared" si="139"/>
        <v>2010</v>
      </c>
    </row>
    <row r="4328" spans="1:4" x14ac:dyDescent="0.35">
      <c r="A4328" s="28">
        <v>40520</v>
      </c>
      <c r="B4328" s="17">
        <v>3.3000000000000002E-2</v>
      </c>
      <c r="C4328">
        <f t="shared" si="138"/>
        <v>12</v>
      </c>
      <c r="D4328">
        <f t="shared" si="139"/>
        <v>2010</v>
      </c>
    </row>
    <row r="4329" spans="1:4" x14ac:dyDescent="0.35">
      <c r="A4329" s="28">
        <v>40519</v>
      </c>
      <c r="B4329" s="17">
        <v>3.3000000000000002E-2</v>
      </c>
      <c r="C4329">
        <f t="shared" si="138"/>
        <v>12</v>
      </c>
      <c r="D4329">
        <f t="shared" si="139"/>
        <v>2010</v>
      </c>
    </row>
    <row r="4330" spans="1:4" x14ac:dyDescent="0.35">
      <c r="A4330" s="28">
        <v>40518</v>
      </c>
      <c r="B4330" s="17">
        <v>3.3000000000000002E-2</v>
      </c>
      <c r="C4330">
        <f t="shared" si="138"/>
        <v>12</v>
      </c>
      <c r="D4330">
        <f t="shared" si="139"/>
        <v>2010</v>
      </c>
    </row>
    <row r="4331" spans="1:4" x14ac:dyDescent="0.35">
      <c r="A4331" s="28">
        <v>40517</v>
      </c>
      <c r="B4331" s="17">
        <v>3.3000000000000002E-2</v>
      </c>
      <c r="C4331">
        <f t="shared" ref="C4331:C4394" si="140">MONTH(A4331)</f>
        <v>12</v>
      </c>
      <c r="D4331">
        <f t="shared" ref="D4331:D4394" si="141">YEAR(A4331)</f>
        <v>2010</v>
      </c>
    </row>
    <row r="4332" spans="1:4" x14ac:dyDescent="0.35">
      <c r="A4332" s="28">
        <v>40516</v>
      </c>
      <c r="B4332" s="17">
        <v>3.3000000000000002E-2</v>
      </c>
      <c r="C4332">
        <f t="shared" si="140"/>
        <v>12</v>
      </c>
      <c r="D4332">
        <f t="shared" si="141"/>
        <v>2010</v>
      </c>
    </row>
    <row r="4333" spans="1:4" x14ac:dyDescent="0.35">
      <c r="A4333" s="28">
        <v>40515</v>
      </c>
      <c r="B4333" s="17">
        <v>3.3000000000000002E-2</v>
      </c>
      <c r="C4333">
        <f t="shared" si="140"/>
        <v>12</v>
      </c>
      <c r="D4333">
        <f t="shared" si="141"/>
        <v>2010</v>
      </c>
    </row>
    <row r="4334" spans="1:4" x14ac:dyDescent="0.35">
      <c r="A4334" s="28">
        <v>40514</v>
      </c>
      <c r="B4334" s="17">
        <v>3.3000000000000002E-2</v>
      </c>
      <c r="C4334">
        <f t="shared" si="140"/>
        <v>12</v>
      </c>
      <c r="D4334">
        <f t="shared" si="141"/>
        <v>2010</v>
      </c>
    </row>
    <row r="4335" spans="1:4" x14ac:dyDescent="0.35">
      <c r="A4335" s="28">
        <v>40513</v>
      </c>
      <c r="B4335" s="17">
        <v>3.3009999999999998E-2</v>
      </c>
      <c r="C4335">
        <f t="shared" si="140"/>
        <v>12</v>
      </c>
      <c r="D4335">
        <f t="shared" si="141"/>
        <v>2010</v>
      </c>
    </row>
    <row r="4336" spans="1:4" x14ac:dyDescent="0.35">
      <c r="A4336" s="28">
        <v>40512</v>
      </c>
      <c r="B4336" s="17">
        <v>3.2989999999999998E-2</v>
      </c>
      <c r="C4336">
        <f t="shared" si="140"/>
        <v>11</v>
      </c>
      <c r="D4336">
        <f t="shared" si="141"/>
        <v>2010</v>
      </c>
    </row>
    <row r="4337" spans="1:4" x14ac:dyDescent="0.35">
      <c r="A4337" s="28">
        <v>40511</v>
      </c>
      <c r="B4337" s="17">
        <v>3.2980000000000002E-2</v>
      </c>
      <c r="C4337">
        <f t="shared" si="140"/>
        <v>11</v>
      </c>
      <c r="D4337">
        <f t="shared" si="141"/>
        <v>2010</v>
      </c>
    </row>
    <row r="4338" spans="1:4" x14ac:dyDescent="0.35">
      <c r="A4338" s="28">
        <v>40510</v>
      </c>
      <c r="B4338" s="17">
        <v>3.2930000000000001E-2</v>
      </c>
      <c r="C4338">
        <f t="shared" si="140"/>
        <v>11</v>
      </c>
      <c r="D4338">
        <f t="shared" si="141"/>
        <v>2010</v>
      </c>
    </row>
    <row r="4339" spans="1:4" x14ac:dyDescent="0.35">
      <c r="A4339" s="28">
        <v>40509</v>
      </c>
      <c r="B4339" s="17">
        <v>3.2930000000000001E-2</v>
      </c>
      <c r="C4339">
        <f t="shared" si="140"/>
        <v>11</v>
      </c>
      <c r="D4339">
        <f t="shared" si="141"/>
        <v>2010</v>
      </c>
    </row>
    <row r="4340" spans="1:4" x14ac:dyDescent="0.35">
      <c r="A4340" s="28">
        <v>40508</v>
      </c>
      <c r="B4340" s="17">
        <v>3.2930000000000001E-2</v>
      </c>
      <c r="C4340">
        <f t="shared" si="140"/>
        <v>11</v>
      </c>
      <c r="D4340">
        <f t="shared" si="141"/>
        <v>2010</v>
      </c>
    </row>
    <row r="4341" spans="1:4" x14ac:dyDescent="0.35">
      <c r="A4341" s="28">
        <v>40507</v>
      </c>
      <c r="B4341" s="17">
        <v>3.2899999999999999E-2</v>
      </c>
      <c r="C4341">
        <f t="shared" si="140"/>
        <v>11</v>
      </c>
      <c r="D4341">
        <f t="shared" si="141"/>
        <v>2010</v>
      </c>
    </row>
    <row r="4342" spans="1:4" x14ac:dyDescent="0.35">
      <c r="A4342" s="28">
        <v>40506</v>
      </c>
      <c r="B4342" s="17">
        <v>3.2890000000000003E-2</v>
      </c>
      <c r="C4342">
        <f t="shared" si="140"/>
        <v>11</v>
      </c>
      <c r="D4342">
        <f t="shared" si="141"/>
        <v>2010</v>
      </c>
    </row>
    <row r="4343" spans="1:4" x14ac:dyDescent="0.35">
      <c r="A4343" s="28">
        <v>40505</v>
      </c>
      <c r="B4343" s="17">
        <v>3.2939999999999997E-2</v>
      </c>
      <c r="C4343">
        <f t="shared" si="140"/>
        <v>11</v>
      </c>
      <c r="D4343">
        <f t="shared" si="141"/>
        <v>2010</v>
      </c>
    </row>
    <row r="4344" spans="1:4" x14ac:dyDescent="0.35">
      <c r="A4344" s="28">
        <v>40504</v>
      </c>
      <c r="B4344" s="17">
        <v>3.2840000000000001E-2</v>
      </c>
      <c r="C4344">
        <f t="shared" si="140"/>
        <v>11</v>
      </c>
      <c r="D4344">
        <f t="shared" si="141"/>
        <v>2010</v>
      </c>
    </row>
    <row r="4345" spans="1:4" x14ac:dyDescent="0.35">
      <c r="A4345" s="28">
        <v>40503</v>
      </c>
      <c r="B4345" s="17">
        <v>3.2680000000000001E-2</v>
      </c>
      <c r="C4345">
        <f t="shared" si="140"/>
        <v>11</v>
      </c>
      <c r="D4345">
        <f t="shared" si="141"/>
        <v>2010</v>
      </c>
    </row>
    <row r="4346" spans="1:4" x14ac:dyDescent="0.35">
      <c r="A4346" s="28">
        <v>40502</v>
      </c>
      <c r="B4346" s="17">
        <v>3.2680000000000001E-2</v>
      </c>
      <c r="C4346">
        <f t="shared" si="140"/>
        <v>11</v>
      </c>
      <c r="D4346">
        <f t="shared" si="141"/>
        <v>2010</v>
      </c>
    </row>
    <row r="4347" spans="1:4" x14ac:dyDescent="0.35">
      <c r="A4347" s="28">
        <v>40501</v>
      </c>
      <c r="B4347" s="17">
        <v>3.2680000000000001E-2</v>
      </c>
      <c r="C4347">
        <f t="shared" si="140"/>
        <v>11</v>
      </c>
      <c r="D4347">
        <f t="shared" si="141"/>
        <v>2010</v>
      </c>
    </row>
    <row r="4348" spans="1:4" x14ac:dyDescent="0.35">
      <c r="A4348" s="28">
        <v>40500</v>
      </c>
      <c r="B4348" s="17">
        <v>3.2739999999999998E-2</v>
      </c>
      <c r="C4348">
        <f t="shared" si="140"/>
        <v>11</v>
      </c>
      <c r="D4348">
        <f t="shared" si="141"/>
        <v>2010</v>
      </c>
    </row>
    <row r="4349" spans="1:4" x14ac:dyDescent="0.35">
      <c r="A4349" s="28">
        <v>40499</v>
      </c>
      <c r="B4349" s="17">
        <v>3.2739999999999998E-2</v>
      </c>
      <c r="C4349">
        <f t="shared" si="140"/>
        <v>11</v>
      </c>
      <c r="D4349">
        <f t="shared" si="141"/>
        <v>2010</v>
      </c>
    </row>
    <row r="4350" spans="1:4" x14ac:dyDescent="0.35">
      <c r="A4350" s="28">
        <v>40498</v>
      </c>
      <c r="B4350" s="17">
        <v>3.2739999999999998E-2</v>
      </c>
      <c r="C4350">
        <f t="shared" si="140"/>
        <v>11</v>
      </c>
      <c r="D4350">
        <f t="shared" si="141"/>
        <v>2010</v>
      </c>
    </row>
    <row r="4351" spans="1:4" x14ac:dyDescent="0.35">
      <c r="A4351" s="28">
        <v>40497</v>
      </c>
      <c r="B4351" s="17">
        <v>3.2809999999999999E-2</v>
      </c>
      <c r="C4351">
        <f t="shared" si="140"/>
        <v>11</v>
      </c>
      <c r="D4351">
        <f t="shared" si="141"/>
        <v>2010</v>
      </c>
    </row>
    <row r="4352" spans="1:4" x14ac:dyDescent="0.35">
      <c r="A4352" s="28">
        <v>40496</v>
      </c>
      <c r="B4352" s="17">
        <v>3.279E-2</v>
      </c>
      <c r="C4352">
        <f t="shared" si="140"/>
        <v>11</v>
      </c>
      <c r="D4352">
        <f t="shared" si="141"/>
        <v>2010</v>
      </c>
    </row>
    <row r="4353" spans="1:4" x14ac:dyDescent="0.35">
      <c r="A4353" s="28">
        <v>40495</v>
      </c>
      <c r="B4353" s="17">
        <v>3.279E-2</v>
      </c>
      <c r="C4353">
        <f t="shared" si="140"/>
        <v>11</v>
      </c>
      <c r="D4353">
        <f t="shared" si="141"/>
        <v>2010</v>
      </c>
    </row>
    <row r="4354" spans="1:4" x14ac:dyDescent="0.35">
      <c r="A4354" s="28">
        <v>40494</v>
      </c>
      <c r="B4354" s="17">
        <v>3.279E-2</v>
      </c>
      <c r="C4354">
        <f t="shared" si="140"/>
        <v>11</v>
      </c>
      <c r="D4354">
        <f t="shared" si="141"/>
        <v>2010</v>
      </c>
    </row>
    <row r="4355" spans="1:4" x14ac:dyDescent="0.35">
      <c r="A4355" s="28">
        <v>40493</v>
      </c>
      <c r="B4355" s="17">
        <v>3.2890000000000003E-2</v>
      </c>
      <c r="C4355">
        <f t="shared" si="140"/>
        <v>11</v>
      </c>
      <c r="D4355">
        <f t="shared" si="141"/>
        <v>2010</v>
      </c>
    </row>
    <row r="4356" spans="1:4" x14ac:dyDescent="0.35">
      <c r="A4356" s="28">
        <v>40492</v>
      </c>
      <c r="B4356" s="17">
        <v>3.2750000000000001E-2</v>
      </c>
      <c r="C4356">
        <f t="shared" si="140"/>
        <v>11</v>
      </c>
      <c r="D4356">
        <f t="shared" si="141"/>
        <v>2010</v>
      </c>
    </row>
    <row r="4357" spans="1:4" x14ac:dyDescent="0.35">
      <c r="A4357" s="28">
        <v>40491</v>
      </c>
      <c r="B4357" s="17">
        <v>3.2539999999999999E-2</v>
      </c>
      <c r="C4357">
        <f t="shared" si="140"/>
        <v>11</v>
      </c>
      <c r="D4357">
        <f t="shared" si="141"/>
        <v>2010</v>
      </c>
    </row>
    <row r="4358" spans="1:4" x14ac:dyDescent="0.35">
      <c r="A4358" s="28">
        <v>40490</v>
      </c>
      <c r="B4358" s="17">
        <v>3.252E-2</v>
      </c>
      <c r="C4358">
        <f t="shared" si="140"/>
        <v>11</v>
      </c>
      <c r="D4358">
        <f t="shared" si="141"/>
        <v>2010</v>
      </c>
    </row>
    <row r="4359" spans="1:4" x14ac:dyDescent="0.35">
      <c r="A4359" s="28">
        <v>40489</v>
      </c>
      <c r="B4359" s="17">
        <v>3.2620000000000003E-2</v>
      </c>
      <c r="C4359">
        <f t="shared" si="140"/>
        <v>11</v>
      </c>
      <c r="D4359">
        <f t="shared" si="141"/>
        <v>2010</v>
      </c>
    </row>
    <row r="4360" spans="1:4" x14ac:dyDescent="0.35">
      <c r="A4360" s="28">
        <v>40488</v>
      </c>
      <c r="B4360" s="17">
        <v>3.2620000000000003E-2</v>
      </c>
      <c r="C4360">
        <f t="shared" si="140"/>
        <v>11</v>
      </c>
      <c r="D4360">
        <f t="shared" si="141"/>
        <v>2010</v>
      </c>
    </row>
    <row r="4361" spans="1:4" x14ac:dyDescent="0.35">
      <c r="A4361" s="28">
        <v>40487</v>
      </c>
      <c r="B4361" s="17">
        <v>3.2620000000000003E-2</v>
      </c>
      <c r="C4361">
        <f t="shared" si="140"/>
        <v>11</v>
      </c>
      <c r="D4361">
        <f t="shared" si="141"/>
        <v>2010</v>
      </c>
    </row>
    <row r="4362" spans="1:4" x14ac:dyDescent="0.35">
      <c r="A4362" s="28">
        <v>40486</v>
      </c>
      <c r="B4362" s="17">
        <v>3.2649999999999998E-2</v>
      </c>
      <c r="C4362">
        <f t="shared" si="140"/>
        <v>11</v>
      </c>
      <c r="D4362">
        <f t="shared" si="141"/>
        <v>2010</v>
      </c>
    </row>
    <row r="4363" spans="1:4" x14ac:dyDescent="0.35">
      <c r="A4363" s="28">
        <v>40485</v>
      </c>
      <c r="B4363" s="17">
        <v>3.2759999999999997E-2</v>
      </c>
      <c r="C4363">
        <f t="shared" si="140"/>
        <v>11</v>
      </c>
      <c r="D4363">
        <f t="shared" si="141"/>
        <v>2010</v>
      </c>
    </row>
    <row r="4364" spans="1:4" x14ac:dyDescent="0.35">
      <c r="A4364" s="28">
        <v>40484</v>
      </c>
      <c r="B4364" s="17">
        <v>3.252E-2</v>
      </c>
      <c r="C4364">
        <f t="shared" si="140"/>
        <v>11</v>
      </c>
      <c r="D4364">
        <f t="shared" si="141"/>
        <v>2010</v>
      </c>
    </row>
    <row r="4365" spans="1:4" x14ac:dyDescent="0.35">
      <c r="A4365" s="28">
        <v>40483</v>
      </c>
      <c r="B4365" s="17">
        <v>3.2509999999999997E-2</v>
      </c>
      <c r="C4365">
        <f t="shared" si="140"/>
        <v>11</v>
      </c>
      <c r="D4365">
        <f t="shared" si="141"/>
        <v>2010</v>
      </c>
    </row>
    <row r="4366" spans="1:4" x14ac:dyDescent="0.35">
      <c r="A4366" s="28">
        <v>40482</v>
      </c>
      <c r="B4366" s="17">
        <v>3.2500000000000001E-2</v>
      </c>
      <c r="C4366">
        <f t="shared" si="140"/>
        <v>10</v>
      </c>
      <c r="D4366">
        <f t="shared" si="141"/>
        <v>2010</v>
      </c>
    </row>
    <row r="4367" spans="1:4" x14ac:dyDescent="0.35">
      <c r="A4367" s="28">
        <v>40481</v>
      </c>
      <c r="B4367" s="17">
        <v>3.2500000000000001E-2</v>
      </c>
      <c r="C4367">
        <f t="shared" si="140"/>
        <v>10</v>
      </c>
      <c r="D4367">
        <f t="shared" si="141"/>
        <v>2010</v>
      </c>
    </row>
    <row r="4368" spans="1:4" x14ac:dyDescent="0.35">
      <c r="A4368" s="28">
        <v>40480</v>
      </c>
      <c r="B4368" s="17">
        <v>3.2500000000000001E-2</v>
      </c>
      <c r="C4368">
        <f t="shared" si="140"/>
        <v>10</v>
      </c>
      <c r="D4368">
        <f t="shared" si="141"/>
        <v>2010</v>
      </c>
    </row>
    <row r="4369" spans="1:4" x14ac:dyDescent="0.35">
      <c r="A4369" s="28">
        <v>40479</v>
      </c>
      <c r="B4369" s="17">
        <v>3.252E-2</v>
      </c>
      <c r="C4369">
        <f t="shared" si="140"/>
        <v>10</v>
      </c>
      <c r="D4369">
        <f t="shared" si="141"/>
        <v>2010</v>
      </c>
    </row>
    <row r="4370" spans="1:4" x14ac:dyDescent="0.35">
      <c r="A4370" s="28">
        <v>40478</v>
      </c>
      <c r="B4370" s="17">
        <v>3.2680000000000001E-2</v>
      </c>
      <c r="C4370">
        <f t="shared" si="140"/>
        <v>10</v>
      </c>
      <c r="D4370">
        <f t="shared" si="141"/>
        <v>2010</v>
      </c>
    </row>
    <row r="4371" spans="1:4" x14ac:dyDescent="0.35">
      <c r="A4371" s="28">
        <v>40477</v>
      </c>
      <c r="B4371" s="17">
        <v>3.2509999999999997E-2</v>
      </c>
      <c r="C4371">
        <f t="shared" si="140"/>
        <v>10</v>
      </c>
      <c r="D4371">
        <f t="shared" si="141"/>
        <v>2010</v>
      </c>
    </row>
    <row r="4372" spans="1:4" x14ac:dyDescent="0.35">
      <c r="A4372" s="28">
        <v>40476</v>
      </c>
      <c r="B4372" s="17">
        <v>3.2509999999999997E-2</v>
      </c>
      <c r="C4372">
        <f t="shared" si="140"/>
        <v>10</v>
      </c>
      <c r="D4372">
        <f t="shared" si="141"/>
        <v>2010</v>
      </c>
    </row>
    <row r="4373" spans="1:4" x14ac:dyDescent="0.35">
      <c r="A4373" s="28">
        <v>40475</v>
      </c>
      <c r="B4373" s="17">
        <v>3.252E-2</v>
      </c>
      <c r="C4373">
        <f t="shared" si="140"/>
        <v>10</v>
      </c>
      <c r="D4373">
        <f t="shared" si="141"/>
        <v>2010</v>
      </c>
    </row>
    <row r="4374" spans="1:4" x14ac:dyDescent="0.35">
      <c r="A4374" s="28">
        <v>40474</v>
      </c>
      <c r="B4374" s="17">
        <v>3.252E-2</v>
      </c>
      <c r="C4374">
        <f t="shared" si="140"/>
        <v>10</v>
      </c>
      <c r="D4374">
        <f t="shared" si="141"/>
        <v>2010</v>
      </c>
    </row>
    <row r="4375" spans="1:4" x14ac:dyDescent="0.35">
      <c r="A4375" s="28">
        <v>40473</v>
      </c>
      <c r="B4375" s="17">
        <v>3.252E-2</v>
      </c>
      <c r="C4375">
        <f t="shared" si="140"/>
        <v>10</v>
      </c>
      <c r="D4375">
        <f t="shared" si="141"/>
        <v>2010</v>
      </c>
    </row>
    <row r="4376" spans="1:4" x14ac:dyDescent="0.35">
      <c r="A4376" s="28">
        <v>40472</v>
      </c>
      <c r="B4376" s="17">
        <v>3.2570000000000002E-2</v>
      </c>
      <c r="C4376">
        <f t="shared" si="140"/>
        <v>10</v>
      </c>
      <c r="D4376">
        <f t="shared" si="141"/>
        <v>2010</v>
      </c>
    </row>
    <row r="4377" spans="1:4" x14ac:dyDescent="0.35">
      <c r="A4377" s="28">
        <v>40471</v>
      </c>
      <c r="B4377" s="17">
        <v>2.9989999999999999E-2</v>
      </c>
      <c r="C4377">
        <f t="shared" si="140"/>
        <v>10</v>
      </c>
      <c r="D4377">
        <f t="shared" si="141"/>
        <v>2010</v>
      </c>
    </row>
    <row r="4378" spans="1:4" x14ac:dyDescent="0.35">
      <c r="A4378" s="28">
        <v>40470</v>
      </c>
      <c r="B4378" s="17">
        <v>3.1780000000000003E-2</v>
      </c>
      <c r="C4378">
        <f t="shared" si="140"/>
        <v>10</v>
      </c>
      <c r="D4378">
        <f t="shared" si="141"/>
        <v>2010</v>
      </c>
    </row>
    <row r="4379" spans="1:4" x14ac:dyDescent="0.35">
      <c r="A4379" s="28">
        <v>40469</v>
      </c>
      <c r="B4379" s="17">
        <v>3.2550000000000003E-2</v>
      </c>
      <c r="C4379">
        <f t="shared" si="140"/>
        <v>10</v>
      </c>
      <c r="D4379">
        <f t="shared" si="141"/>
        <v>2010</v>
      </c>
    </row>
    <row r="4380" spans="1:4" x14ac:dyDescent="0.35">
      <c r="A4380" s="28">
        <v>40468</v>
      </c>
      <c r="B4380" s="17">
        <v>3.2579999999999998E-2</v>
      </c>
      <c r="C4380">
        <f t="shared" si="140"/>
        <v>10</v>
      </c>
      <c r="D4380">
        <f t="shared" si="141"/>
        <v>2010</v>
      </c>
    </row>
    <row r="4381" spans="1:4" x14ac:dyDescent="0.35">
      <c r="A4381" s="28">
        <v>40467</v>
      </c>
      <c r="B4381" s="17">
        <v>3.2579999999999998E-2</v>
      </c>
      <c r="C4381">
        <f t="shared" si="140"/>
        <v>10</v>
      </c>
      <c r="D4381">
        <f t="shared" si="141"/>
        <v>2010</v>
      </c>
    </row>
    <row r="4382" spans="1:4" x14ac:dyDescent="0.35">
      <c r="A4382" s="28">
        <v>40466</v>
      </c>
      <c r="B4382" s="17">
        <v>3.2579999999999998E-2</v>
      </c>
      <c r="C4382">
        <f t="shared" si="140"/>
        <v>10</v>
      </c>
      <c r="D4382">
        <f t="shared" si="141"/>
        <v>2010</v>
      </c>
    </row>
    <row r="4383" spans="1:4" x14ac:dyDescent="0.35">
      <c r="A4383" s="28">
        <v>40465</v>
      </c>
      <c r="B4383" s="17">
        <v>3.2590000000000001E-2</v>
      </c>
      <c r="C4383">
        <f t="shared" si="140"/>
        <v>10</v>
      </c>
      <c r="D4383">
        <f t="shared" si="141"/>
        <v>2010</v>
      </c>
    </row>
    <row r="4384" spans="1:4" x14ac:dyDescent="0.35">
      <c r="A4384" s="28">
        <v>40464</v>
      </c>
      <c r="B4384" s="17">
        <v>3.261E-2</v>
      </c>
      <c r="C4384">
        <f t="shared" si="140"/>
        <v>10</v>
      </c>
      <c r="D4384">
        <f t="shared" si="141"/>
        <v>2010</v>
      </c>
    </row>
    <row r="4385" spans="1:4" x14ac:dyDescent="0.35">
      <c r="A4385" s="28">
        <v>40463</v>
      </c>
      <c r="B4385" s="17">
        <v>3.2559999999999999E-2</v>
      </c>
      <c r="C4385">
        <f t="shared" si="140"/>
        <v>10</v>
      </c>
      <c r="D4385">
        <f t="shared" si="141"/>
        <v>2010</v>
      </c>
    </row>
    <row r="4386" spans="1:4" x14ac:dyDescent="0.35">
      <c r="A4386" s="28">
        <v>40462</v>
      </c>
      <c r="B4386" s="17">
        <v>3.2500000000000001E-2</v>
      </c>
      <c r="C4386">
        <f t="shared" si="140"/>
        <v>10</v>
      </c>
      <c r="D4386">
        <f t="shared" si="141"/>
        <v>2010</v>
      </c>
    </row>
    <row r="4387" spans="1:4" x14ac:dyDescent="0.35">
      <c r="A4387" s="28">
        <v>40461</v>
      </c>
      <c r="B4387" s="17">
        <v>3.2500000000000001E-2</v>
      </c>
      <c r="C4387">
        <f t="shared" si="140"/>
        <v>10</v>
      </c>
      <c r="D4387">
        <f t="shared" si="141"/>
        <v>2010</v>
      </c>
    </row>
    <row r="4388" spans="1:4" x14ac:dyDescent="0.35">
      <c r="A4388" s="28">
        <v>40460</v>
      </c>
      <c r="B4388" s="17">
        <v>3.2500000000000001E-2</v>
      </c>
      <c r="C4388">
        <f t="shared" si="140"/>
        <v>10</v>
      </c>
      <c r="D4388">
        <f t="shared" si="141"/>
        <v>2010</v>
      </c>
    </row>
    <row r="4389" spans="1:4" x14ac:dyDescent="0.35">
      <c r="A4389" s="28">
        <v>40459</v>
      </c>
      <c r="B4389" s="17">
        <v>3.2500000000000001E-2</v>
      </c>
      <c r="C4389">
        <f t="shared" si="140"/>
        <v>10</v>
      </c>
      <c r="D4389">
        <f t="shared" si="141"/>
        <v>2010</v>
      </c>
    </row>
    <row r="4390" spans="1:4" x14ac:dyDescent="0.35">
      <c r="A4390" s="28">
        <v>40458</v>
      </c>
      <c r="B4390" s="17">
        <v>3.2500000000000001E-2</v>
      </c>
      <c r="C4390">
        <f t="shared" si="140"/>
        <v>10</v>
      </c>
      <c r="D4390">
        <f t="shared" si="141"/>
        <v>2010</v>
      </c>
    </row>
    <row r="4391" spans="1:4" x14ac:dyDescent="0.35">
      <c r="A4391" s="28">
        <v>40457</v>
      </c>
      <c r="B4391" s="17">
        <v>3.2509999999999997E-2</v>
      </c>
      <c r="C4391">
        <f t="shared" si="140"/>
        <v>10</v>
      </c>
      <c r="D4391">
        <f t="shared" si="141"/>
        <v>2010</v>
      </c>
    </row>
    <row r="4392" spans="1:4" x14ac:dyDescent="0.35">
      <c r="A4392" s="28">
        <v>40456</v>
      </c>
      <c r="B4392" s="17">
        <v>3.2570000000000002E-2</v>
      </c>
      <c r="C4392">
        <f t="shared" si="140"/>
        <v>10</v>
      </c>
      <c r="D4392">
        <f t="shared" si="141"/>
        <v>2010</v>
      </c>
    </row>
    <row r="4393" spans="1:4" x14ac:dyDescent="0.35">
      <c r="A4393" s="28">
        <v>40455</v>
      </c>
      <c r="B4393" s="17">
        <v>3.2509999999999997E-2</v>
      </c>
      <c r="C4393">
        <f t="shared" si="140"/>
        <v>10</v>
      </c>
      <c r="D4393">
        <f t="shared" si="141"/>
        <v>2010</v>
      </c>
    </row>
    <row r="4394" spans="1:4" x14ac:dyDescent="0.35">
      <c r="A4394" s="28">
        <v>40454</v>
      </c>
      <c r="B4394" s="17">
        <v>3.252E-2</v>
      </c>
      <c r="C4394">
        <f t="shared" si="140"/>
        <v>10</v>
      </c>
      <c r="D4394">
        <f t="shared" si="141"/>
        <v>2010</v>
      </c>
    </row>
    <row r="4395" spans="1:4" x14ac:dyDescent="0.35">
      <c r="A4395" s="28">
        <v>40453</v>
      </c>
      <c r="B4395" s="17">
        <v>3.252E-2</v>
      </c>
      <c r="C4395">
        <f t="shared" ref="C4395:C4458" si="142">MONTH(A4395)</f>
        <v>10</v>
      </c>
      <c r="D4395">
        <f t="shared" ref="D4395:D4458" si="143">YEAR(A4395)</f>
        <v>2010</v>
      </c>
    </row>
    <row r="4396" spans="1:4" x14ac:dyDescent="0.35">
      <c r="A4396" s="28">
        <v>40452</v>
      </c>
      <c r="B4396" s="17">
        <v>3.252E-2</v>
      </c>
      <c r="C4396">
        <f t="shared" si="142"/>
        <v>10</v>
      </c>
      <c r="D4396">
        <f t="shared" si="143"/>
        <v>2010</v>
      </c>
    </row>
    <row r="4397" spans="1:4" x14ac:dyDescent="0.35">
      <c r="A4397" s="28">
        <v>40451</v>
      </c>
      <c r="B4397" s="17">
        <v>3.2680000000000001E-2</v>
      </c>
      <c r="C4397">
        <f t="shared" si="142"/>
        <v>9</v>
      </c>
      <c r="D4397">
        <f t="shared" si="143"/>
        <v>2010</v>
      </c>
    </row>
    <row r="4398" spans="1:4" x14ac:dyDescent="0.35">
      <c r="A4398" s="28">
        <v>40450</v>
      </c>
      <c r="B4398" s="17">
        <v>3.2539999999999999E-2</v>
      </c>
      <c r="C4398">
        <f t="shared" si="142"/>
        <v>9</v>
      </c>
      <c r="D4398">
        <f t="shared" si="143"/>
        <v>2010</v>
      </c>
    </row>
    <row r="4399" spans="1:4" x14ac:dyDescent="0.35">
      <c r="A4399" s="28">
        <v>40449</v>
      </c>
      <c r="B4399" s="17">
        <v>3.2649999999999998E-2</v>
      </c>
      <c r="C4399">
        <f t="shared" si="142"/>
        <v>9</v>
      </c>
      <c r="D4399">
        <f t="shared" si="143"/>
        <v>2010</v>
      </c>
    </row>
    <row r="4400" spans="1:4" x14ac:dyDescent="0.35">
      <c r="A4400" s="28">
        <v>40448</v>
      </c>
      <c r="B4400" s="17">
        <v>3.288E-2</v>
      </c>
      <c r="C4400">
        <f t="shared" si="142"/>
        <v>9</v>
      </c>
      <c r="D4400">
        <f t="shared" si="143"/>
        <v>2010</v>
      </c>
    </row>
    <row r="4401" spans="1:4" x14ac:dyDescent="0.35">
      <c r="A4401" s="28">
        <v>40447</v>
      </c>
      <c r="B4401" s="17">
        <v>3.3250000000000002E-2</v>
      </c>
      <c r="C4401">
        <f t="shared" si="142"/>
        <v>9</v>
      </c>
      <c r="D4401">
        <f t="shared" si="143"/>
        <v>2010</v>
      </c>
    </row>
    <row r="4402" spans="1:4" x14ac:dyDescent="0.35">
      <c r="A4402" s="28">
        <v>40446</v>
      </c>
      <c r="B4402" s="17">
        <v>3.3250000000000002E-2</v>
      </c>
      <c r="C4402">
        <f t="shared" si="142"/>
        <v>9</v>
      </c>
      <c r="D4402">
        <f t="shared" si="143"/>
        <v>2010</v>
      </c>
    </row>
    <row r="4403" spans="1:4" x14ac:dyDescent="0.35">
      <c r="A4403" s="28">
        <v>40445</v>
      </c>
      <c r="B4403" s="17">
        <v>3.3250000000000002E-2</v>
      </c>
      <c r="C4403">
        <f t="shared" si="142"/>
        <v>9</v>
      </c>
      <c r="D4403">
        <f t="shared" si="143"/>
        <v>2010</v>
      </c>
    </row>
    <row r="4404" spans="1:4" x14ac:dyDescent="0.35">
      <c r="A4404" s="28">
        <v>40444</v>
      </c>
      <c r="B4404" s="17">
        <v>3.3160000000000002E-2</v>
      </c>
      <c r="C4404">
        <f t="shared" si="142"/>
        <v>9</v>
      </c>
      <c r="D4404">
        <f t="shared" si="143"/>
        <v>2010</v>
      </c>
    </row>
    <row r="4405" spans="1:4" x14ac:dyDescent="0.35">
      <c r="A4405" s="28">
        <v>40443</v>
      </c>
      <c r="B4405" s="17">
        <v>3.2890000000000003E-2</v>
      </c>
      <c r="C4405">
        <f t="shared" si="142"/>
        <v>9</v>
      </c>
      <c r="D4405">
        <f t="shared" si="143"/>
        <v>2010</v>
      </c>
    </row>
    <row r="4406" spans="1:4" x14ac:dyDescent="0.35">
      <c r="A4406" s="28">
        <v>40442</v>
      </c>
      <c r="B4406" s="17">
        <v>3.2539999999999999E-2</v>
      </c>
      <c r="C4406">
        <f t="shared" si="142"/>
        <v>9</v>
      </c>
      <c r="D4406">
        <f t="shared" si="143"/>
        <v>2010</v>
      </c>
    </row>
    <row r="4407" spans="1:4" x14ac:dyDescent="0.35">
      <c r="A4407" s="28">
        <v>40441</v>
      </c>
      <c r="B4407" s="17">
        <v>3.2739999999999998E-2</v>
      </c>
      <c r="C4407">
        <f t="shared" si="142"/>
        <v>9</v>
      </c>
      <c r="D4407">
        <f t="shared" si="143"/>
        <v>2010</v>
      </c>
    </row>
    <row r="4408" spans="1:4" x14ac:dyDescent="0.35">
      <c r="A4408" s="28">
        <v>40440</v>
      </c>
      <c r="B4408" s="17">
        <v>3.2570000000000002E-2</v>
      </c>
      <c r="C4408">
        <f t="shared" si="142"/>
        <v>9</v>
      </c>
      <c r="D4408">
        <f t="shared" si="143"/>
        <v>2010</v>
      </c>
    </row>
    <row r="4409" spans="1:4" x14ac:dyDescent="0.35">
      <c r="A4409" s="28">
        <v>40439</v>
      </c>
      <c r="B4409" s="17">
        <v>3.2570000000000002E-2</v>
      </c>
      <c r="C4409">
        <f t="shared" si="142"/>
        <v>9</v>
      </c>
      <c r="D4409">
        <f t="shared" si="143"/>
        <v>2010</v>
      </c>
    </row>
    <row r="4410" spans="1:4" x14ac:dyDescent="0.35">
      <c r="A4410" s="28">
        <v>40438</v>
      </c>
      <c r="B4410" s="17">
        <v>3.2570000000000002E-2</v>
      </c>
      <c r="C4410">
        <f t="shared" si="142"/>
        <v>9</v>
      </c>
      <c r="D4410">
        <f t="shared" si="143"/>
        <v>2010</v>
      </c>
    </row>
    <row r="4411" spans="1:4" x14ac:dyDescent="0.35">
      <c r="A4411" s="28">
        <v>40437</v>
      </c>
      <c r="B4411" s="17">
        <v>3.2500000000000001E-2</v>
      </c>
      <c r="C4411">
        <f t="shared" si="142"/>
        <v>9</v>
      </c>
      <c r="D4411">
        <f t="shared" si="143"/>
        <v>2010</v>
      </c>
    </row>
    <row r="4412" spans="1:4" x14ac:dyDescent="0.35">
      <c r="A4412" s="28">
        <v>40436</v>
      </c>
      <c r="B4412" s="17">
        <v>3.2500000000000001E-2</v>
      </c>
      <c r="C4412">
        <f t="shared" si="142"/>
        <v>9</v>
      </c>
      <c r="D4412">
        <f t="shared" si="143"/>
        <v>2010</v>
      </c>
    </row>
    <row r="4413" spans="1:4" x14ac:dyDescent="0.35">
      <c r="A4413" s="28">
        <v>40435</v>
      </c>
      <c r="B4413" s="17">
        <v>3.2539999999999999E-2</v>
      </c>
      <c r="C4413">
        <f t="shared" si="142"/>
        <v>9</v>
      </c>
      <c r="D4413">
        <f t="shared" si="143"/>
        <v>2010</v>
      </c>
    </row>
    <row r="4414" spans="1:4" x14ac:dyDescent="0.35">
      <c r="A4414" s="28">
        <v>40434</v>
      </c>
      <c r="B4414" s="17">
        <v>3.261E-2</v>
      </c>
      <c r="C4414">
        <f t="shared" si="142"/>
        <v>9</v>
      </c>
      <c r="D4414">
        <f t="shared" si="143"/>
        <v>2010</v>
      </c>
    </row>
    <row r="4415" spans="1:4" x14ac:dyDescent="0.35">
      <c r="A4415" s="28">
        <v>40433</v>
      </c>
      <c r="B4415" s="17">
        <v>3.2629999999999999E-2</v>
      </c>
      <c r="C4415">
        <f t="shared" si="142"/>
        <v>9</v>
      </c>
      <c r="D4415">
        <f t="shared" si="143"/>
        <v>2010</v>
      </c>
    </row>
    <row r="4416" spans="1:4" x14ac:dyDescent="0.35">
      <c r="A4416" s="28">
        <v>40432</v>
      </c>
      <c r="B4416" s="17">
        <v>3.2629999999999999E-2</v>
      </c>
      <c r="C4416">
        <f t="shared" si="142"/>
        <v>9</v>
      </c>
      <c r="D4416">
        <f t="shared" si="143"/>
        <v>2010</v>
      </c>
    </row>
    <row r="4417" spans="1:4" x14ac:dyDescent="0.35">
      <c r="A4417" s="28">
        <v>40431</v>
      </c>
      <c r="B4417" s="17">
        <v>3.2629999999999999E-2</v>
      </c>
      <c r="C4417">
        <f t="shared" si="142"/>
        <v>9</v>
      </c>
      <c r="D4417">
        <f t="shared" si="143"/>
        <v>2010</v>
      </c>
    </row>
    <row r="4418" spans="1:4" x14ac:dyDescent="0.35">
      <c r="A4418" s="28">
        <v>40430</v>
      </c>
      <c r="B4418" s="17">
        <v>3.2629999999999999E-2</v>
      </c>
      <c r="C4418">
        <f t="shared" si="142"/>
        <v>9</v>
      </c>
      <c r="D4418">
        <f t="shared" si="143"/>
        <v>2010</v>
      </c>
    </row>
    <row r="4419" spans="1:4" x14ac:dyDescent="0.35">
      <c r="A4419" s="28">
        <v>40429</v>
      </c>
      <c r="B4419" s="17">
        <v>3.2649999999999998E-2</v>
      </c>
      <c r="C4419">
        <f t="shared" si="142"/>
        <v>9</v>
      </c>
      <c r="D4419">
        <f t="shared" si="143"/>
        <v>2010</v>
      </c>
    </row>
    <row r="4420" spans="1:4" x14ac:dyDescent="0.35">
      <c r="A4420" s="28">
        <v>40428</v>
      </c>
      <c r="B4420" s="17">
        <v>3.2509999999999997E-2</v>
      </c>
      <c r="C4420">
        <f t="shared" si="142"/>
        <v>9</v>
      </c>
      <c r="D4420">
        <f t="shared" si="143"/>
        <v>2010</v>
      </c>
    </row>
    <row r="4421" spans="1:4" x14ac:dyDescent="0.35">
      <c r="A4421" s="28">
        <v>40427</v>
      </c>
      <c r="B4421" s="17">
        <v>3.304E-2</v>
      </c>
      <c r="C4421">
        <f t="shared" si="142"/>
        <v>9</v>
      </c>
      <c r="D4421">
        <f t="shared" si="143"/>
        <v>2010</v>
      </c>
    </row>
    <row r="4422" spans="1:4" x14ac:dyDescent="0.35">
      <c r="A4422" s="28">
        <v>40426</v>
      </c>
      <c r="B4422" s="17">
        <v>3.2509999999999997E-2</v>
      </c>
      <c r="C4422">
        <f t="shared" si="142"/>
        <v>9</v>
      </c>
      <c r="D4422">
        <f t="shared" si="143"/>
        <v>2010</v>
      </c>
    </row>
    <row r="4423" spans="1:4" x14ac:dyDescent="0.35">
      <c r="A4423" s="28">
        <v>40425</v>
      </c>
      <c r="B4423" s="17">
        <v>3.2509999999999997E-2</v>
      </c>
      <c r="C4423">
        <f t="shared" si="142"/>
        <v>9</v>
      </c>
      <c r="D4423">
        <f t="shared" si="143"/>
        <v>2010</v>
      </c>
    </row>
    <row r="4424" spans="1:4" x14ac:dyDescent="0.35">
      <c r="A4424" s="28">
        <v>40424</v>
      </c>
      <c r="B4424" s="17">
        <v>3.2509999999999997E-2</v>
      </c>
      <c r="C4424">
        <f t="shared" si="142"/>
        <v>9</v>
      </c>
      <c r="D4424">
        <f t="shared" si="143"/>
        <v>2010</v>
      </c>
    </row>
    <row r="4425" spans="1:4" x14ac:dyDescent="0.35">
      <c r="A4425" s="28">
        <v>40423</v>
      </c>
      <c r="B4425" s="17">
        <v>3.2730000000000002E-2</v>
      </c>
      <c r="C4425">
        <f t="shared" si="142"/>
        <v>9</v>
      </c>
      <c r="D4425">
        <f t="shared" si="143"/>
        <v>2010</v>
      </c>
    </row>
    <row r="4426" spans="1:4" x14ac:dyDescent="0.35">
      <c r="A4426" s="28">
        <v>40422</v>
      </c>
      <c r="B4426" s="17">
        <v>3.2689999999999997E-2</v>
      </c>
      <c r="C4426">
        <f t="shared" si="142"/>
        <v>9</v>
      </c>
      <c r="D4426">
        <f t="shared" si="143"/>
        <v>2010</v>
      </c>
    </row>
    <row r="4427" spans="1:4" x14ac:dyDescent="0.35">
      <c r="A4427" s="28">
        <v>40421</v>
      </c>
      <c r="B4427" s="17">
        <v>3.2800000000000003E-2</v>
      </c>
      <c r="C4427">
        <f t="shared" si="142"/>
        <v>8</v>
      </c>
      <c r="D4427">
        <f t="shared" si="143"/>
        <v>2010</v>
      </c>
    </row>
    <row r="4428" spans="1:4" x14ac:dyDescent="0.35">
      <c r="A4428" s="28">
        <v>40420</v>
      </c>
      <c r="B4428" s="17">
        <v>3.2849999999999997E-2</v>
      </c>
      <c r="C4428">
        <f t="shared" si="142"/>
        <v>8</v>
      </c>
      <c r="D4428">
        <f t="shared" si="143"/>
        <v>2010</v>
      </c>
    </row>
    <row r="4429" spans="1:4" x14ac:dyDescent="0.35">
      <c r="A4429" s="28">
        <v>40419</v>
      </c>
      <c r="B4429" s="17">
        <v>3.329E-2</v>
      </c>
      <c r="C4429">
        <f t="shared" si="142"/>
        <v>8</v>
      </c>
      <c r="D4429">
        <f t="shared" si="143"/>
        <v>2010</v>
      </c>
    </row>
    <row r="4430" spans="1:4" x14ac:dyDescent="0.35">
      <c r="A4430" s="28">
        <v>40418</v>
      </c>
      <c r="B4430" s="17">
        <v>3.329E-2</v>
      </c>
      <c r="C4430">
        <f t="shared" si="142"/>
        <v>8</v>
      </c>
      <c r="D4430">
        <f t="shared" si="143"/>
        <v>2010</v>
      </c>
    </row>
    <row r="4431" spans="1:4" x14ac:dyDescent="0.35">
      <c r="A4431" s="28">
        <v>40417</v>
      </c>
      <c r="B4431" s="17">
        <v>3.329E-2</v>
      </c>
      <c r="C4431">
        <f t="shared" si="142"/>
        <v>8</v>
      </c>
      <c r="D4431">
        <f t="shared" si="143"/>
        <v>2010</v>
      </c>
    </row>
    <row r="4432" spans="1:4" x14ac:dyDescent="0.35">
      <c r="A4432" s="28">
        <v>40416</v>
      </c>
      <c r="B4432" s="17">
        <v>3.2550000000000003E-2</v>
      </c>
      <c r="C4432">
        <f t="shared" si="142"/>
        <v>8</v>
      </c>
      <c r="D4432">
        <f t="shared" si="143"/>
        <v>2010</v>
      </c>
    </row>
    <row r="4433" spans="1:4" x14ac:dyDescent="0.35">
      <c r="A4433" s="28">
        <v>40415</v>
      </c>
      <c r="B4433" s="17">
        <v>3.2570000000000002E-2</v>
      </c>
      <c r="C4433">
        <f t="shared" si="142"/>
        <v>8</v>
      </c>
      <c r="D4433">
        <f t="shared" si="143"/>
        <v>2010</v>
      </c>
    </row>
    <row r="4434" spans="1:4" x14ac:dyDescent="0.35">
      <c r="A4434" s="28">
        <v>40414</v>
      </c>
      <c r="B4434" s="17">
        <v>3.2840000000000001E-2</v>
      </c>
      <c r="C4434">
        <f t="shared" si="142"/>
        <v>8</v>
      </c>
      <c r="D4434">
        <f t="shared" si="143"/>
        <v>2010</v>
      </c>
    </row>
    <row r="4435" spans="1:4" x14ac:dyDescent="0.35">
      <c r="A4435" s="28">
        <v>40413</v>
      </c>
      <c r="B4435" s="17">
        <v>3.2820000000000002E-2</v>
      </c>
      <c r="C4435">
        <f t="shared" si="142"/>
        <v>8</v>
      </c>
      <c r="D4435">
        <f t="shared" si="143"/>
        <v>2010</v>
      </c>
    </row>
    <row r="4436" spans="1:4" x14ac:dyDescent="0.35">
      <c r="A4436" s="28">
        <v>40412</v>
      </c>
      <c r="B4436" s="17">
        <v>3.3029999999999997E-2</v>
      </c>
      <c r="C4436">
        <f t="shared" si="142"/>
        <v>8</v>
      </c>
      <c r="D4436">
        <f t="shared" si="143"/>
        <v>2010</v>
      </c>
    </row>
    <row r="4437" spans="1:4" x14ac:dyDescent="0.35">
      <c r="A4437" s="28">
        <v>40411</v>
      </c>
      <c r="B4437" s="17">
        <v>3.3029999999999997E-2</v>
      </c>
      <c r="C4437">
        <f t="shared" si="142"/>
        <v>8</v>
      </c>
      <c r="D4437">
        <f t="shared" si="143"/>
        <v>2010</v>
      </c>
    </row>
    <row r="4438" spans="1:4" x14ac:dyDescent="0.35">
      <c r="A4438" s="28">
        <v>40410</v>
      </c>
      <c r="B4438" s="17">
        <v>3.3029999999999997E-2</v>
      </c>
      <c r="C4438">
        <f t="shared" si="142"/>
        <v>8</v>
      </c>
      <c r="D4438">
        <f t="shared" si="143"/>
        <v>2010</v>
      </c>
    </row>
    <row r="4439" spans="1:4" x14ac:dyDescent="0.35">
      <c r="A4439" s="28">
        <v>40409</v>
      </c>
      <c r="B4439" s="17">
        <v>3.3029999999999997E-2</v>
      </c>
      <c r="C4439">
        <f t="shared" si="142"/>
        <v>8</v>
      </c>
      <c r="D4439">
        <f t="shared" si="143"/>
        <v>2010</v>
      </c>
    </row>
    <row r="4440" spans="1:4" x14ac:dyDescent="0.35">
      <c r="A4440" s="28">
        <v>40408</v>
      </c>
      <c r="B4440" s="17">
        <v>3.252E-2</v>
      </c>
      <c r="C4440">
        <f t="shared" si="142"/>
        <v>8</v>
      </c>
      <c r="D4440">
        <f t="shared" si="143"/>
        <v>2010</v>
      </c>
    </row>
    <row r="4441" spans="1:4" x14ac:dyDescent="0.35">
      <c r="A4441" s="28">
        <v>40407</v>
      </c>
      <c r="B4441" s="17">
        <v>3.2800000000000003E-2</v>
      </c>
      <c r="C4441">
        <f t="shared" si="142"/>
        <v>8</v>
      </c>
      <c r="D4441">
        <f t="shared" si="143"/>
        <v>2010</v>
      </c>
    </row>
    <row r="4442" spans="1:4" x14ac:dyDescent="0.35">
      <c r="A4442" s="28">
        <v>40406</v>
      </c>
      <c r="B4442" s="17">
        <v>3.2980000000000002E-2</v>
      </c>
      <c r="C4442">
        <f t="shared" si="142"/>
        <v>8</v>
      </c>
      <c r="D4442">
        <f t="shared" si="143"/>
        <v>2010</v>
      </c>
    </row>
    <row r="4443" spans="1:4" x14ac:dyDescent="0.35">
      <c r="A4443" s="28">
        <v>40405</v>
      </c>
      <c r="B4443" s="17">
        <v>3.2989999999999998E-2</v>
      </c>
      <c r="C4443">
        <f t="shared" si="142"/>
        <v>8</v>
      </c>
      <c r="D4443">
        <f t="shared" si="143"/>
        <v>2010</v>
      </c>
    </row>
    <row r="4444" spans="1:4" x14ac:dyDescent="0.35">
      <c r="A4444" s="28">
        <v>40404</v>
      </c>
      <c r="B4444" s="17">
        <v>3.2989999999999998E-2</v>
      </c>
      <c r="C4444">
        <f t="shared" si="142"/>
        <v>8</v>
      </c>
      <c r="D4444">
        <f t="shared" si="143"/>
        <v>2010</v>
      </c>
    </row>
    <row r="4445" spans="1:4" x14ac:dyDescent="0.35">
      <c r="A4445" s="28">
        <v>40403</v>
      </c>
      <c r="B4445" s="17">
        <v>3.2989999999999998E-2</v>
      </c>
      <c r="C4445">
        <f t="shared" si="142"/>
        <v>8</v>
      </c>
      <c r="D4445">
        <f t="shared" si="143"/>
        <v>2010</v>
      </c>
    </row>
    <row r="4446" spans="1:4" x14ac:dyDescent="0.35">
      <c r="A4446" s="28">
        <v>40402</v>
      </c>
      <c r="B4446" s="17">
        <v>3.32E-2</v>
      </c>
      <c r="C4446">
        <f t="shared" si="142"/>
        <v>8</v>
      </c>
      <c r="D4446">
        <f t="shared" si="143"/>
        <v>2010</v>
      </c>
    </row>
    <row r="4447" spans="1:4" x14ac:dyDescent="0.35">
      <c r="A4447" s="28">
        <v>40401</v>
      </c>
      <c r="B4447" s="17">
        <v>3.2919999999999998E-2</v>
      </c>
      <c r="C4447">
        <f t="shared" si="142"/>
        <v>8</v>
      </c>
      <c r="D4447">
        <f t="shared" si="143"/>
        <v>2010</v>
      </c>
    </row>
    <row r="4448" spans="1:4" x14ac:dyDescent="0.35">
      <c r="A4448" s="28">
        <v>40400</v>
      </c>
      <c r="B4448" s="17">
        <v>3.3029999999999997E-2</v>
      </c>
      <c r="C4448">
        <f t="shared" si="142"/>
        <v>8</v>
      </c>
      <c r="D4448">
        <f t="shared" si="143"/>
        <v>2010</v>
      </c>
    </row>
    <row r="4449" spans="1:4" x14ac:dyDescent="0.35">
      <c r="A4449" s="28">
        <v>40399</v>
      </c>
      <c r="B4449" s="17">
        <v>3.3119999999999997E-2</v>
      </c>
      <c r="C4449">
        <f t="shared" si="142"/>
        <v>8</v>
      </c>
      <c r="D4449">
        <f t="shared" si="143"/>
        <v>2010</v>
      </c>
    </row>
    <row r="4450" spans="1:4" x14ac:dyDescent="0.35">
      <c r="A4450" s="28">
        <v>40398</v>
      </c>
      <c r="B4450" s="17">
        <v>3.3180000000000001E-2</v>
      </c>
      <c r="C4450">
        <f t="shared" si="142"/>
        <v>8</v>
      </c>
      <c r="D4450">
        <f t="shared" si="143"/>
        <v>2010</v>
      </c>
    </row>
    <row r="4451" spans="1:4" x14ac:dyDescent="0.35">
      <c r="A4451" s="28">
        <v>40397</v>
      </c>
      <c r="B4451" s="17">
        <v>3.3180000000000001E-2</v>
      </c>
      <c r="C4451">
        <f t="shared" si="142"/>
        <v>8</v>
      </c>
      <c r="D4451">
        <f t="shared" si="143"/>
        <v>2010</v>
      </c>
    </row>
    <row r="4452" spans="1:4" x14ac:dyDescent="0.35">
      <c r="A4452" s="28">
        <v>40396</v>
      </c>
      <c r="B4452" s="17">
        <v>3.3180000000000001E-2</v>
      </c>
      <c r="C4452">
        <f t="shared" si="142"/>
        <v>8</v>
      </c>
      <c r="D4452">
        <f t="shared" si="143"/>
        <v>2010</v>
      </c>
    </row>
    <row r="4453" spans="1:4" x14ac:dyDescent="0.35">
      <c r="A4453" s="28">
        <v>40395</v>
      </c>
      <c r="B4453" s="17">
        <v>3.3259999999999998E-2</v>
      </c>
      <c r="C4453">
        <f t="shared" si="142"/>
        <v>8</v>
      </c>
      <c r="D4453">
        <f t="shared" si="143"/>
        <v>2010</v>
      </c>
    </row>
    <row r="4454" spans="1:4" x14ac:dyDescent="0.35">
      <c r="A4454" s="28">
        <v>40394</v>
      </c>
      <c r="B4454" s="17">
        <v>3.3410000000000002E-2</v>
      </c>
      <c r="C4454">
        <f t="shared" si="142"/>
        <v>8</v>
      </c>
      <c r="D4454">
        <f t="shared" si="143"/>
        <v>2010</v>
      </c>
    </row>
    <row r="4455" spans="1:4" x14ac:dyDescent="0.35">
      <c r="A4455" s="28">
        <v>40393</v>
      </c>
      <c r="B4455" s="17">
        <v>3.3160000000000002E-2</v>
      </c>
      <c r="C4455">
        <f t="shared" si="142"/>
        <v>8</v>
      </c>
      <c r="D4455">
        <f t="shared" si="143"/>
        <v>2010</v>
      </c>
    </row>
    <row r="4456" spans="1:4" x14ac:dyDescent="0.35">
      <c r="A4456" s="28">
        <v>40392</v>
      </c>
      <c r="B4456" s="17">
        <v>3.32E-2</v>
      </c>
      <c r="C4456">
        <f t="shared" si="142"/>
        <v>8</v>
      </c>
      <c r="D4456">
        <f t="shared" si="143"/>
        <v>2010</v>
      </c>
    </row>
    <row r="4457" spans="1:4" x14ac:dyDescent="0.35">
      <c r="A4457" s="28">
        <v>40391</v>
      </c>
      <c r="B4457" s="17">
        <v>3.3250000000000002E-2</v>
      </c>
      <c r="C4457">
        <f t="shared" si="142"/>
        <v>8</v>
      </c>
      <c r="D4457">
        <f t="shared" si="143"/>
        <v>2010</v>
      </c>
    </row>
    <row r="4458" spans="1:4" x14ac:dyDescent="0.35">
      <c r="A4458" s="28">
        <v>40390</v>
      </c>
      <c r="B4458" s="17">
        <v>3.3250000000000002E-2</v>
      </c>
      <c r="C4458">
        <f t="shared" si="142"/>
        <v>7</v>
      </c>
      <c r="D4458">
        <f t="shared" si="143"/>
        <v>2010</v>
      </c>
    </row>
    <row r="4459" spans="1:4" x14ac:dyDescent="0.35">
      <c r="A4459" s="28">
        <v>40389</v>
      </c>
      <c r="B4459" s="17">
        <v>3.3250000000000002E-2</v>
      </c>
      <c r="C4459">
        <f t="shared" ref="C4459:C4522" si="144">MONTH(A4459)</f>
        <v>7</v>
      </c>
      <c r="D4459">
        <f t="shared" ref="D4459:D4522" si="145">YEAR(A4459)</f>
        <v>2010</v>
      </c>
    </row>
    <row r="4460" spans="1:4" x14ac:dyDescent="0.35">
      <c r="A4460" s="28">
        <v>40388</v>
      </c>
      <c r="B4460" s="17">
        <v>3.3250000000000002E-2</v>
      </c>
      <c r="C4460">
        <f t="shared" si="144"/>
        <v>7</v>
      </c>
      <c r="D4460">
        <f t="shared" si="145"/>
        <v>2010</v>
      </c>
    </row>
    <row r="4461" spans="1:4" x14ac:dyDescent="0.35">
      <c r="A4461" s="28">
        <v>40387</v>
      </c>
      <c r="B4461" s="17">
        <v>3.3320000000000002E-2</v>
      </c>
      <c r="C4461">
        <f t="shared" si="144"/>
        <v>7</v>
      </c>
      <c r="D4461">
        <f t="shared" si="145"/>
        <v>2010</v>
      </c>
    </row>
    <row r="4462" spans="1:4" x14ac:dyDescent="0.35">
      <c r="A4462" s="28">
        <v>40386</v>
      </c>
      <c r="B4462" s="17">
        <v>3.3349999999999998E-2</v>
      </c>
      <c r="C4462">
        <f t="shared" si="144"/>
        <v>7</v>
      </c>
      <c r="D4462">
        <f t="shared" si="145"/>
        <v>2010</v>
      </c>
    </row>
    <row r="4463" spans="1:4" x14ac:dyDescent="0.35">
      <c r="A4463" s="28">
        <v>40385</v>
      </c>
      <c r="B4463" s="17">
        <v>3.27E-2</v>
      </c>
      <c r="C4463">
        <f t="shared" si="144"/>
        <v>7</v>
      </c>
      <c r="D4463">
        <f t="shared" si="145"/>
        <v>2010</v>
      </c>
    </row>
    <row r="4464" spans="1:4" x14ac:dyDescent="0.35">
      <c r="A4464" s="28">
        <v>40384</v>
      </c>
      <c r="B4464" s="17">
        <v>3.295E-2</v>
      </c>
      <c r="C4464">
        <f t="shared" si="144"/>
        <v>7</v>
      </c>
      <c r="D4464">
        <f t="shared" si="145"/>
        <v>2010</v>
      </c>
    </row>
    <row r="4465" spans="1:4" x14ac:dyDescent="0.35">
      <c r="A4465" s="28">
        <v>40383</v>
      </c>
      <c r="B4465" s="17">
        <v>3.295E-2</v>
      </c>
      <c r="C4465">
        <f t="shared" si="144"/>
        <v>7</v>
      </c>
      <c r="D4465">
        <f t="shared" si="145"/>
        <v>2010</v>
      </c>
    </row>
    <row r="4466" spans="1:4" x14ac:dyDescent="0.35">
      <c r="A4466" s="28">
        <v>40382</v>
      </c>
      <c r="B4466" s="17">
        <v>3.295E-2</v>
      </c>
      <c r="C4466">
        <f t="shared" si="144"/>
        <v>7</v>
      </c>
      <c r="D4466">
        <f t="shared" si="145"/>
        <v>2010</v>
      </c>
    </row>
    <row r="4467" spans="1:4" x14ac:dyDescent="0.35">
      <c r="A4467" s="28">
        <v>40381</v>
      </c>
      <c r="B4467" s="17">
        <v>3.3230000000000003E-2</v>
      </c>
      <c r="C4467">
        <f t="shared" si="144"/>
        <v>7</v>
      </c>
      <c r="D4467">
        <f t="shared" si="145"/>
        <v>2010</v>
      </c>
    </row>
    <row r="4468" spans="1:4" x14ac:dyDescent="0.35">
      <c r="A4468" s="28">
        <v>40380</v>
      </c>
      <c r="B4468" s="17">
        <v>3.288E-2</v>
      </c>
      <c r="C4468">
        <f t="shared" si="144"/>
        <v>7</v>
      </c>
      <c r="D4468">
        <f t="shared" si="145"/>
        <v>2010</v>
      </c>
    </row>
    <row r="4469" spans="1:4" x14ac:dyDescent="0.35">
      <c r="A4469" s="28">
        <v>40379</v>
      </c>
      <c r="B4469" s="17">
        <v>3.2500000000000001E-2</v>
      </c>
      <c r="C4469">
        <f t="shared" si="144"/>
        <v>7</v>
      </c>
      <c r="D4469">
        <f t="shared" si="145"/>
        <v>2010</v>
      </c>
    </row>
    <row r="4470" spans="1:4" x14ac:dyDescent="0.35">
      <c r="A4470" s="28">
        <v>40378</v>
      </c>
      <c r="B4470" s="17">
        <v>3.2750000000000001E-2</v>
      </c>
      <c r="C4470">
        <f t="shared" si="144"/>
        <v>7</v>
      </c>
      <c r="D4470">
        <f t="shared" si="145"/>
        <v>2010</v>
      </c>
    </row>
    <row r="4471" spans="1:4" x14ac:dyDescent="0.35">
      <c r="A4471" s="28">
        <v>40377</v>
      </c>
      <c r="B4471" s="17">
        <v>3.4200000000000001E-2</v>
      </c>
      <c r="C4471">
        <f t="shared" si="144"/>
        <v>7</v>
      </c>
      <c r="D4471">
        <f t="shared" si="145"/>
        <v>2010</v>
      </c>
    </row>
    <row r="4472" spans="1:4" x14ac:dyDescent="0.35">
      <c r="A4472" s="28">
        <v>40376</v>
      </c>
      <c r="B4472" s="17">
        <v>3.4200000000000001E-2</v>
      </c>
      <c r="C4472">
        <f t="shared" si="144"/>
        <v>7</v>
      </c>
      <c r="D4472">
        <f t="shared" si="145"/>
        <v>2010</v>
      </c>
    </row>
    <row r="4473" spans="1:4" x14ac:dyDescent="0.35">
      <c r="A4473" s="28">
        <v>40375</v>
      </c>
      <c r="B4473" s="17">
        <v>3.4200000000000001E-2</v>
      </c>
      <c r="C4473">
        <f t="shared" si="144"/>
        <v>7</v>
      </c>
      <c r="D4473">
        <f t="shared" si="145"/>
        <v>2010</v>
      </c>
    </row>
    <row r="4474" spans="1:4" x14ac:dyDescent="0.35">
      <c r="A4474" s="28">
        <v>40374</v>
      </c>
      <c r="B4474" s="17">
        <v>3.3980000000000003E-2</v>
      </c>
      <c r="C4474">
        <f t="shared" si="144"/>
        <v>7</v>
      </c>
      <c r="D4474">
        <f t="shared" si="145"/>
        <v>2010</v>
      </c>
    </row>
    <row r="4475" spans="1:4" x14ac:dyDescent="0.35">
      <c r="A4475" s="28">
        <v>40373</v>
      </c>
      <c r="B4475" s="17">
        <v>3.388E-2</v>
      </c>
      <c r="C4475">
        <f t="shared" si="144"/>
        <v>7</v>
      </c>
      <c r="D4475">
        <f t="shared" si="145"/>
        <v>2010</v>
      </c>
    </row>
    <row r="4476" spans="1:4" x14ac:dyDescent="0.35">
      <c r="A4476" s="28">
        <v>40372</v>
      </c>
      <c r="B4476" s="17">
        <v>3.4290000000000001E-2</v>
      </c>
      <c r="C4476">
        <f t="shared" si="144"/>
        <v>7</v>
      </c>
      <c r="D4476">
        <f t="shared" si="145"/>
        <v>2010</v>
      </c>
    </row>
    <row r="4477" spans="1:4" x14ac:dyDescent="0.35">
      <c r="A4477" s="28">
        <v>40371</v>
      </c>
      <c r="B4477" s="17">
        <v>3.4000000000000002E-2</v>
      </c>
      <c r="C4477">
        <f t="shared" si="144"/>
        <v>7</v>
      </c>
      <c r="D4477">
        <f t="shared" si="145"/>
        <v>2010</v>
      </c>
    </row>
    <row r="4478" spans="1:4" x14ac:dyDescent="0.35">
      <c r="A4478" s="28">
        <v>40370</v>
      </c>
      <c r="B4478" s="17">
        <v>3.4299999999999997E-2</v>
      </c>
      <c r="C4478">
        <f t="shared" si="144"/>
        <v>7</v>
      </c>
      <c r="D4478">
        <f t="shared" si="145"/>
        <v>2010</v>
      </c>
    </row>
    <row r="4479" spans="1:4" x14ac:dyDescent="0.35">
      <c r="A4479" s="28">
        <v>40369</v>
      </c>
      <c r="B4479" s="17">
        <v>3.4299999999999997E-2</v>
      </c>
      <c r="C4479">
        <f t="shared" si="144"/>
        <v>7</v>
      </c>
      <c r="D4479">
        <f t="shared" si="145"/>
        <v>2010</v>
      </c>
    </row>
    <row r="4480" spans="1:4" x14ac:dyDescent="0.35">
      <c r="A4480" s="28">
        <v>40368</v>
      </c>
      <c r="B4480" s="17">
        <v>3.4299999999999997E-2</v>
      </c>
      <c r="C4480">
        <f t="shared" si="144"/>
        <v>7</v>
      </c>
      <c r="D4480">
        <f t="shared" si="145"/>
        <v>2010</v>
      </c>
    </row>
    <row r="4481" spans="1:4" x14ac:dyDescent="0.35">
      <c r="A4481" s="28">
        <v>40367</v>
      </c>
      <c r="B4481" s="17">
        <v>3.3599999999999998E-2</v>
      </c>
      <c r="C4481">
        <f t="shared" si="144"/>
        <v>7</v>
      </c>
      <c r="D4481">
        <f t="shared" si="145"/>
        <v>2010</v>
      </c>
    </row>
    <row r="4482" spans="1:4" x14ac:dyDescent="0.35">
      <c r="A4482" s="28">
        <v>40366</v>
      </c>
      <c r="B4482" s="17">
        <v>3.4020000000000002E-2</v>
      </c>
      <c r="C4482">
        <f t="shared" si="144"/>
        <v>7</v>
      </c>
      <c r="D4482">
        <f t="shared" si="145"/>
        <v>2010</v>
      </c>
    </row>
    <row r="4483" spans="1:4" x14ac:dyDescent="0.35">
      <c r="A4483" s="28">
        <v>40365</v>
      </c>
      <c r="B4483" s="17">
        <v>3.3799999999999997E-2</v>
      </c>
      <c r="C4483">
        <f t="shared" si="144"/>
        <v>7</v>
      </c>
      <c r="D4483">
        <f t="shared" si="145"/>
        <v>2010</v>
      </c>
    </row>
    <row r="4484" spans="1:4" x14ac:dyDescent="0.35">
      <c r="A4484" s="28">
        <v>40364</v>
      </c>
      <c r="B4484" s="17">
        <v>3.3340000000000002E-2</v>
      </c>
      <c r="C4484">
        <f t="shared" si="144"/>
        <v>7</v>
      </c>
      <c r="D4484">
        <f t="shared" si="145"/>
        <v>2010</v>
      </c>
    </row>
    <row r="4485" spans="1:4" x14ac:dyDescent="0.35">
      <c r="A4485" s="28">
        <v>40363</v>
      </c>
      <c r="B4485" s="17">
        <v>3.3349999999999998E-2</v>
      </c>
      <c r="C4485">
        <f t="shared" si="144"/>
        <v>7</v>
      </c>
      <c r="D4485">
        <f t="shared" si="145"/>
        <v>2010</v>
      </c>
    </row>
    <row r="4486" spans="1:4" x14ac:dyDescent="0.35">
      <c r="A4486" s="28">
        <v>40362</v>
      </c>
      <c r="B4486" s="17">
        <v>3.3349999999999998E-2</v>
      </c>
      <c r="C4486">
        <f t="shared" si="144"/>
        <v>7</v>
      </c>
      <c r="D4486">
        <f t="shared" si="145"/>
        <v>2010</v>
      </c>
    </row>
    <row r="4487" spans="1:4" x14ac:dyDescent="0.35">
      <c r="A4487" s="28">
        <v>40361</v>
      </c>
      <c r="B4487" s="17">
        <v>3.3349999999999998E-2</v>
      </c>
      <c r="C4487">
        <f t="shared" si="144"/>
        <v>7</v>
      </c>
      <c r="D4487">
        <f t="shared" si="145"/>
        <v>2010</v>
      </c>
    </row>
    <row r="4488" spans="1:4" x14ac:dyDescent="0.35">
      <c r="A4488" s="28">
        <v>40360</v>
      </c>
      <c r="B4488" s="17">
        <v>3.322E-2</v>
      </c>
      <c r="C4488">
        <f t="shared" si="144"/>
        <v>7</v>
      </c>
      <c r="D4488">
        <f t="shared" si="145"/>
        <v>2010</v>
      </c>
    </row>
    <row r="4489" spans="1:4" x14ac:dyDescent="0.35">
      <c r="A4489" s="28">
        <v>40359</v>
      </c>
      <c r="B4489" s="17">
        <v>3.3360000000000001E-2</v>
      </c>
      <c r="C4489">
        <f t="shared" si="144"/>
        <v>6</v>
      </c>
      <c r="D4489">
        <f t="shared" si="145"/>
        <v>2010</v>
      </c>
    </row>
    <row r="4490" spans="1:4" x14ac:dyDescent="0.35">
      <c r="A4490" s="28">
        <v>40358</v>
      </c>
      <c r="B4490" s="17">
        <v>3.3119999999999997E-2</v>
      </c>
      <c r="C4490">
        <f t="shared" si="144"/>
        <v>6</v>
      </c>
      <c r="D4490">
        <f t="shared" si="145"/>
        <v>2010</v>
      </c>
    </row>
    <row r="4491" spans="1:4" x14ac:dyDescent="0.35">
      <c r="A4491" s="28">
        <v>40357</v>
      </c>
      <c r="B4491" s="17">
        <v>3.3419999999999998E-2</v>
      </c>
      <c r="C4491">
        <f t="shared" si="144"/>
        <v>6</v>
      </c>
      <c r="D4491">
        <f t="shared" si="145"/>
        <v>2010</v>
      </c>
    </row>
    <row r="4492" spans="1:4" x14ac:dyDescent="0.35">
      <c r="A4492" s="28">
        <v>40356</v>
      </c>
      <c r="B4492" s="17">
        <v>3.304E-2</v>
      </c>
      <c r="C4492">
        <f t="shared" si="144"/>
        <v>6</v>
      </c>
      <c r="D4492">
        <f t="shared" si="145"/>
        <v>2010</v>
      </c>
    </row>
    <row r="4493" spans="1:4" x14ac:dyDescent="0.35">
      <c r="A4493" s="28">
        <v>40355</v>
      </c>
      <c r="B4493" s="17">
        <v>3.304E-2</v>
      </c>
      <c r="C4493">
        <f t="shared" si="144"/>
        <v>6</v>
      </c>
      <c r="D4493">
        <f t="shared" si="145"/>
        <v>2010</v>
      </c>
    </row>
    <row r="4494" spans="1:4" x14ac:dyDescent="0.35">
      <c r="A4494" s="28">
        <v>40354</v>
      </c>
      <c r="B4494" s="17">
        <v>3.304E-2</v>
      </c>
      <c r="C4494">
        <f t="shared" si="144"/>
        <v>6</v>
      </c>
      <c r="D4494">
        <f t="shared" si="145"/>
        <v>2010</v>
      </c>
    </row>
    <row r="4495" spans="1:4" x14ac:dyDescent="0.35">
      <c r="A4495" s="28">
        <v>40353</v>
      </c>
      <c r="B4495" s="17">
        <v>3.2800000000000003E-2</v>
      </c>
      <c r="C4495">
        <f t="shared" si="144"/>
        <v>6</v>
      </c>
      <c r="D4495">
        <f t="shared" si="145"/>
        <v>2010</v>
      </c>
    </row>
    <row r="4496" spans="1:4" x14ac:dyDescent="0.35">
      <c r="A4496" s="28">
        <v>40352</v>
      </c>
      <c r="B4496" s="17">
        <v>3.2960000000000003E-2</v>
      </c>
      <c r="C4496">
        <f t="shared" si="144"/>
        <v>6</v>
      </c>
      <c r="D4496">
        <f t="shared" si="145"/>
        <v>2010</v>
      </c>
    </row>
    <row r="4497" spans="1:4" x14ac:dyDescent="0.35">
      <c r="A4497" s="28">
        <v>40351</v>
      </c>
      <c r="B4497" s="17">
        <v>3.2820000000000002E-2</v>
      </c>
      <c r="C4497">
        <f t="shared" si="144"/>
        <v>6</v>
      </c>
      <c r="D4497">
        <f t="shared" si="145"/>
        <v>2010</v>
      </c>
    </row>
    <row r="4498" spans="1:4" x14ac:dyDescent="0.35">
      <c r="A4498" s="28">
        <v>40350</v>
      </c>
      <c r="B4498" s="17">
        <v>3.279E-2</v>
      </c>
      <c r="C4498">
        <f t="shared" si="144"/>
        <v>6</v>
      </c>
      <c r="D4498">
        <f t="shared" si="145"/>
        <v>2010</v>
      </c>
    </row>
    <row r="4499" spans="1:4" x14ac:dyDescent="0.35">
      <c r="A4499" s="28">
        <v>40349</v>
      </c>
      <c r="B4499" s="17">
        <v>3.2500000000000001E-2</v>
      </c>
      <c r="C4499">
        <f t="shared" si="144"/>
        <v>6</v>
      </c>
      <c r="D4499">
        <f t="shared" si="145"/>
        <v>2010</v>
      </c>
    </row>
    <row r="4500" spans="1:4" x14ac:dyDescent="0.35">
      <c r="A4500" s="28">
        <v>40348</v>
      </c>
      <c r="B4500" s="17">
        <v>3.2500000000000001E-2</v>
      </c>
      <c r="C4500">
        <f t="shared" si="144"/>
        <v>6</v>
      </c>
      <c r="D4500">
        <f t="shared" si="145"/>
        <v>2010</v>
      </c>
    </row>
    <row r="4501" spans="1:4" x14ac:dyDescent="0.35">
      <c r="A4501" s="28">
        <v>40347</v>
      </c>
      <c r="B4501" s="17">
        <v>3.2500000000000001E-2</v>
      </c>
      <c r="C4501">
        <f t="shared" si="144"/>
        <v>6</v>
      </c>
      <c r="D4501">
        <f t="shared" si="145"/>
        <v>2010</v>
      </c>
    </row>
    <row r="4502" spans="1:4" x14ac:dyDescent="0.35">
      <c r="A4502" s="28">
        <v>40346</v>
      </c>
      <c r="B4502" s="17">
        <v>3.2500000000000001E-2</v>
      </c>
      <c r="C4502">
        <f t="shared" si="144"/>
        <v>6</v>
      </c>
      <c r="D4502">
        <f t="shared" si="145"/>
        <v>2010</v>
      </c>
    </row>
    <row r="4503" spans="1:4" x14ac:dyDescent="0.35">
      <c r="A4503" s="28">
        <v>40345</v>
      </c>
      <c r="B4503" s="17">
        <v>3.2500000000000001E-2</v>
      </c>
      <c r="C4503">
        <f t="shared" si="144"/>
        <v>6</v>
      </c>
      <c r="D4503">
        <f t="shared" si="145"/>
        <v>2010</v>
      </c>
    </row>
    <row r="4504" spans="1:4" x14ac:dyDescent="0.35">
      <c r="A4504" s="28">
        <v>40344</v>
      </c>
      <c r="B4504" s="17">
        <v>3.2500000000000001E-2</v>
      </c>
      <c r="C4504">
        <f t="shared" si="144"/>
        <v>6</v>
      </c>
      <c r="D4504">
        <f t="shared" si="145"/>
        <v>2010</v>
      </c>
    </row>
    <row r="4505" spans="1:4" x14ac:dyDescent="0.35">
      <c r="A4505" s="28">
        <v>40343</v>
      </c>
      <c r="B4505" s="17">
        <v>3.2509999999999997E-2</v>
      </c>
      <c r="C4505">
        <f t="shared" si="144"/>
        <v>6</v>
      </c>
      <c r="D4505">
        <f t="shared" si="145"/>
        <v>2010</v>
      </c>
    </row>
    <row r="4506" spans="1:4" x14ac:dyDescent="0.35">
      <c r="A4506" s="28">
        <v>40342</v>
      </c>
      <c r="B4506" s="17">
        <v>3.2500000000000001E-2</v>
      </c>
      <c r="C4506">
        <f t="shared" si="144"/>
        <v>6</v>
      </c>
      <c r="D4506">
        <f t="shared" si="145"/>
        <v>2010</v>
      </c>
    </row>
    <row r="4507" spans="1:4" x14ac:dyDescent="0.35">
      <c r="A4507" s="28">
        <v>40341</v>
      </c>
      <c r="B4507" s="17">
        <v>3.2500000000000001E-2</v>
      </c>
      <c r="C4507">
        <f t="shared" si="144"/>
        <v>6</v>
      </c>
      <c r="D4507">
        <f t="shared" si="145"/>
        <v>2010</v>
      </c>
    </row>
    <row r="4508" spans="1:4" x14ac:dyDescent="0.35">
      <c r="A4508" s="28">
        <v>40340</v>
      </c>
      <c r="B4508" s="17">
        <v>3.2500000000000001E-2</v>
      </c>
      <c r="C4508">
        <f t="shared" si="144"/>
        <v>6</v>
      </c>
      <c r="D4508">
        <f t="shared" si="145"/>
        <v>2010</v>
      </c>
    </row>
    <row r="4509" spans="1:4" x14ac:dyDescent="0.35">
      <c r="A4509" s="28">
        <v>40339</v>
      </c>
      <c r="B4509" s="17">
        <v>3.2500000000000001E-2</v>
      </c>
      <c r="C4509">
        <f t="shared" si="144"/>
        <v>6</v>
      </c>
      <c r="D4509">
        <f t="shared" si="145"/>
        <v>2010</v>
      </c>
    </row>
    <row r="4510" spans="1:4" x14ac:dyDescent="0.35">
      <c r="A4510" s="28">
        <v>40338</v>
      </c>
      <c r="B4510" s="17">
        <v>3.2500000000000001E-2</v>
      </c>
      <c r="C4510">
        <f t="shared" si="144"/>
        <v>6</v>
      </c>
      <c r="D4510">
        <f t="shared" si="145"/>
        <v>2010</v>
      </c>
    </row>
    <row r="4511" spans="1:4" x14ac:dyDescent="0.35">
      <c r="A4511" s="28">
        <v>40337</v>
      </c>
      <c r="B4511" s="17">
        <v>3.2500000000000001E-2</v>
      </c>
      <c r="C4511">
        <f t="shared" si="144"/>
        <v>6</v>
      </c>
      <c r="D4511">
        <f t="shared" si="145"/>
        <v>2010</v>
      </c>
    </row>
    <row r="4512" spans="1:4" x14ac:dyDescent="0.35">
      <c r="A4512" s="28">
        <v>40336</v>
      </c>
      <c r="B4512" s="17">
        <v>3.2500000000000001E-2</v>
      </c>
      <c r="C4512">
        <f t="shared" si="144"/>
        <v>6</v>
      </c>
      <c r="D4512">
        <f t="shared" si="145"/>
        <v>2010</v>
      </c>
    </row>
    <row r="4513" spans="1:4" x14ac:dyDescent="0.35">
      <c r="A4513" s="28">
        <v>40335</v>
      </c>
      <c r="B4513" s="17">
        <v>3.2800000000000003E-2</v>
      </c>
      <c r="C4513">
        <f t="shared" si="144"/>
        <v>6</v>
      </c>
      <c r="D4513">
        <f t="shared" si="145"/>
        <v>2010</v>
      </c>
    </row>
    <row r="4514" spans="1:4" x14ac:dyDescent="0.35">
      <c r="A4514" s="28">
        <v>40334</v>
      </c>
      <c r="B4514" s="17">
        <v>3.2800000000000003E-2</v>
      </c>
      <c r="C4514">
        <f t="shared" si="144"/>
        <v>6</v>
      </c>
      <c r="D4514">
        <f t="shared" si="145"/>
        <v>2010</v>
      </c>
    </row>
    <row r="4515" spans="1:4" x14ac:dyDescent="0.35">
      <c r="A4515" s="28">
        <v>40333</v>
      </c>
      <c r="B4515" s="17">
        <v>3.2800000000000003E-2</v>
      </c>
      <c r="C4515">
        <f t="shared" si="144"/>
        <v>6</v>
      </c>
      <c r="D4515">
        <f t="shared" si="145"/>
        <v>2010</v>
      </c>
    </row>
    <row r="4516" spans="1:4" x14ac:dyDescent="0.35">
      <c r="A4516" s="28">
        <v>40332</v>
      </c>
      <c r="B4516" s="17">
        <v>3.2840000000000001E-2</v>
      </c>
      <c r="C4516">
        <f t="shared" si="144"/>
        <v>6</v>
      </c>
      <c r="D4516">
        <f t="shared" si="145"/>
        <v>2010</v>
      </c>
    </row>
    <row r="4517" spans="1:4" x14ac:dyDescent="0.35">
      <c r="A4517" s="28">
        <v>40331</v>
      </c>
      <c r="B4517" s="17">
        <v>3.3160000000000002E-2</v>
      </c>
      <c r="C4517">
        <f t="shared" si="144"/>
        <v>6</v>
      </c>
      <c r="D4517">
        <f t="shared" si="145"/>
        <v>2010</v>
      </c>
    </row>
    <row r="4518" spans="1:4" x14ac:dyDescent="0.35">
      <c r="A4518" s="28">
        <v>40330</v>
      </c>
      <c r="B4518" s="17">
        <v>3.3320000000000002E-2</v>
      </c>
      <c r="C4518">
        <f t="shared" si="144"/>
        <v>6</v>
      </c>
      <c r="D4518">
        <f t="shared" si="145"/>
        <v>2010</v>
      </c>
    </row>
    <row r="4519" spans="1:4" x14ac:dyDescent="0.35">
      <c r="A4519" s="28">
        <v>40329</v>
      </c>
      <c r="B4519" s="17">
        <v>3.322E-2</v>
      </c>
      <c r="C4519">
        <f t="shared" si="144"/>
        <v>5</v>
      </c>
      <c r="D4519">
        <f t="shared" si="145"/>
        <v>2010</v>
      </c>
    </row>
    <row r="4520" spans="1:4" x14ac:dyDescent="0.35">
      <c r="A4520" s="28">
        <v>40328</v>
      </c>
      <c r="B4520" s="17">
        <v>3.338E-2</v>
      </c>
      <c r="C4520">
        <f t="shared" si="144"/>
        <v>5</v>
      </c>
      <c r="D4520">
        <f t="shared" si="145"/>
        <v>2010</v>
      </c>
    </row>
    <row r="4521" spans="1:4" x14ac:dyDescent="0.35">
      <c r="A4521" s="28">
        <v>40327</v>
      </c>
      <c r="B4521" s="17">
        <v>3.338E-2</v>
      </c>
      <c r="C4521">
        <f t="shared" si="144"/>
        <v>5</v>
      </c>
      <c r="D4521">
        <f t="shared" si="145"/>
        <v>2010</v>
      </c>
    </row>
    <row r="4522" spans="1:4" x14ac:dyDescent="0.35">
      <c r="A4522" s="28">
        <v>40326</v>
      </c>
      <c r="B4522" s="17">
        <v>3.338E-2</v>
      </c>
      <c r="C4522">
        <f t="shared" si="144"/>
        <v>5</v>
      </c>
      <c r="D4522">
        <f t="shared" si="145"/>
        <v>2010</v>
      </c>
    </row>
    <row r="4523" spans="1:4" x14ac:dyDescent="0.35">
      <c r="A4523" s="28">
        <v>40325</v>
      </c>
      <c r="B4523" s="17">
        <v>3.3369999999999997E-2</v>
      </c>
      <c r="C4523">
        <f t="shared" ref="C4523:C4586" si="146">MONTH(A4523)</f>
        <v>5</v>
      </c>
      <c r="D4523">
        <f t="shared" ref="D4523:D4586" si="147">YEAR(A4523)</f>
        <v>2010</v>
      </c>
    </row>
    <row r="4524" spans="1:4" x14ac:dyDescent="0.35">
      <c r="A4524" s="28">
        <v>40324</v>
      </c>
      <c r="B4524" s="17">
        <v>3.381E-2</v>
      </c>
      <c r="C4524">
        <f t="shared" si="146"/>
        <v>5</v>
      </c>
      <c r="D4524">
        <f t="shared" si="147"/>
        <v>2010</v>
      </c>
    </row>
    <row r="4525" spans="1:4" x14ac:dyDescent="0.35">
      <c r="A4525" s="28">
        <v>40323</v>
      </c>
      <c r="B4525" s="17">
        <v>3.3700000000000001E-2</v>
      </c>
      <c r="C4525">
        <f t="shared" si="146"/>
        <v>5</v>
      </c>
      <c r="D4525">
        <f t="shared" si="147"/>
        <v>2010</v>
      </c>
    </row>
    <row r="4526" spans="1:4" x14ac:dyDescent="0.35">
      <c r="A4526" s="28">
        <v>40322</v>
      </c>
      <c r="B4526" s="17">
        <v>3.338E-2</v>
      </c>
      <c r="C4526">
        <f t="shared" si="146"/>
        <v>5</v>
      </c>
      <c r="D4526">
        <f t="shared" si="147"/>
        <v>2010</v>
      </c>
    </row>
    <row r="4527" spans="1:4" x14ac:dyDescent="0.35">
      <c r="A4527" s="28">
        <v>40321</v>
      </c>
      <c r="B4527" s="17">
        <v>3.2910000000000002E-2</v>
      </c>
      <c r="C4527">
        <f t="shared" si="146"/>
        <v>5</v>
      </c>
      <c r="D4527">
        <f t="shared" si="147"/>
        <v>2010</v>
      </c>
    </row>
    <row r="4528" spans="1:4" x14ac:dyDescent="0.35">
      <c r="A4528" s="28">
        <v>40320</v>
      </c>
      <c r="B4528" s="17">
        <v>3.2910000000000002E-2</v>
      </c>
      <c r="C4528">
        <f t="shared" si="146"/>
        <v>5</v>
      </c>
      <c r="D4528">
        <f t="shared" si="147"/>
        <v>2010</v>
      </c>
    </row>
    <row r="4529" spans="1:4" x14ac:dyDescent="0.35">
      <c r="A4529" s="28">
        <v>40319</v>
      </c>
      <c r="B4529" s="17">
        <v>3.2910000000000002E-2</v>
      </c>
      <c r="C4529">
        <f t="shared" si="146"/>
        <v>5</v>
      </c>
      <c r="D4529">
        <f t="shared" si="147"/>
        <v>2010</v>
      </c>
    </row>
    <row r="4530" spans="1:4" x14ac:dyDescent="0.35">
      <c r="A4530" s="28">
        <v>40318</v>
      </c>
      <c r="B4530" s="17">
        <v>3.2500000000000001E-2</v>
      </c>
      <c r="C4530">
        <f t="shared" si="146"/>
        <v>5</v>
      </c>
      <c r="D4530">
        <f t="shared" si="147"/>
        <v>2010</v>
      </c>
    </row>
    <row r="4531" spans="1:4" x14ac:dyDescent="0.35">
      <c r="A4531" s="28">
        <v>40317</v>
      </c>
      <c r="B4531" s="17">
        <v>3.2530000000000003E-2</v>
      </c>
      <c r="C4531">
        <f t="shared" si="146"/>
        <v>5</v>
      </c>
      <c r="D4531">
        <f t="shared" si="147"/>
        <v>2010</v>
      </c>
    </row>
    <row r="4532" spans="1:4" x14ac:dyDescent="0.35">
      <c r="A4532" s="28">
        <v>40316</v>
      </c>
      <c r="B4532" s="17">
        <v>3.2469999999999999E-2</v>
      </c>
      <c r="C4532">
        <f t="shared" si="146"/>
        <v>5</v>
      </c>
      <c r="D4532">
        <f t="shared" si="147"/>
        <v>2010</v>
      </c>
    </row>
    <row r="4533" spans="1:4" x14ac:dyDescent="0.35">
      <c r="A4533" s="28">
        <v>40315</v>
      </c>
      <c r="B4533" s="17">
        <v>3.2500000000000001E-2</v>
      </c>
      <c r="C4533">
        <f t="shared" si="146"/>
        <v>5</v>
      </c>
      <c r="D4533">
        <f t="shared" si="147"/>
        <v>2010</v>
      </c>
    </row>
    <row r="4534" spans="1:4" x14ac:dyDescent="0.35">
      <c r="A4534" s="28">
        <v>40314</v>
      </c>
      <c r="B4534" s="17">
        <v>3.2640000000000002E-2</v>
      </c>
      <c r="C4534">
        <f t="shared" si="146"/>
        <v>5</v>
      </c>
      <c r="D4534">
        <f t="shared" si="147"/>
        <v>2010</v>
      </c>
    </row>
    <row r="4535" spans="1:4" x14ac:dyDescent="0.35">
      <c r="A4535" s="28">
        <v>40313</v>
      </c>
      <c r="B4535" s="17">
        <v>3.2640000000000002E-2</v>
      </c>
      <c r="C4535">
        <f t="shared" si="146"/>
        <v>5</v>
      </c>
      <c r="D4535">
        <f t="shared" si="147"/>
        <v>2010</v>
      </c>
    </row>
    <row r="4536" spans="1:4" x14ac:dyDescent="0.35">
      <c r="A4536" s="28">
        <v>40312</v>
      </c>
      <c r="B4536" s="17">
        <v>3.2640000000000002E-2</v>
      </c>
      <c r="C4536">
        <f t="shared" si="146"/>
        <v>5</v>
      </c>
      <c r="D4536">
        <f t="shared" si="147"/>
        <v>2010</v>
      </c>
    </row>
    <row r="4537" spans="1:4" x14ac:dyDescent="0.35">
      <c r="A4537" s="28">
        <v>40311</v>
      </c>
      <c r="B4537" s="17">
        <v>3.2530000000000003E-2</v>
      </c>
      <c r="C4537">
        <f t="shared" si="146"/>
        <v>5</v>
      </c>
      <c r="D4537">
        <f t="shared" si="147"/>
        <v>2010</v>
      </c>
    </row>
    <row r="4538" spans="1:4" x14ac:dyDescent="0.35">
      <c r="A4538" s="28">
        <v>40310</v>
      </c>
      <c r="B4538" s="17">
        <v>3.2550000000000003E-2</v>
      </c>
      <c r="C4538">
        <f t="shared" si="146"/>
        <v>5</v>
      </c>
      <c r="D4538">
        <f t="shared" si="147"/>
        <v>2010</v>
      </c>
    </row>
    <row r="4539" spans="1:4" x14ac:dyDescent="0.35">
      <c r="A4539" s="28">
        <v>40309</v>
      </c>
      <c r="B4539" s="17">
        <v>3.252E-2</v>
      </c>
      <c r="C4539">
        <f t="shared" si="146"/>
        <v>5</v>
      </c>
      <c r="D4539">
        <f t="shared" si="147"/>
        <v>2010</v>
      </c>
    </row>
    <row r="4540" spans="1:4" x14ac:dyDescent="0.35">
      <c r="A4540" s="28">
        <v>40308</v>
      </c>
      <c r="B4540" s="17">
        <v>3.2559999999999999E-2</v>
      </c>
      <c r="C4540">
        <f t="shared" si="146"/>
        <v>5</v>
      </c>
      <c r="D4540">
        <f t="shared" si="147"/>
        <v>2010</v>
      </c>
    </row>
    <row r="4541" spans="1:4" x14ac:dyDescent="0.35">
      <c r="A4541" s="28">
        <v>40307</v>
      </c>
      <c r="B4541" s="17">
        <v>3.2509999999999997E-2</v>
      </c>
      <c r="C4541">
        <f t="shared" si="146"/>
        <v>5</v>
      </c>
      <c r="D4541">
        <f t="shared" si="147"/>
        <v>2010</v>
      </c>
    </row>
    <row r="4542" spans="1:4" x14ac:dyDescent="0.35">
      <c r="A4542" s="28">
        <v>40306</v>
      </c>
      <c r="B4542" s="17">
        <v>3.2509999999999997E-2</v>
      </c>
      <c r="C4542">
        <f t="shared" si="146"/>
        <v>5</v>
      </c>
      <c r="D4542">
        <f t="shared" si="147"/>
        <v>2010</v>
      </c>
    </row>
    <row r="4543" spans="1:4" x14ac:dyDescent="0.35">
      <c r="A4543" s="28">
        <v>40305</v>
      </c>
      <c r="B4543" s="17">
        <v>3.2509999999999997E-2</v>
      </c>
      <c r="C4543">
        <f t="shared" si="146"/>
        <v>5</v>
      </c>
      <c r="D4543">
        <f t="shared" si="147"/>
        <v>2010</v>
      </c>
    </row>
    <row r="4544" spans="1:4" x14ac:dyDescent="0.35">
      <c r="A4544" s="28">
        <v>40304</v>
      </c>
      <c r="B4544" s="17">
        <v>3.2500000000000001E-2</v>
      </c>
      <c r="C4544">
        <f t="shared" si="146"/>
        <v>5</v>
      </c>
      <c r="D4544">
        <f t="shared" si="147"/>
        <v>2010</v>
      </c>
    </row>
    <row r="4545" spans="1:4" x14ac:dyDescent="0.35">
      <c r="A4545" s="28">
        <v>40303</v>
      </c>
      <c r="B4545" s="17">
        <v>3.2509999999999997E-2</v>
      </c>
      <c r="C4545">
        <f t="shared" si="146"/>
        <v>5</v>
      </c>
      <c r="D4545">
        <f t="shared" si="147"/>
        <v>2010</v>
      </c>
    </row>
    <row r="4546" spans="1:4" x14ac:dyDescent="0.35">
      <c r="A4546" s="28">
        <v>40302</v>
      </c>
      <c r="B4546" s="17">
        <v>3.2849999999999997E-2</v>
      </c>
      <c r="C4546">
        <f t="shared" si="146"/>
        <v>5</v>
      </c>
      <c r="D4546">
        <f t="shared" si="147"/>
        <v>2010</v>
      </c>
    </row>
    <row r="4547" spans="1:4" x14ac:dyDescent="0.35">
      <c r="A4547" s="28">
        <v>40301</v>
      </c>
      <c r="B4547" s="17">
        <v>3.2530000000000003E-2</v>
      </c>
      <c r="C4547">
        <f t="shared" si="146"/>
        <v>5</v>
      </c>
      <c r="D4547">
        <f t="shared" si="147"/>
        <v>2010</v>
      </c>
    </row>
    <row r="4548" spans="1:4" x14ac:dyDescent="0.35">
      <c r="A4548" s="28">
        <v>40300</v>
      </c>
      <c r="B4548" s="17">
        <v>3.252E-2</v>
      </c>
      <c r="C4548">
        <f t="shared" si="146"/>
        <v>5</v>
      </c>
      <c r="D4548">
        <f t="shared" si="147"/>
        <v>2010</v>
      </c>
    </row>
    <row r="4549" spans="1:4" x14ac:dyDescent="0.35">
      <c r="A4549" s="28">
        <v>40299</v>
      </c>
      <c r="B4549" s="17">
        <v>3.252E-2</v>
      </c>
      <c r="C4549">
        <f t="shared" si="146"/>
        <v>5</v>
      </c>
      <c r="D4549">
        <f t="shared" si="147"/>
        <v>2010</v>
      </c>
    </row>
    <row r="4550" spans="1:4" x14ac:dyDescent="0.35">
      <c r="A4550" s="28">
        <v>40298</v>
      </c>
      <c r="B4550" s="17">
        <v>3.252E-2</v>
      </c>
      <c r="C4550">
        <f t="shared" si="146"/>
        <v>4</v>
      </c>
      <c r="D4550">
        <f t="shared" si="147"/>
        <v>2010</v>
      </c>
    </row>
    <row r="4551" spans="1:4" x14ac:dyDescent="0.35">
      <c r="A4551" s="28">
        <v>40297</v>
      </c>
      <c r="B4551" s="17">
        <v>3.2500000000000001E-2</v>
      </c>
      <c r="C4551">
        <f t="shared" si="146"/>
        <v>4</v>
      </c>
      <c r="D4551">
        <f t="shared" si="147"/>
        <v>2010</v>
      </c>
    </row>
    <row r="4552" spans="1:4" x14ac:dyDescent="0.35">
      <c r="A4552" s="28">
        <v>40296</v>
      </c>
      <c r="B4552" s="17">
        <v>3.2500000000000001E-2</v>
      </c>
      <c r="C4552">
        <f t="shared" si="146"/>
        <v>4</v>
      </c>
      <c r="D4552">
        <f t="shared" si="147"/>
        <v>2010</v>
      </c>
    </row>
    <row r="4553" spans="1:4" x14ac:dyDescent="0.35">
      <c r="A4553" s="28">
        <v>40295</v>
      </c>
      <c r="B4553" s="17">
        <v>3.2649999999999998E-2</v>
      </c>
      <c r="C4553">
        <f t="shared" si="146"/>
        <v>4</v>
      </c>
      <c r="D4553">
        <f t="shared" si="147"/>
        <v>2010</v>
      </c>
    </row>
    <row r="4554" spans="1:4" x14ac:dyDescent="0.35">
      <c r="A4554" s="28">
        <v>40294</v>
      </c>
      <c r="B4554" s="17">
        <v>3.2669999999999998E-2</v>
      </c>
      <c r="C4554">
        <f t="shared" si="146"/>
        <v>4</v>
      </c>
      <c r="D4554">
        <f t="shared" si="147"/>
        <v>2010</v>
      </c>
    </row>
    <row r="4555" spans="1:4" x14ac:dyDescent="0.35">
      <c r="A4555" s="28">
        <v>40293</v>
      </c>
      <c r="B4555" s="17">
        <v>3.261E-2</v>
      </c>
      <c r="C4555">
        <f t="shared" si="146"/>
        <v>4</v>
      </c>
      <c r="D4555">
        <f t="shared" si="147"/>
        <v>2010</v>
      </c>
    </row>
    <row r="4556" spans="1:4" x14ac:dyDescent="0.35">
      <c r="A4556" s="28">
        <v>40292</v>
      </c>
      <c r="B4556" s="17">
        <v>3.261E-2</v>
      </c>
      <c r="C4556">
        <f t="shared" si="146"/>
        <v>4</v>
      </c>
      <c r="D4556">
        <f t="shared" si="147"/>
        <v>2010</v>
      </c>
    </row>
    <row r="4557" spans="1:4" x14ac:dyDescent="0.35">
      <c r="A4557" s="28">
        <v>40291</v>
      </c>
      <c r="B4557" s="17">
        <v>3.261E-2</v>
      </c>
      <c r="C4557">
        <f t="shared" si="146"/>
        <v>4</v>
      </c>
      <c r="D4557">
        <f t="shared" si="147"/>
        <v>2010</v>
      </c>
    </row>
    <row r="4558" spans="1:4" x14ac:dyDescent="0.35">
      <c r="A4558" s="28">
        <v>40290</v>
      </c>
      <c r="B4558" s="17">
        <v>3.2539999999999999E-2</v>
      </c>
      <c r="C4558">
        <f t="shared" si="146"/>
        <v>4</v>
      </c>
      <c r="D4558">
        <f t="shared" si="147"/>
        <v>2010</v>
      </c>
    </row>
    <row r="4559" spans="1:4" x14ac:dyDescent="0.35">
      <c r="A4559" s="28">
        <v>40289</v>
      </c>
      <c r="B4559" s="17">
        <v>3.2500000000000001E-2</v>
      </c>
      <c r="C4559">
        <f t="shared" si="146"/>
        <v>4</v>
      </c>
      <c r="D4559">
        <f t="shared" si="147"/>
        <v>2010</v>
      </c>
    </row>
    <row r="4560" spans="1:4" x14ac:dyDescent="0.35">
      <c r="A4560" s="28">
        <v>40288</v>
      </c>
      <c r="B4560" s="17">
        <v>3.2530000000000003E-2</v>
      </c>
      <c r="C4560">
        <f t="shared" si="146"/>
        <v>4</v>
      </c>
      <c r="D4560">
        <f t="shared" si="147"/>
        <v>2010</v>
      </c>
    </row>
    <row r="4561" spans="1:4" x14ac:dyDescent="0.35">
      <c r="A4561" s="28">
        <v>40287</v>
      </c>
      <c r="B4561" s="17">
        <v>3.2640000000000002E-2</v>
      </c>
      <c r="C4561">
        <f t="shared" si="146"/>
        <v>4</v>
      </c>
      <c r="D4561">
        <f t="shared" si="147"/>
        <v>2010</v>
      </c>
    </row>
    <row r="4562" spans="1:4" x14ac:dyDescent="0.35">
      <c r="A4562" s="28">
        <v>40286</v>
      </c>
      <c r="B4562" s="17">
        <v>3.304E-2</v>
      </c>
      <c r="C4562">
        <f t="shared" si="146"/>
        <v>4</v>
      </c>
      <c r="D4562">
        <f t="shared" si="147"/>
        <v>2010</v>
      </c>
    </row>
    <row r="4563" spans="1:4" x14ac:dyDescent="0.35">
      <c r="A4563" s="28">
        <v>40285</v>
      </c>
      <c r="B4563" s="17">
        <v>3.304E-2</v>
      </c>
      <c r="C4563">
        <f t="shared" si="146"/>
        <v>4</v>
      </c>
      <c r="D4563">
        <f t="shared" si="147"/>
        <v>2010</v>
      </c>
    </row>
    <row r="4564" spans="1:4" x14ac:dyDescent="0.35">
      <c r="A4564" s="28">
        <v>40284</v>
      </c>
      <c r="B4564" s="17">
        <v>3.304E-2</v>
      </c>
      <c r="C4564">
        <f t="shared" si="146"/>
        <v>4</v>
      </c>
      <c r="D4564">
        <f t="shared" si="147"/>
        <v>2010</v>
      </c>
    </row>
    <row r="4565" spans="1:4" x14ac:dyDescent="0.35">
      <c r="A4565" s="28">
        <v>40283</v>
      </c>
      <c r="B4565" s="17">
        <v>3.3230000000000003E-2</v>
      </c>
      <c r="C4565">
        <f t="shared" si="146"/>
        <v>4</v>
      </c>
      <c r="D4565">
        <f t="shared" si="147"/>
        <v>2010</v>
      </c>
    </row>
    <row r="4566" spans="1:4" x14ac:dyDescent="0.35">
      <c r="A4566" s="28">
        <v>40282</v>
      </c>
      <c r="B4566" s="17">
        <v>3.3300000000000003E-2</v>
      </c>
      <c r="C4566">
        <f t="shared" si="146"/>
        <v>4</v>
      </c>
      <c r="D4566">
        <f t="shared" si="147"/>
        <v>2010</v>
      </c>
    </row>
    <row r="4567" spans="1:4" x14ac:dyDescent="0.35">
      <c r="A4567" s="28">
        <v>40281</v>
      </c>
      <c r="B4567" s="17">
        <v>3.2919999999999998E-2</v>
      </c>
      <c r="C4567">
        <f t="shared" si="146"/>
        <v>4</v>
      </c>
      <c r="D4567">
        <f t="shared" si="147"/>
        <v>2010</v>
      </c>
    </row>
    <row r="4568" spans="1:4" x14ac:dyDescent="0.35">
      <c r="A4568" s="28">
        <v>40280</v>
      </c>
      <c r="B4568" s="17">
        <v>3.3259999999999998E-2</v>
      </c>
      <c r="C4568">
        <f t="shared" si="146"/>
        <v>4</v>
      </c>
      <c r="D4568">
        <f t="shared" si="147"/>
        <v>2010</v>
      </c>
    </row>
    <row r="4569" spans="1:4" x14ac:dyDescent="0.35">
      <c r="A4569" s="28">
        <v>40279</v>
      </c>
      <c r="B4569" s="17">
        <v>3.32E-2</v>
      </c>
      <c r="C4569">
        <f t="shared" si="146"/>
        <v>4</v>
      </c>
      <c r="D4569">
        <f t="shared" si="147"/>
        <v>2010</v>
      </c>
    </row>
    <row r="4570" spans="1:4" x14ac:dyDescent="0.35">
      <c r="A4570" s="28">
        <v>40278</v>
      </c>
      <c r="B4570" s="17">
        <v>3.32E-2</v>
      </c>
      <c r="C4570">
        <f t="shared" si="146"/>
        <v>4</v>
      </c>
      <c r="D4570">
        <f t="shared" si="147"/>
        <v>2010</v>
      </c>
    </row>
    <row r="4571" spans="1:4" x14ac:dyDescent="0.35">
      <c r="A4571" s="28">
        <v>40277</v>
      </c>
      <c r="B4571" s="17">
        <v>3.32E-2</v>
      </c>
      <c r="C4571">
        <f t="shared" si="146"/>
        <v>4</v>
      </c>
      <c r="D4571">
        <f t="shared" si="147"/>
        <v>2010</v>
      </c>
    </row>
    <row r="4572" spans="1:4" x14ac:dyDescent="0.35">
      <c r="A4572" s="28">
        <v>40276</v>
      </c>
      <c r="B4572" s="17">
        <v>3.2739999999999998E-2</v>
      </c>
      <c r="C4572">
        <f t="shared" si="146"/>
        <v>4</v>
      </c>
      <c r="D4572">
        <f t="shared" si="147"/>
        <v>2010</v>
      </c>
    </row>
    <row r="4573" spans="1:4" x14ac:dyDescent="0.35">
      <c r="A4573" s="28">
        <v>40275</v>
      </c>
      <c r="B4573" s="17">
        <v>3.2500000000000001E-2</v>
      </c>
      <c r="C4573">
        <f t="shared" si="146"/>
        <v>4</v>
      </c>
      <c r="D4573">
        <f t="shared" si="147"/>
        <v>2010</v>
      </c>
    </row>
    <row r="4574" spans="1:4" x14ac:dyDescent="0.35">
      <c r="A4574" s="28">
        <v>40274</v>
      </c>
      <c r="B4574" s="17">
        <v>3.2500000000000001E-2</v>
      </c>
      <c r="C4574">
        <f t="shared" si="146"/>
        <v>4</v>
      </c>
      <c r="D4574">
        <f t="shared" si="147"/>
        <v>2010</v>
      </c>
    </row>
    <row r="4575" spans="1:4" x14ac:dyDescent="0.35">
      <c r="A4575" s="28">
        <v>40273</v>
      </c>
      <c r="B4575" s="17">
        <v>3.2500000000000001E-2</v>
      </c>
      <c r="C4575">
        <f t="shared" si="146"/>
        <v>4</v>
      </c>
      <c r="D4575">
        <f t="shared" si="147"/>
        <v>2010</v>
      </c>
    </row>
    <row r="4576" spans="1:4" x14ac:dyDescent="0.35">
      <c r="A4576" s="28">
        <v>40272</v>
      </c>
      <c r="B4576" s="17">
        <v>3.202E-2</v>
      </c>
      <c r="C4576">
        <f t="shared" si="146"/>
        <v>4</v>
      </c>
      <c r="D4576">
        <f t="shared" si="147"/>
        <v>2010</v>
      </c>
    </row>
    <row r="4577" spans="1:4" x14ac:dyDescent="0.35">
      <c r="A4577" s="28">
        <v>40271</v>
      </c>
      <c r="B4577" s="17">
        <v>3.202E-2</v>
      </c>
      <c r="C4577">
        <f t="shared" si="146"/>
        <v>4</v>
      </c>
      <c r="D4577">
        <f t="shared" si="147"/>
        <v>2010</v>
      </c>
    </row>
    <row r="4578" spans="1:4" x14ac:dyDescent="0.35">
      <c r="A4578" s="28">
        <v>40270</v>
      </c>
      <c r="B4578" s="17">
        <v>3.202E-2</v>
      </c>
      <c r="C4578">
        <f t="shared" si="146"/>
        <v>4</v>
      </c>
      <c r="D4578">
        <f t="shared" si="147"/>
        <v>2010</v>
      </c>
    </row>
    <row r="4579" spans="1:4" x14ac:dyDescent="0.35">
      <c r="A4579" s="28">
        <v>40269</v>
      </c>
      <c r="B4579" s="17">
        <v>3.2219999999999999E-2</v>
      </c>
      <c r="C4579">
        <f t="shared" si="146"/>
        <v>4</v>
      </c>
      <c r="D4579">
        <f t="shared" si="147"/>
        <v>2010</v>
      </c>
    </row>
    <row r="4580" spans="1:4" x14ac:dyDescent="0.35">
      <c r="A4580" s="28">
        <v>40268</v>
      </c>
      <c r="B4580" s="17">
        <v>3.243E-2</v>
      </c>
      <c r="C4580">
        <f t="shared" si="146"/>
        <v>3</v>
      </c>
      <c r="D4580">
        <f t="shared" si="147"/>
        <v>2010</v>
      </c>
    </row>
    <row r="4581" spans="1:4" x14ac:dyDescent="0.35">
      <c r="A4581" s="28">
        <v>40267</v>
      </c>
      <c r="B4581" s="17">
        <v>3.2530000000000003E-2</v>
      </c>
      <c r="C4581">
        <f t="shared" si="146"/>
        <v>3</v>
      </c>
      <c r="D4581">
        <f t="shared" si="147"/>
        <v>2010</v>
      </c>
    </row>
    <row r="4582" spans="1:4" x14ac:dyDescent="0.35">
      <c r="A4582" s="28">
        <v>40266</v>
      </c>
      <c r="B4582" s="17">
        <v>3.2500000000000001E-2</v>
      </c>
      <c r="C4582">
        <f t="shared" si="146"/>
        <v>3</v>
      </c>
      <c r="D4582">
        <f t="shared" si="147"/>
        <v>2010</v>
      </c>
    </row>
    <row r="4583" spans="1:4" x14ac:dyDescent="0.35">
      <c r="A4583" s="28">
        <v>40265</v>
      </c>
      <c r="B4583" s="17">
        <v>3.2500000000000001E-2</v>
      </c>
      <c r="C4583">
        <f t="shared" si="146"/>
        <v>3</v>
      </c>
      <c r="D4583">
        <f t="shared" si="147"/>
        <v>2010</v>
      </c>
    </row>
    <row r="4584" spans="1:4" x14ac:dyDescent="0.35">
      <c r="A4584" s="28">
        <v>40264</v>
      </c>
      <c r="B4584" s="17">
        <v>3.2500000000000001E-2</v>
      </c>
      <c r="C4584">
        <f t="shared" si="146"/>
        <v>3</v>
      </c>
      <c r="D4584">
        <f t="shared" si="147"/>
        <v>2010</v>
      </c>
    </row>
    <row r="4585" spans="1:4" x14ac:dyDescent="0.35">
      <c r="A4585" s="28">
        <v>40263</v>
      </c>
      <c r="B4585" s="17">
        <v>3.2500000000000001E-2</v>
      </c>
      <c r="C4585">
        <f t="shared" si="146"/>
        <v>3</v>
      </c>
      <c r="D4585">
        <f t="shared" si="147"/>
        <v>2010</v>
      </c>
    </row>
    <row r="4586" spans="1:4" x14ac:dyDescent="0.35">
      <c r="A4586" s="28">
        <v>40262</v>
      </c>
      <c r="B4586" s="17">
        <v>3.2500000000000001E-2</v>
      </c>
      <c r="C4586">
        <f t="shared" si="146"/>
        <v>3</v>
      </c>
      <c r="D4586">
        <f t="shared" si="147"/>
        <v>2010</v>
      </c>
    </row>
    <row r="4587" spans="1:4" x14ac:dyDescent="0.35">
      <c r="A4587" s="28">
        <v>40261</v>
      </c>
      <c r="B4587" s="17">
        <v>3.2500000000000001E-2</v>
      </c>
      <c r="C4587">
        <f t="shared" ref="C4587:C4650" si="148">MONTH(A4587)</f>
        <v>3</v>
      </c>
      <c r="D4587">
        <f t="shared" ref="D4587:D4650" si="149">YEAR(A4587)</f>
        <v>2010</v>
      </c>
    </row>
    <row r="4588" spans="1:4" x14ac:dyDescent="0.35">
      <c r="A4588" s="28">
        <v>40260</v>
      </c>
      <c r="B4588" s="17">
        <v>3.2500000000000001E-2</v>
      </c>
      <c r="C4588">
        <f t="shared" si="148"/>
        <v>3</v>
      </c>
      <c r="D4588">
        <f t="shared" si="149"/>
        <v>2010</v>
      </c>
    </row>
    <row r="4589" spans="1:4" x14ac:dyDescent="0.35">
      <c r="A4589" s="28">
        <v>40259</v>
      </c>
      <c r="B4589" s="17">
        <v>3.2500000000000001E-2</v>
      </c>
      <c r="C4589">
        <f t="shared" si="148"/>
        <v>3</v>
      </c>
      <c r="D4589">
        <f t="shared" si="149"/>
        <v>2010</v>
      </c>
    </row>
    <row r="4590" spans="1:4" x14ac:dyDescent="0.35">
      <c r="A4590" s="28">
        <v>40258</v>
      </c>
      <c r="B4590" s="17">
        <v>3.2509999999999997E-2</v>
      </c>
      <c r="C4590">
        <f t="shared" si="148"/>
        <v>3</v>
      </c>
      <c r="D4590">
        <f t="shared" si="149"/>
        <v>2010</v>
      </c>
    </row>
    <row r="4591" spans="1:4" x14ac:dyDescent="0.35">
      <c r="A4591" s="28">
        <v>40257</v>
      </c>
      <c r="B4591" s="17">
        <v>3.2509999999999997E-2</v>
      </c>
      <c r="C4591">
        <f t="shared" si="148"/>
        <v>3</v>
      </c>
      <c r="D4591">
        <f t="shared" si="149"/>
        <v>2010</v>
      </c>
    </row>
    <row r="4592" spans="1:4" x14ac:dyDescent="0.35">
      <c r="A4592" s="28">
        <v>40256</v>
      </c>
      <c r="B4592" s="17">
        <v>3.2509999999999997E-2</v>
      </c>
      <c r="C4592">
        <f t="shared" si="148"/>
        <v>3</v>
      </c>
      <c r="D4592">
        <f t="shared" si="149"/>
        <v>2010</v>
      </c>
    </row>
    <row r="4593" spans="1:4" x14ac:dyDescent="0.35">
      <c r="A4593" s="28">
        <v>40255</v>
      </c>
      <c r="B4593" s="17">
        <v>3.2460000000000003E-2</v>
      </c>
      <c r="C4593">
        <f t="shared" si="148"/>
        <v>3</v>
      </c>
      <c r="D4593">
        <f t="shared" si="149"/>
        <v>2010</v>
      </c>
    </row>
    <row r="4594" spans="1:4" x14ac:dyDescent="0.35">
      <c r="A4594" s="28">
        <v>40254</v>
      </c>
      <c r="B4594" s="17">
        <v>3.2460000000000003E-2</v>
      </c>
      <c r="C4594">
        <f t="shared" si="148"/>
        <v>3</v>
      </c>
      <c r="D4594">
        <f t="shared" si="149"/>
        <v>2010</v>
      </c>
    </row>
    <row r="4595" spans="1:4" x14ac:dyDescent="0.35">
      <c r="A4595" s="28">
        <v>40253</v>
      </c>
      <c r="B4595" s="17">
        <v>3.2500000000000001E-2</v>
      </c>
      <c r="C4595">
        <f t="shared" si="148"/>
        <v>3</v>
      </c>
      <c r="D4595">
        <f t="shared" si="149"/>
        <v>2010</v>
      </c>
    </row>
    <row r="4596" spans="1:4" x14ac:dyDescent="0.35">
      <c r="A4596" s="28">
        <v>40252</v>
      </c>
      <c r="B4596" s="17">
        <v>3.2320000000000002E-2</v>
      </c>
      <c r="C4596">
        <f t="shared" si="148"/>
        <v>3</v>
      </c>
      <c r="D4596">
        <f t="shared" si="149"/>
        <v>2010</v>
      </c>
    </row>
    <row r="4597" spans="1:4" x14ac:dyDescent="0.35">
      <c r="A4597" s="28">
        <v>40251</v>
      </c>
      <c r="B4597" s="17">
        <v>3.2500000000000001E-2</v>
      </c>
      <c r="C4597">
        <f t="shared" si="148"/>
        <v>3</v>
      </c>
      <c r="D4597">
        <f t="shared" si="149"/>
        <v>2010</v>
      </c>
    </row>
    <row r="4598" spans="1:4" x14ac:dyDescent="0.35">
      <c r="A4598" s="28">
        <v>40250</v>
      </c>
      <c r="B4598" s="17">
        <v>3.2500000000000001E-2</v>
      </c>
      <c r="C4598">
        <f t="shared" si="148"/>
        <v>3</v>
      </c>
      <c r="D4598">
        <f t="shared" si="149"/>
        <v>2010</v>
      </c>
    </row>
    <row r="4599" spans="1:4" x14ac:dyDescent="0.35">
      <c r="A4599" s="28">
        <v>40249</v>
      </c>
      <c r="B4599" s="17">
        <v>3.2500000000000001E-2</v>
      </c>
      <c r="C4599">
        <f t="shared" si="148"/>
        <v>3</v>
      </c>
      <c r="D4599">
        <f t="shared" si="149"/>
        <v>2010</v>
      </c>
    </row>
    <row r="4600" spans="1:4" x14ac:dyDescent="0.35">
      <c r="A4600" s="28">
        <v>40248</v>
      </c>
      <c r="B4600" s="17">
        <v>3.2500000000000001E-2</v>
      </c>
      <c r="C4600">
        <f t="shared" si="148"/>
        <v>3</v>
      </c>
      <c r="D4600">
        <f t="shared" si="149"/>
        <v>2010</v>
      </c>
    </row>
    <row r="4601" spans="1:4" x14ac:dyDescent="0.35">
      <c r="A4601" s="28">
        <v>40247</v>
      </c>
      <c r="B4601" s="17">
        <v>3.2500000000000001E-2</v>
      </c>
      <c r="C4601">
        <f t="shared" si="148"/>
        <v>3</v>
      </c>
      <c r="D4601">
        <f t="shared" si="149"/>
        <v>2010</v>
      </c>
    </row>
    <row r="4602" spans="1:4" x14ac:dyDescent="0.35">
      <c r="A4602" s="28">
        <v>40246</v>
      </c>
      <c r="B4602" s="17">
        <v>3.2500000000000001E-2</v>
      </c>
      <c r="C4602">
        <f t="shared" si="148"/>
        <v>3</v>
      </c>
      <c r="D4602">
        <f t="shared" si="149"/>
        <v>2010</v>
      </c>
    </row>
    <row r="4603" spans="1:4" x14ac:dyDescent="0.35">
      <c r="A4603" s="28">
        <v>40245</v>
      </c>
      <c r="B4603" s="17">
        <v>3.2500000000000001E-2</v>
      </c>
      <c r="C4603">
        <f t="shared" si="148"/>
        <v>3</v>
      </c>
      <c r="D4603">
        <f t="shared" si="149"/>
        <v>2010</v>
      </c>
    </row>
    <row r="4604" spans="1:4" x14ac:dyDescent="0.35">
      <c r="A4604" s="28">
        <v>40244</v>
      </c>
      <c r="B4604" s="17">
        <v>3.2559999999999999E-2</v>
      </c>
      <c r="C4604">
        <f t="shared" si="148"/>
        <v>3</v>
      </c>
      <c r="D4604">
        <f t="shared" si="149"/>
        <v>2010</v>
      </c>
    </row>
    <row r="4605" spans="1:4" x14ac:dyDescent="0.35">
      <c r="A4605" s="28">
        <v>40243</v>
      </c>
      <c r="B4605" s="17">
        <v>3.2559999999999999E-2</v>
      </c>
      <c r="C4605">
        <f t="shared" si="148"/>
        <v>3</v>
      </c>
      <c r="D4605">
        <f t="shared" si="149"/>
        <v>2010</v>
      </c>
    </row>
    <row r="4606" spans="1:4" x14ac:dyDescent="0.35">
      <c r="A4606" s="28">
        <v>40242</v>
      </c>
      <c r="B4606" s="17">
        <v>3.2559999999999999E-2</v>
      </c>
      <c r="C4606">
        <f t="shared" si="148"/>
        <v>3</v>
      </c>
      <c r="D4606">
        <f t="shared" si="149"/>
        <v>2010</v>
      </c>
    </row>
    <row r="4607" spans="1:4" x14ac:dyDescent="0.35">
      <c r="A4607" s="28">
        <v>40241</v>
      </c>
      <c r="B4607" s="17">
        <v>3.2570000000000002E-2</v>
      </c>
      <c r="C4607">
        <f t="shared" si="148"/>
        <v>3</v>
      </c>
      <c r="D4607">
        <f t="shared" si="149"/>
        <v>2010</v>
      </c>
    </row>
    <row r="4608" spans="1:4" x14ac:dyDescent="0.35">
      <c r="A4608" s="28">
        <v>40240</v>
      </c>
      <c r="B4608" s="17">
        <v>3.2500000000000001E-2</v>
      </c>
      <c r="C4608">
        <f t="shared" si="148"/>
        <v>3</v>
      </c>
      <c r="D4608">
        <f t="shared" si="149"/>
        <v>2010</v>
      </c>
    </row>
    <row r="4609" spans="1:4" x14ac:dyDescent="0.35">
      <c r="A4609" s="28">
        <v>40239</v>
      </c>
      <c r="B4609" s="17">
        <v>3.2489999999999998E-2</v>
      </c>
      <c r="C4609">
        <f t="shared" si="148"/>
        <v>3</v>
      </c>
      <c r="D4609">
        <f t="shared" si="149"/>
        <v>2010</v>
      </c>
    </row>
    <row r="4610" spans="1:4" x14ac:dyDescent="0.35">
      <c r="A4610" s="28">
        <v>40238</v>
      </c>
      <c r="B4610" s="17">
        <v>3.2989999999999998E-2</v>
      </c>
      <c r="C4610">
        <f t="shared" si="148"/>
        <v>3</v>
      </c>
      <c r="D4610">
        <f t="shared" si="149"/>
        <v>2010</v>
      </c>
    </row>
    <row r="4611" spans="1:4" x14ac:dyDescent="0.35">
      <c r="A4611" s="28">
        <v>40237</v>
      </c>
      <c r="B4611" s="17">
        <v>3.3210000000000003E-2</v>
      </c>
      <c r="C4611">
        <f t="shared" si="148"/>
        <v>2</v>
      </c>
      <c r="D4611">
        <f t="shared" si="149"/>
        <v>2010</v>
      </c>
    </row>
    <row r="4612" spans="1:4" x14ac:dyDescent="0.35">
      <c r="A4612" s="28">
        <v>40236</v>
      </c>
      <c r="B4612" s="17">
        <v>3.3210000000000003E-2</v>
      </c>
      <c r="C4612">
        <f t="shared" si="148"/>
        <v>2</v>
      </c>
      <c r="D4612">
        <f t="shared" si="149"/>
        <v>2010</v>
      </c>
    </row>
    <row r="4613" spans="1:4" x14ac:dyDescent="0.35">
      <c r="A4613" s="28">
        <v>40235</v>
      </c>
      <c r="B4613" s="17">
        <v>3.3210000000000003E-2</v>
      </c>
      <c r="C4613">
        <f t="shared" si="148"/>
        <v>2</v>
      </c>
      <c r="D4613">
        <f t="shared" si="149"/>
        <v>2010</v>
      </c>
    </row>
    <row r="4614" spans="1:4" x14ac:dyDescent="0.35">
      <c r="A4614" s="28">
        <v>40234</v>
      </c>
      <c r="B4614" s="17">
        <v>3.3439999999999998E-2</v>
      </c>
      <c r="C4614">
        <f t="shared" si="148"/>
        <v>2</v>
      </c>
      <c r="D4614">
        <f t="shared" si="149"/>
        <v>2010</v>
      </c>
    </row>
    <row r="4615" spans="1:4" x14ac:dyDescent="0.35">
      <c r="A4615" s="28">
        <v>40233</v>
      </c>
      <c r="B4615" s="17">
        <v>3.3399999999999999E-2</v>
      </c>
      <c r="C4615">
        <f t="shared" si="148"/>
        <v>2</v>
      </c>
      <c r="D4615">
        <f t="shared" si="149"/>
        <v>2010</v>
      </c>
    </row>
    <row r="4616" spans="1:4" x14ac:dyDescent="0.35">
      <c r="A4616" s="28">
        <v>40232</v>
      </c>
      <c r="B4616" s="17">
        <v>3.3390000000000003E-2</v>
      </c>
      <c r="C4616">
        <f t="shared" si="148"/>
        <v>2</v>
      </c>
      <c r="D4616">
        <f t="shared" si="149"/>
        <v>2010</v>
      </c>
    </row>
    <row r="4617" spans="1:4" x14ac:dyDescent="0.35">
      <c r="A4617" s="28">
        <v>40231</v>
      </c>
      <c r="B4617" s="17">
        <v>3.3250000000000002E-2</v>
      </c>
      <c r="C4617">
        <f t="shared" si="148"/>
        <v>2</v>
      </c>
      <c r="D4617">
        <f t="shared" si="149"/>
        <v>2010</v>
      </c>
    </row>
    <row r="4618" spans="1:4" x14ac:dyDescent="0.35">
      <c r="A4618" s="28">
        <v>40230</v>
      </c>
      <c r="B4618" s="17">
        <v>3.2980000000000002E-2</v>
      </c>
      <c r="C4618">
        <f t="shared" si="148"/>
        <v>2</v>
      </c>
      <c r="D4618">
        <f t="shared" si="149"/>
        <v>2010</v>
      </c>
    </row>
    <row r="4619" spans="1:4" x14ac:dyDescent="0.35">
      <c r="A4619" s="28">
        <v>40229</v>
      </c>
      <c r="B4619" s="17">
        <v>3.2980000000000002E-2</v>
      </c>
      <c r="C4619">
        <f t="shared" si="148"/>
        <v>2</v>
      </c>
      <c r="D4619">
        <f t="shared" si="149"/>
        <v>2010</v>
      </c>
    </row>
    <row r="4620" spans="1:4" x14ac:dyDescent="0.35">
      <c r="A4620" s="28">
        <v>40228</v>
      </c>
      <c r="B4620" s="17">
        <v>3.2980000000000002E-2</v>
      </c>
      <c r="C4620">
        <f t="shared" si="148"/>
        <v>2</v>
      </c>
      <c r="D4620">
        <f t="shared" si="149"/>
        <v>2010</v>
      </c>
    </row>
    <row r="4621" spans="1:4" x14ac:dyDescent="0.35">
      <c r="A4621" s="28">
        <v>40227</v>
      </c>
      <c r="B4621" s="17">
        <v>3.3000000000000002E-2</v>
      </c>
      <c r="C4621">
        <f t="shared" si="148"/>
        <v>2</v>
      </c>
      <c r="D4621">
        <f t="shared" si="149"/>
        <v>2010</v>
      </c>
    </row>
    <row r="4622" spans="1:4" x14ac:dyDescent="0.35">
      <c r="A4622" s="28">
        <v>40226</v>
      </c>
      <c r="B4622" s="17">
        <v>3.3570000000000003E-2</v>
      </c>
      <c r="C4622">
        <f t="shared" si="148"/>
        <v>2</v>
      </c>
      <c r="D4622">
        <f t="shared" si="149"/>
        <v>2010</v>
      </c>
    </row>
    <row r="4623" spans="1:4" x14ac:dyDescent="0.35">
      <c r="A4623" s="28">
        <v>40225</v>
      </c>
      <c r="B4623" s="17">
        <v>3.3860000000000001E-2</v>
      </c>
      <c r="C4623">
        <f t="shared" si="148"/>
        <v>2</v>
      </c>
      <c r="D4623">
        <f t="shared" si="149"/>
        <v>2010</v>
      </c>
    </row>
    <row r="4624" spans="1:4" x14ac:dyDescent="0.35">
      <c r="A4624" s="28">
        <v>40224</v>
      </c>
      <c r="B4624" s="17">
        <v>3.3649999999999999E-2</v>
      </c>
      <c r="C4624">
        <f t="shared" si="148"/>
        <v>2</v>
      </c>
      <c r="D4624">
        <f t="shared" si="149"/>
        <v>2010</v>
      </c>
    </row>
    <row r="4625" spans="1:4" x14ac:dyDescent="0.35">
      <c r="A4625" s="28">
        <v>40223</v>
      </c>
      <c r="B4625" s="17">
        <v>3.3500000000000002E-2</v>
      </c>
      <c r="C4625">
        <f t="shared" si="148"/>
        <v>2</v>
      </c>
      <c r="D4625">
        <f t="shared" si="149"/>
        <v>2010</v>
      </c>
    </row>
    <row r="4626" spans="1:4" x14ac:dyDescent="0.35">
      <c r="A4626" s="28">
        <v>40222</v>
      </c>
      <c r="B4626" s="17">
        <v>3.3500000000000002E-2</v>
      </c>
      <c r="C4626">
        <f t="shared" si="148"/>
        <v>2</v>
      </c>
      <c r="D4626">
        <f t="shared" si="149"/>
        <v>2010</v>
      </c>
    </row>
    <row r="4627" spans="1:4" x14ac:dyDescent="0.35">
      <c r="A4627" s="28">
        <v>40221</v>
      </c>
      <c r="B4627" s="17">
        <v>3.3500000000000002E-2</v>
      </c>
      <c r="C4627">
        <f t="shared" si="148"/>
        <v>2</v>
      </c>
      <c r="D4627">
        <f t="shared" si="149"/>
        <v>2010</v>
      </c>
    </row>
    <row r="4628" spans="1:4" x14ac:dyDescent="0.35">
      <c r="A4628" s="28">
        <v>40220</v>
      </c>
      <c r="B4628" s="17">
        <v>3.3500000000000002E-2</v>
      </c>
      <c r="C4628">
        <f t="shared" si="148"/>
        <v>2</v>
      </c>
      <c r="D4628">
        <f t="shared" si="149"/>
        <v>2010</v>
      </c>
    </row>
    <row r="4629" spans="1:4" x14ac:dyDescent="0.35">
      <c r="A4629" s="28">
        <v>40219</v>
      </c>
      <c r="B4629" s="17">
        <v>3.356E-2</v>
      </c>
      <c r="C4629">
        <f t="shared" si="148"/>
        <v>2</v>
      </c>
      <c r="D4629">
        <f t="shared" si="149"/>
        <v>2010</v>
      </c>
    </row>
    <row r="4630" spans="1:4" x14ac:dyDescent="0.35">
      <c r="A4630" s="28">
        <v>40218</v>
      </c>
      <c r="B4630" s="17">
        <v>3.3500000000000002E-2</v>
      </c>
      <c r="C4630">
        <f t="shared" si="148"/>
        <v>2</v>
      </c>
      <c r="D4630">
        <f t="shared" si="149"/>
        <v>2010</v>
      </c>
    </row>
    <row r="4631" spans="1:4" x14ac:dyDescent="0.35">
      <c r="A4631" s="28">
        <v>40217</v>
      </c>
      <c r="B4631" s="17">
        <v>3.354E-2</v>
      </c>
      <c r="C4631">
        <f t="shared" si="148"/>
        <v>2</v>
      </c>
      <c r="D4631">
        <f t="shared" si="149"/>
        <v>2010</v>
      </c>
    </row>
    <row r="4632" spans="1:4" x14ac:dyDescent="0.35">
      <c r="A4632" s="28">
        <v>40216</v>
      </c>
      <c r="B4632" s="17">
        <v>3.3700000000000001E-2</v>
      </c>
      <c r="C4632">
        <f t="shared" si="148"/>
        <v>2</v>
      </c>
      <c r="D4632">
        <f t="shared" si="149"/>
        <v>2010</v>
      </c>
    </row>
    <row r="4633" spans="1:4" x14ac:dyDescent="0.35">
      <c r="A4633" s="28">
        <v>40215</v>
      </c>
      <c r="B4633" s="17">
        <v>3.3700000000000001E-2</v>
      </c>
      <c r="C4633">
        <f t="shared" si="148"/>
        <v>2</v>
      </c>
      <c r="D4633">
        <f t="shared" si="149"/>
        <v>2010</v>
      </c>
    </row>
    <row r="4634" spans="1:4" x14ac:dyDescent="0.35">
      <c r="A4634" s="28">
        <v>40214</v>
      </c>
      <c r="B4634" s="17">
        <v>3.3700000000000001E-2</v>
      </c>
      <c r="C4634">
        <f t="shared" si="148"/>
        <v>2</v>
      </c>
      <c r="D4634">
        <f t="shared" si="149"/>
        <v>2010</v>
      </c>
    </row>
    <row r="4635" spans="1:4" x14ac:dyDescent="0.35">
      <c r="A4635" s="28">
        <v>40213</v>
      </c>
      <c r="B4635" s="17">
        <v>3.3950000000000001E-2</v>
      </c>
      <c r="C4635">
        <f t="shared" si="148"/>
        <v>2</v>
      </c>
      <c r="D4635">
        <f t="shared" si="149"/>
        <v>2010</v>
      </c>
    </row>
    <row r="4636" spans="1:4" x14ac:dyDescent="0.35">
      <c r="A4636" s="28">
        <v>40212</v>
      </c>
      <c r="B4636" s="17">
        <v>3.3980000000000003E-2</v>
      </c>
      <c r="C4636">
        <f t="shared" si="148"/>
        <v>2</v>
      </c>
      <c r="D4636">
        <f t="shared" si="149"/>
        <v>2010</v>
      </c>
    </row>
    <row r="4637" spans="1:4" x14ac:dyDescent="0.35">
      <c r="A4637" s="28">
        <v>40211</v>
      </c>
      <c r="B4637" s="17">
        <v>3.3980000000000003E-2</v>
      </c>
      <c r="C4637">
        <f t="shared" si="148"/>
        <v>2</v>
      </c>
      <c r="D4637">
        <f t="shared" si="149"/>
        <v>2010</v>
      </c>
    </row>
    <row r="4638" spans="1:4" x14ac:dyDescent="0.35">
      <c r="A4638" s="28">
        <v>40210</v>
      </c>
      <c r="B4638" s="17">
        <v>3.3959999999999997E-2</v>
      </c>
      <c r="C4638">
        <f t="shared" si="148"/>
        <v>2</v>
      </c>
      <c r="D4638">
        <f t="shared" si="149"/>
        <v>2010</v>
      </c>
    </row>
    <row r="4639" spans="1:4" x14ac:dyDescent="0.35">
      <c r="A4639" s="28">
        <v>40209</v>
      </c>
      <c r="B4639" s="17">
        <v>3.406E-2</v>
      </c>
      <c r="C4639">
        <f t="shared" si="148"/>
        <v>1</v>
      </c>
      <c r="D4639">
        <f t="shared" si="149"/>
        <v>2010</v>
      </c>
    </row>
    <row r="4640" spans="1:4" x14ac:dyDescent="0.35">
      <c r="A4640" s="28">
        <v>40208</v>
      </c>
      <c r="B4640" s="17">
        <v>3.406E-2</v>
      </c>
      <c r="C4640">
        <f t="shared" si="148"/>
        <v>1</v>
      </c>
      <c r="D4640">
        <f t="shared" si="149"/>
        <v>2010</v>
      </c>
    </row>
    <row r="4641" spans="1:4" x14ac:dyDescent="0.35">
      <c r="A4641" s="28">
        <v>40207</v>
      </c>
      <c r="B4641" s="17">
        <v>3.406E-2</v>
      </c>
      <c r="C4641">
        <f t="shared" si="148"/>
        <v>1</v>
      </c>
      <c r="D4641">
        <f t="shared" si="149"/>
        <v>2010</v>
      </c>
    </row>
    <row r="4642" spans="1:4" x14ac:dyDescent="0.35">
      <c r="A4642" s="28">
        <v>40206</v>
      </c>
      <c r="B4642" s="17">
        <v>3.3950000000000001E-2</v>
      </c>
      <c r="C4642">
        <f t="shared" si="148"/>
        <v>1</v>
      </c>
      <c r="D4642">
        <f t="shared" si="149"/>
        <v>2010</v>
      </c>
    </row>
    <row r="4643" spans="1:4" x14ac:dyDescent="0.35">
      <c r="A4643" s="28">
        <v>40205</v>
      </c>
      <c r="B4643" s="17">
        <v>3.3529999999999997E-2</v>
      </c>
      <c r="C4643">
        <f t="shared" si="148"/>
        <v>1</v>
      </c>
      <c r="D4643">
        <f t="shared" si="149"/>
        <v>2010</v>
      </c>
    </row>
    <row r="4644" spans="1:4" x14ac:dyDescent="0.35">
      <c r="A4644" s="28">
        <v>40204</v>
      </c>
      <c r="B4644" s="17">
        <v>3.3450000000000001E-2</v>
      </c>
      <c r="C4644">
        <f t="shared" si="148"/>
        <v>1</v>
      </c>
      <c r="D4644">
        <f t="shared" si="149"/>
        <v>2010</v>
      </c>
    </row>
    <row r="4645" spans="1:4" x14ac:dyDescent="0.35">
      <c r="A4645" s="28">
        <v>40203</v>
      </c>
      <c r="B4645" s="17">
        <v>3.3410000000000002E-2</v>
      </c>
      <c r="C4645">
        <f t="shared" si="148"/>
        <v>1</v>
      </c>
      <c r="D4645">
        <f t="shared" si="149"/>
        <v>2010</v>
      </c>
    </row>
    <row r="4646" spans="1:4" x14ac:dyDescent="0.35">
      <c r="A4646" s="28">
        <v>40202</v>
      </c>
      <c r="B4646" s="17">
        <v>3.2640000000000002E-2</v>
      </c>
      <c r="C4646">
        <f t="shared" si="148"/>
        <v>1</v>
      </c>
      <c r="D4646">
        <f t="shared" si="149"/>
        <v>2010</v>
      </c>
    </row>
    <row r="4647" spans="1:4" x14ac:dyDescent="0.35">
      <c r="A4647" s="28">
        <v>40201</v>
      </c>
      <c r="B4647" s="17">
        <v>3.2640000000000002E-2</v>
      </c>
      <c r="C4647">
        <f t="shared" si="148"/>
        <v>1</v>
      </c>
      <c r="D4647">
        <f t="shared" si="149"/>
        <v>2010</v>
      </c>
    </row>
    <row r="4648" spans="1:4" x14ac:dyDescent="0.35">
      <c r="A4648" s="28">
        <v>40200</v>
      </c>
      <c r="B4648" s="17">
        <v>3.2640000000000002E-2</v>
      </c>
      <c r="C4648">
        <f t="shared" si="148"/>
        <v>1</v>
      </c>
      <c r="D4648">
        <f t="shared" si="149"/>
        <v>2010</v>
      </c>
    </row>
    <row r="4649" spans="1:4" x14ac:dyDescent="0.35">
      <c r="A4649" s="28">
        <v>40199</v>
      </c>
      <c r="B4649" s="17">
        <v>3.2500000000000001E-2</v>
      </c>
      <c r="C4649">
        <f t="shared" si="148"/>
        <v>1</v>
      </c>
      <c r="D4649">
        <f t="shared" si="149"/>
        <v>2010</v>
      </c>
    </row>
    <row r="4650" spans="1:4" x14ac:dyDescent="0.35">
      <c r="A4650" s="28">
        <v>40198</v>
      </c>
      <c r="B4650" s="17">
        <v>0.03</v>
      </c>
      <c r="C4650">
        <f t="shared" si="148"/>
        <v>1</v>
      </c>
      <c r="D4650">
        <f t="shared" si="149"/>
        <v>2010</v>
      </c>
    </row>
    <row r="4651" spans="1:4" x14ac:dyDescent="0.35">
      <c r="A4651" s="28">
        <v>40197</v>
      </c>
      <c r="B4651" s="17">
        <v>3.1370000000000002E-2</v>
      </c>
      <c r="C4651">
        <f t="shared" ref="C4651:C4714" si="150">MONTH(A4651)</f>
        <v>1</v>
      </c>
      <c r="D4651">
        <f t="shared" ref="D4651:D4714" si="151">YEAR(A4651)</f>
        <v>2010</v>
      </c>
    </row>
    <row r="4652" spans="1:4" x14ac:dyDescent="0.35">
      <c r="A4652" s="28">
        <v>40196</v>
      </c>
      <c r="B4652" s="17">
        <v>3.2590000000000001E-2</v>
      </c>
      <c r="C4652">
        <f t="shared" si="150"/>
        <v>1</v>
      </c>
      <c r="D4652">
        <f t="shared" si="151"/>
        <v>2010</v>
      </c>
    </row>
    <row r="4653" spans="1:4" x14ac:dyDescent="0.35">
      <c r="A4653" s="28">
        <v>40195</v>
      </c>
      <c r="B4653" s="17">
        <v>3.3790000000000001E-2</v>
      </c>
      <c r="C4653">
        <f t="shared" si="150"/>
        <v>1</v>
      </c>
      <c r="D4653">
        <f t="shared" si="151"/>
        <v>2010</v>
      </c>
    </row>
    <row r="4654" spans="1:4" x14ac:dyDescent="0.35">
      <c r="A4654" s="28">
        <v>40194</v>
      </c>
      <c r="B4654" s="17">
        <v>3.3790000000000001E-2</v>
      </c>
      <c r="C4654">
        <f t="shared" si="150"/>
        <v>1</v>
      </c>
      <c r="D4654">
        <f t="shared" si="151"/>
        <v>2010</v>
      </c>
    </row>
    <row r="4655" spans="1:4" x14ac:dyDescent="0.35">
      <c r="A4655" s="28">
        <v>40193</v>
      </c>
      <c r="B4655" s="17">
        <v>3.3790000000000001E-2</v>
      </c>
      <c r="C4655">
        <f t="shared" si="150"/>
        <v>1</v>
      </c>
      <c r="D4655">
        <f t="shared" si="151"/>
        <v>2010</v>
      </c>
    </row>
    <row r="4656" spans="1:4" x14ac:dyDescent="0.35">
      <c r="A4656" s="28">
        <v>40192</v>
      </c>
      <c r="B4656" s="17">
        <v>3.3759999999999998E-2</v>
      </c>
      <c r="C4656">
        <f t="shared" si="150"/>
        <v>1</v>
      </c>
      <c r="D4656">
        <f t="shared" si="151"/>
        <v>2010</v>
      </c>
    </row>
    <row r="4657" spans="1:4" x14ac:dyDescent="0.35">
      <c r="A4657" s="28">
        <v>40191</v>
      </c>
      <c r="B4657" s="17">
        <v>3.3210000000000003E-2</v>
      </c>
      <c r="C4657">
        <f t="shared" si="150"/>
        <v>1</v>
      </c>
      <c r="D4657">
        <f t="shared" si="151"/>
        <v>2010</v>
      </c>
    </row>
    <row r="4658" spans="1:4" x14ac:dyDescent="0.35">
      <c r="A4658" s="28">
        <v>40190</v>
      </c>
      <c r="B4658" s="17">
        <v>3.3050000000000003E-2</v>
      </c>
      <c r="C4658">
        <f t="shared" si="150"/>
        <v>1</v>
      </c>
      <c r="D4658">
        <f t="shared" si="151"/>
        <v>2010</v>
      </c>
    </row>
    <row r="4659" spans="1:4" x14ac:dyDescent="0.35">
      <c r="A4659" s="28">
        <v>40189</v>
      </c>
      <c r="B4659" s="17">
        <v>3.3279999999999997E-2</v>
      </c>
      <c r="C4659">
        <f t="shared" si="150"/>
        <v>1</v>
      </c>
      <c r="D4659">
        <f t="shared" si="151"/>
        <v>2010</v>
      </c>
    </row>
    <row r="4660" spans="1:4" x14ac:dyDescent="0.35">
      <c r="A4660" s="28">
        <v>40188</v>
      </c>
      <c r="B4660" s="17">
        <v>3.3279999999999997E-2</v>
      </c>
      <c r="C4660">
        <f t="shared" si="150"/>
        <v>1</v>
      </c>
      <c r="D4660">
        <f t="shared" si="151"/>
        <v>2010</v>
      </c>
    </row>
    <row r="4661" spans="1:4" x14ac:dyDescent="0.35">
      <c r="A4661" s="28">
        <v>40187</v>
      </c>
      <c r="B4661" s="17">
        <v>3.3279999999999997E-2</v>
      </c>
      <c r="C4661">
        <f t="shared" si="150"/>
        <v>1</v>
      </c>
      <c r="D4661">
        <f t="shared" si="151"/>
        <v>2010</v>
      </c>
    </row>
    <row r="4662" spans="1:4" x14ac:dyDescent="0.35">
      <c r="A4662" s="28">
        <v>40186</v>
      </c>
      <c r="B4662" s="17">
        <v>3.3279999999999997E-2</v>
      </c>
      <c r="C4662">
        <f t="shared" si="150"/>
        <v>1</v>
      </c>
      <c r="D4662">
        <f t="shared" si="151"/>
        <v>2010</v>
      </c>
    </row>
    <row r="4663" spans="1:4" x14ac:dyDescent="0.35">
      <c r="A4663" s="28">
        <v>40185</v>
      </c>
      <c r="B4663" s="17">
        <v>3.3459999999999997E-2</v>
      </c>
      <c r="C4663">
        <f t="shared" si="150"/>
        <v>1</v>
      </c>
      <c r="D4663">
        <f t="shared" si="151"/>
        <v>2010</v>
      </c>
    </row>
    <row r="4664" spans="1:4" x14ac:dyDescent="0.35">
      <c r="A4664" s="28">
        <v>40184</v>
      </c>
      <c r="B4664" s="17">
        <v>3.363E-2</v>
      </c>
      <c r="C4664">
        <f t="shared" si="150"/>
        <v>1</v>
      </c>
      <c r="D4664">
        <f t="shared" si="151"/>
        <v>2010</v>
      </c>
    </row>
    <row r="4665" spans="1:4" x14ac:dyDescent="0.35">
      <c r="A4665" s="28">
        <v>40183</v>
      </c>
      <c r="B4665" s="17">
        <v>3.372E-2</v>
      </c>
      <c r="C4665">
        <f t="shared" si="150"/>
        <v>1</v>
      </c>
      <c r="D4665">
        <f t="shared" si="151"/>
        <v>2010</v>
      </c>
    </row>
    <row r="4666" spans="1:4" x14ac:dyDescent="0.35">
      <c r="A4666" s="28">
        <v>40182</v>
      </c>
      <c r="B4666" s="17">
        <v>3.4119999999999998E-2</v>
      </c>
      <c r="C4666">
        <f t="shared" si="150"/>
        <v>1</v>
      </c>
      <c r="D4666">
        <f t="shared" si="151"/>
        <v>2010</v>
      </c>
    </row>
    <row r="4667" spans="1:4" x14ac:dyDescent="0.35">
      <c r="A4667" s="28">
        <v>40181</v>
      </c>
      <c r="B4667" s="17">
        <v>3.4970000000000001E-2</v>
      </c>
      <c r="C4667">
        <f t="shared" si="150"/>
        <v>1</v>
      </c>
      <c r="D4667">
        <f t="shared" si="151"/>
        <v>2010</v>
      </c>
    </row>
    <row r="4668" spans="1:4" x14ac:dyDescent="0.35">
      <c r="A4668" s="28">
        <v>40180</v>
      </c>
      <c r="B4668" s="17">
        <v>3.4970000000000001E-2</v>
      </c>
      <c r="C4668">
        <f t="shared" si="150"/>
        <v>1</v>
      </c>
      <c r="D4668">
        <f t="shared" si="151"/>
        <v>2010</v>
      </c>
    </row>
    <row r="4669" spans="1:4" x14ac:dyDescent="0.35">
      <c r="A4669" s="28">
        <v>40179</v>
      </c>
      <c r="B4669" s="17">
        <v>3.4970000000000001E-2</v>
      </c>
      <c r="C4669">
        <f t="shared" si="150"/>
        <v>1</v>
      </c>
      <c r="D4669">
        <f t="shared" si="151"/>
        <v>2010</v>
      </c>
    </row>
    <row r="4670" spans="1:4" x14ac:dyDescent="0.35">
      <c r="A4670" s="28">
        <v>40178</v>
      </c>
      <c r="B4670" s="17">
        <v>3.4970000000000001E-2</v>
      </c>
      <c r="C4670">
        <f t="shared" si="150"/>
        <v>12</v>
      </c>
      <c r="D4670">
        <f t="shared" si="151"/>
        <v>2009</v>
      </c>
    </row>
    <row r="4671" spans="1:4" x14ac:dyDescent="0.35">
      <c r="A4671" s="28">
        <v>40177</v>
      </c>
      <c r="B4671" s="17">
        <v>3.4709999999999998E-2</v>
      </c>
      <c r="C4671">
        <f t="shared" si="150"/>
        <v>12</v>
      </c>
      <c r="D4671">
        <f t="shared" si="151"/>
        <v>2009</v>
      </c>
    </row>
    <row r="4672" spans="1:4" x14ac:dyDescent="0.35">
      <c r="A4672" s="28">
        <v>40176</v>
      </c>
      <c r="B4672" s="17">
        <v>3.4509999999999999E-2</v>
      </c>
      <c r="C4672">
        <f t="shared" si="150"/>
        <v>12</v>
      </c>
      <c r="D4672">
        <f t="shared" si="151"/>
        <v>2009</v>
      </c>
    </row>
    <row r="4673" spans="1:4" x14ac:dyDescent="0.35">
      <c r="A4673" s="28">
        <v>40175</v>
      </c>
      <c r="B4673" s="17">
        <v>3.3619999999999997E-2</v>
      </c>
      <c r="C4673">
        <f t="shared" si="150"/>
        <v>12</v>
      </c>
      <c r="D4673">
        <f t="shared" si="151"/>
        <v>2009</v>
      </c>
    </row>
    <row r="4674" spans="1:4" x14ac:dyDescent="0.35">
      <c r="A4674" s="28">
        <v>40174</v>
      </c>
      <c r="B4674" s="17">
        <v>3.3500000000000002E-2</v>
      </c>
      <c r="C4674">
        <f t="shared" si="150"/>
        <v>12</v>
      </c>
      <c r="D4674">
        <f t="shared" si="151"/>
        <v>2009</v>
      </c>
    </row>
    <row r="4675" spans="1:4" x14ac:dyDescent="0.35">
      <c r="A4675" s="28">
        <v>40173</v>
      </c>
      <c r="B4675" s="17">
        <v>3.3500000000000002E-2</v>
      </c>
      <c r="C4675">
        <f t="shared" si="150"/>
        <v>12</v>
      </c>
      <c r="D4675">
        <f t="shared" si="151"/>
        <v>2009</v>
      </c>
    </row>
    <row r="4676" spans="1:4" x14ac:dyDescent="0.35">
      <c r="A4676" s="28">
        <v>40172</v>
      </c>
      <c r="B4676" s="17">
        <v>3.3500000000000002E-2</v>
      </c>
      <c r="C4676">
        <f t="shared" si="150"/>
        <v>12</v>
      </c>
      <c r="D4676">
        <f t="shared" si="151"/>
        <v>2009</v>
      </c>
    </row>
    <row r="4677" spans="1:4" x14ac:dyDescent="0.35">
      <c r="A4677" s="28">
        <v>40171</v>
      </c>
      <c r="B4677" s="17">
        <v>3.32E-2</v>
      </c>
      <c r="C4677">
        <f t="shared" si="150"/>
        <v>12</v>
      </c>
      <c r="D4677">
        <f t="shared" si="151"/>
        <v>2009</v>
      </c>
    </row>
    <row r="4678" spans="1:4" x14ac:dyDescent="0.35">
      <c r="A4678" s="28">
        <v>40170</v>
      </c>
      <c r="B4678" s="17">
        <v>3.3059999999999999E-2</v>
      </c>
      <c r="C4678">
        <f t="shared" si="150"/>
        <v>12</v>
      </c>
      <c r="D4678">
        <f t="shared" si="151"/>
        <v>2009</v>
      </c>
    </row>
    <row r="4679" spans="1:4" x14ac:dyDescent="0.35">
      <c r="A4679" s="28">
        <v>40169</v>
      </c>
      <c r="B4679" s="17">
        <v>3.3090000000000001E-2</v>
      </c>
      <c r="C4679">
        <f t="shared" si="150"/>
        <v>12</v>
      </c>
      <c r="D4679">
        <f t="shared" si="151"/>
        <v>2009</v>
      </c>
    </row>
    <row r="4680" spans="1:4" x14ac:dyDescent="0.35">
      <c r="A4680" s="28">
        <v>40168</v>
      </c>
      <c r="B4680" s="17">
        <v>3.32E-2</v>
      </c>
      <c r="C4680">
        <f t="shared" si="150"/>
        <v>12</v>
      </c>
      <c r="D4680">
        <f t="shared" si="151"/>
        <v>2009</v>
      </c>
    </row>
    <row r="4681" spans="1:4" x14ac:dyDescent="0.35">
      <c r="A4681" s="28">
        <v>40167</v>
      </c>
      <c r="B4681" s="17">
        <v>3.1780000000000003E-2</v>
      </c>
      <c r="C4681">
        <f t="shared" si="150"/>
        <v>12</v>
      </c>
      <c r="D4681">
        <f t="shared" si="151"/>
        <v>2009</v>
      </c>
    </row>
    <row r="4682" spans="1:4" x14ac:dyDescent="0.35">
      <c r="A4682" s="28">
        <v>40166</v>
      </c>
      <c r="B4682" s="17">
        <v>3.1780000000000003E-2</v>
      </c>
      <c r="C4682">
        <f t="shared" si="150"/>
        <v>12</v>
      </c>
      <c r="D4682">
        <f t="shared" si="151"/>
        <v>2009</v>
      </c>
    </row>
    <row r="4683" spans="1:4" x14ac:dyDescent="0.35">
      <c r="A4683" s="28">
        <v>40165</v>
      </c>
      <c r="B4683" s="17">
        <v>3.1780000000000003E-2</v>
      </c>
      <c r="C4683">
        <f t="shared" si="150"/>
        <v>12</v>
      </c>
      <c r="D4683">
        <f t="shared" si="151"/>
        <v>2009</v>
      </c>
    </row>
    <row r="4684" spans="1:4" x14ac:dyDescent="0.35">
      <c r="A4684" s="28">
        <v>40164</v>
      </c>
      <c r="B4684" s="17">
        <v>3.1780000000000003E-2</v>
      </c>
      <c r="C4684">
        <f t="shared" si="150"/>
        <v>12</v>
      </c>
      <c r="D4684">
        <f t="shared" si="151"/>
        <v>2009</v>
      </c>
    </row>
    <row r="4685" spans="1:4" x14ac:dyDescent="0.35">
      <c r="A4685" s="28">
        <v>40163</v>
      </c>
      <c r="B4685" s="17">
        <v>3.3000000000000002E-2</v>
      </c>
      <c r="C4685">
        <f t="shared" si="150"/>
        <v>12</v>
      </c>
      <c r="D4685">
        <f t="shared" si="151"/>
        <v>2009</v>
      </c>
    </row>
    <row r="4686" spans="1:4" x14ac:dyDescent="0.35">
      <c r="A4686" s="28">
        <v>40162</v>
      </c>
      <c r="B4686" s="17">
        <v>3.3489999999999999E-2</v>
      </c>
      <c r="C4686">
        <f t="shared" si="150"/>
        <v>12</v>
      </c>
      <c r="D4686">
        <f t="shared" si="151"/>
        <v>2009</v>
      </c>
    </row>
    <row r="4687" spans="1:4" x14ac:dyDescent="0.35">
      <c r="A4687" s="28">
        <v>40161</v>
      </c>
      <c r="B4687" s="17">
        <v>3.3529999999999997E-2</v>
      </c>
      <c r="C4687">
        <f t="shared" si="150"/>
        <v>12</v>
      </c>
      <c r="D4687">
        <f t="shared" si="151"/>
        <v>2009</v>
      </c>
    </row>
    <row r="4688" spans="1:4" x14ac:dyDescent="0.35">
      <c r="A4688" s="28">
        <v>40160</v>
      </c>
      <c r="B4688" s="17">
        <v>3.3669999999999999E-2</v>
      </c>
      <c r="C4688">
        <f t="shared" si="150"/>
        <v>12</v>
      </c>
      <c r="D4688">
        <f t="shared" si="151"/>
        <v>2009</v>
      </c>
    </row>
    <row r="4689" spans="1:4" x14ac:dyDescent="0.35">
      <c r="A4689" s="28">
        <v>40159</v>
      </c>
      <c r="B4689" s="17">
        <v>3.3669999999999999E-2</v>
      </c>
      <c r="C4689">
        <f t="shared" si="150"/>
        <v>12</v>
      </c>
      <c r="D4689">
        <f t="shared" si="151"/>
        <v>2009</v>
      </c>
    </row>
    <row r="4690" spans="1:4" x14ac:dyDescent="0.35">
      <c r="A4690" s="28">
        <v>40158</v>
      </c>
      <c r="B4690" s="17">
        <v>3.3669999999999999E-2</v>
      </c>
      <c r="C4690">
        <f t="shared" si="150"/>
        <v>12</v>
      </c>
      <c r="D4690">
        <f t="shared" si="151"/>
        <v>2009</v>
      </c>
    </row>
    <row r="4691" spans="1:4" x14ac:dyDescent="0.35">
      <c r="A4691" s="28">
        <v>40157</v>
      </c>
      <c r="B4691" s="17">
        <v>3.3829999999999999E-2</v>
      </c>
      <c r="C4691">
        <f t="shared" si="150"/>
        <v>12</v>
      </c>
      <c r="D4691">
        <f t="shared" si="151"/>
        <v>2009</v>
      </c>
    </row>
    <row r="4692" spans="1:4" x14ac:dyDescent="0.35">
      <c r="A4692" s="28">
        <v>40156</v>
      </c>
      <c r="B4692" s="17">
        <v>3.4950000000000002E-2</v>
      </c>
      <c r="C4692">
        <f t="shared" si="150"/>
        <v>12</v>
      </c>
      <c r="D4692">
        <f t="shared" si="151"/>
        <v>2009</v>
      </c>
    </row>
    <row r="4693" spans="1:4" x14ac:dyDescent="0.35">
      <c r="A4693" s="28">
        <v>40155</v>
      </c>
      <c r="B4693" s="17">
        <v>3.4660000000000003E-2</v>
      </c>
      <c r="C4693">
        <f t="shared" si="150"/>
        <v>12</v>
      </c>
      <c r="D4693">
        <f t="shared" si="151"/>
        <v>2009</v>
      </c>
    </row>
    <row r="4694" spans="1:4" x14ac:dyDescent="0.35">
      <c r="A4694" s="28">
        <v>40154</v>
      </c>
      <c r="B4694" s="17">
        <v>3.4380000000000001E-2</v>
      </c>
      <c r="C4694">
        <f t="shared" si="150"/>
        <v>12</v>
      </c>
      <c r="D4694">
        <f t="shared" si="151"/>
        <v>2009</v>
      </c>
    </row>
    <row r="4695" spans="1:4" x14ac:dyDescent="0.35">
      <c r="A4695" s="28">
        <v>40153</v>
      </c>
      <c r="B4695" s="17">
        <v>3.4169999999999999E-2</v>
      </c>
      <c r="C4695">
        <f t="shared" si="150"/>
        <v>12</v>
      </c>
      <c r="D4695">
        <f t="shared" si="151"/>
        <v>2009</v>
      </c>
    </row>
    <row r="4696" spans="1:4" x14ac:dyDescent="0.35">
      <c r="A4696" s="28">
        <v>40152</v>
      </c>
      <c r="B4696" s="17">
        <v>3.4169999999999999E-2</v>
      </c>
      <c r="C4696">
        <f t="shared" si="150"/>
        <v>12</v>
      </c>
      <c r="D4696">
        <f t="shared" si="151"/>
        <v>2009</v>
      </c>
    </row>
    <row r="4697" spans="1:4" x14ac:dyDescent="0.35">
      <c r="A4697" s="28">
        <v>40151</v>
      </c>
      <c r="B4697" s="17">
        <v>3.4169999999999999E-2</v>
      </c>
      <c r="C4697">
        <f t="shared" si="150"/>
        <v>12</v>
      </c>
      <c r="D4697">
        <f t="shared" si="151"/>
        <v>2009</v>
      </c>
    </row>
    <row r="4698" spans="1:4" x14ac:dyDescent="0.35">
      <c r="A4698" s="28">
        <v>40150</v>
      </c>
      <c r="B4698" s="17">
        <v>3.2989999999999998E-2</v>
      </c>
      <c r="C4698">
        <f t="shared" si="150"/>
        <v>12</v>
      </c>
      <c r="D4698">
        <f t="shared" si="151"/>
        <v>2009</v>
      </c>
    </row>
    <row r="4699" spans="1:4" x14ac:dyDescent="0.35">
      <c r="A4699" s="28">
        <v>40149</v>
      </c>
      <c r="B4699" s="17">
        <v>3.2980000000000002E-2</v>
      </c>
      <c r="C4699">
        <f t="shared" si="150"/>
        <v>12</v>
      </c>
      <c r="D4699">
        <f t="shared" si="151"/>
        <v>2009</v>
      </c>
    </row>
    <row r="4700" spans="1:4" x14ac:dyDescent="0.35">
      <c r="A4700" s="28">
        <v>40148</v>
      </c>
      <c r="B4700" s="17">
        <v>3.2980000000000002E-2</v>
      </c>
      <c r="C4700">
        <f t="shared" si="150"/>
        <v>12</v>
      </c>
      <c r="D4700">
        <f t="shared" si="151"/>
        <v>2009</v>
      </c>
    </row>
    <row r="4701" spans="1:4" x14ac:dyDescent="0.35">
      <c r="A4701" s="28">
        <v>40147</v>
      </c>
      <c r="B4701" s="17">
        <v>3.2969999999999999E-2</v>
      </c>
      <c r="C4701">
        <f t="shared" si="150"/>
        <v>11</v>
      </c>
      <c r="D4701">
        <f t="shared" si="151"/>
        <v>2009</v>
      </c>
    </row>
    <row r="4702" spans="1:4" x14ac:dyDescent="0.35">
      <c r="A4702" s="28">
        <v>40146</v>
      </c>
      <c r="B4702" s="17">
        <v>3.2969999999999999E-2</v>
      </c>
      <c r="C4702">
        <f t="shared" si="150"/>
        <v>11</v>
      </c>
      <c r="D4702">
        <f t="shared" si="151"/>
        <v>2009</v>
      </c>
    </row>
    <row r="4703" spans="1:4" x14ac:dyDescent="0.35">
      <c r="A4703" s="28">
        <v>40145</v>
      </c>
      <c r="B4703" s="17">
        <v>3.2969999999999999E-2</v>
      </c>
      <c r="C4703">
        <f t="shared" si="150"/>
        <v>11</v>
      </c>
      <c r="D4703">
        <f t="shared" si="151"/>
        <v>2009</v>
      </c>
    </row>
    <row r="4704" spans="1:4" x14ac:dyDescent="0.35">
      <c r="A4704" s="28">
        <v>40144</v>
      </c>
      <c r="B4704" s="17">
        <v>3.2969999999999999E-2</v>
      </c>
      <c r="C4704">
        <f t="shared" si="150"/>
        <v>11</v>
      </c>
      <c r="D4704">
        <f t="shared" si="151"/>
        <v>2009</v>
      </c>
    </row>
    <row r="4705" spans="1:4" x14ac:dyDescent="0.35">
      <c r="A4705" s="28">
        <v>40143</v>
      </c>
      <c r="B4705" s="17">
        <v>3.2899999999999999E-2</v>
      </c>
      <c r="C4705">
        <f t="shared" si="150"/>
        <v>11</v>
      </c>
      <c r="D4705">
        <f t="shared" si="151"/>
        <v>2009</v>
      </c>
    </row>
    <row r="4706" spans="1:4" x14ac:dyDescent="0.35">
      <c r="A4706" s="28">
        <v>40142</v>
      </c>
      <c r="B4706" s="17">
        <v>3.2500000000000001E-2</v>
      </c>
      <c r="C4706">
        <f t="shared" si="150"/>
        <v>11</v>
      </c>
      <c r="D4706">
        <f t="shared" si="151"/>
        <v>2009</v>
      </c>
    </row>
    <row r="4707" spans="1:4" x14ac:dyDescent="0.35">
      <c r="A4707" s="28">
        <v>40141</v>
      </c>
      <c r="B4707" s="17">
        <v>3.2570000000000002E-2</v>
      </c>
      <c r="C4707">
        <f t="shared" si="150"/>
        <v>11</v>
      </c>
      <c r="D4707">
        <f t="shared" si="151"/>
        <v>2009</v>
      </c>
    </row>
    <row r="4708" spans="1:4" x14ac:dyDescent="0.35">
      <c r="A4708" s="28">
        <v>40140</v>
      </c>
      <c r="B4708" s="17">
        <v>3.2500000000000001E-2</v>
      </c>
      <c r="C4708">
        <f t="shared" si="150"/>
        <v>11</v>
      </c>
      <c r="D4708">
        <f t="shared" si="151"/>
        <v>2009</v>
      </c>
    </row>
    <row r="4709" spans="1:4" x14ac:dyDescent="0.35">
      <c r="A4709" s="28">
        <v>40139</v>
      </c>
      <c r="B4709" s="17">
        <v>3.3649999999999999E-2</v>
      </c>
      <c r="C4709">
        <f t="shared" si="150"/>
        <v>11</v>
      </c>
      <c r="D4709">
        <f t="shared" si="151"/>
        <v>2009</v>
      </c>
    </row>
    <row r="4710" spans="1:4" x14ac:dyDescent="0.35">
      <c r="A4710" s="28">
        <v>40138</v>
      </c>
      <c r="B4710" s="17">
        <v>3.3649999999999999E-2</v>
      </c>
      <c r="C4710">
        <f t="shared" si="150"/>
        <v>11</v>
      </c>
      <c r="D4710">
        <f t="shared" si="151"/>
        <v>2009</v>
      </c>
    </row>
    <row r="4711" spans="1:4" x14ac:dyDescent="0.35">
      <c r="A4711" s="28">
        <v>40137</v>
      </c>
      <c r="B4711" s="17">
        <v>3.3649999999999999E-2</v>
      </c>
      <c r="C4711">
        <f t="shared" si="150"/>
        <v>11</v>
      </c>
      <c r="D4711">
        <f t="shared" si="151"/>
        <v>2009</v>
      </c>
    </row>
    <row r="4712" spans="1:4" x14ac:dyDescent="0.35">
      <c r="A4712" s="28">
        <v>40136</v>
      </c>
      <c r="B4712" s="17">
        <v>3.288E-2</v>
      </c>
      <c r="C4712">
        <f t="shared" si="150"/>
        <v>11</v>
      </c>
      <c r="D4712">
        <f t="shared" si="151"/>
        <v>2009</v>
      </c>
    </row>
    <row r="4713" spans="1:4" x14ac:dyDescent="0.35">
      <c r="A4713" s="28">
        <v>40135</v>
      </c>
      <c r="B4713" s="17">
        <v>3.3410000000000002E-2</v>
      </c>
      <c r="C4713">
        <f t="shared" si="150"/>
        <v>11</v>
      </c>
      <c r="D4713">
        <f t="shared" si="151"/>
        <v>2009</v>
      </c>
    </row>
    <row r="4714" spans="1:4" x14ac:dyDescent="0.35">
      <c r="A4714" s="28">
        <v>40134</v>
      </c>
      <c r="B4714" s="17">
        <v>3.3410000000000002E-2</v>
      </c>
      <c r="C4714">
        <f t="shared" si="150"/>
        <v>11</v>
      </c>
      <c r="D4714">
        <f t="shared" si="151"/>
        <v>2009</v>
      </c>
    </row>
    <row r="4715" spans="1:4" x14ac:dyDescent="0.35">
      <c r="A4715" s="28">
        <v>40133</v>
      </c>
      <c r="B4715" s="17">
        <v>3.2919999999999998E-2</v>
      </c>
      <c r="C4715">
        <f t="shared" ref="C4715:C4778" si="152">MONTH(A4715)</f>
        <v>11</v>
      </c>
      <c r="D4715">
        <f t="shared" ref="D4715:D4778" si="153">YEAR(A4715)</f>
        <v>2009</v>
      </c>
    </row>
    <row r="4716" spans="1:4" x14ac:dyDescent="0.35">
      <c r="A4716" s="28">
        <v>40132</v>
      </c>
      <c r="B4716" s="17">
        <v>3.2710000000000003E-2</v>
      </c>
      <c r="C4716">
        <f t="shared" si="152"/>
        <v>11</v>
      </c>
      <c r="D4716">
        <f t="shared" si="153"/>
        <v>2009</v>
      </c>
    </row>
    <row r="4717" spans="1:4" x14ac:dyDescent="0.35">
      <c r="A4717" s="28">
        <v>40131</v>
      </c>
      <c r="B4717" s="17">
        <v>3.2710000000000003E-2</v>
      </c>
      <c r="C4717">
        <f t="shared" si="152"/>
        <v>11</v>
      </c>
      <c r="D4717">
        <f t="shared" si="153"/>
        <v>2009</v>
      </c>
    </row>
    <row r="4718" spans="1:4" x14ac:dyDescent="0.35">
      <c r="A4718" s="28">
        <v>40130</v>
      </c>
      <c r="B4718" s="17">
        <v>3.2710000000000003E-2</v>
      </c>
      <c r="C4718">
        <f t="shared" si="152"/>
        <v>11</v>
      </c>
      <c r="D4718">
        <f t="shared" si="153"/>
        <v>2009</v>
      </c>
    </row>
    <row r="4719" spans="1:4" x14ac:dyDescent="0.35">
      <c r="A4719" s="28">
        <v>40129</v>
      </c>
      <c r="B4719" s="17">
        <v>3.2649999999999998E-2</v>
      </c>
      <c r="C4719">
        <f t="shared" si="152"/>
        <v>11</v>
      </c>
      <c r="D4719">
        <f t="shared" si="153"/>
        <v>2009</v>
      </c>
    </row>
    <row r="4720" spans="1:4" x14ac:dyDescent="0.35">
      <c r="A4720" s="28">
        <v>40128</v>
      </c>
      <c r="B4720" s="17">
        <v>3.2500000000000001E-2</v>
      </c>
      <c r="C4720">
        <f t="shared" si="152"/>
        <v>11</v>
      </c>
      <c r="D4720">
        <f t="shared" si="153"/>
        <v>2009</v>
      </c>
    </row>
    <row r="4721" spans="1:4" x14ac:dyDescent="0.35">
      <c r="A4721" s="28">
        <v>40127</v>
      </c>
      <c r="B4721" s="17">
        <v>3.2500000000000001E-2</v>
      </c>
      <c r="C4721">
        <f t="shared" si="152"/>
        <v>11</v>
      </c>
      <c r="D4721">
        <f t="shared" si="153"/>
        <v>2009</v>
      </c>
    </row>
    <row r="4722" spans="1:4" x14ac:dyDescent="0.35">
      <c r="A4722" s="28">
        <v>40126</v>
      </c>
      <c r="B4722" s="17">
        <v>3.2570000000000002E-2</v>
      </c>
      <c r="C4722">
        <f t="shared" si="152"/>
        <v>11</v>
      </c>
      <c r="D4722">
        <f t="shared" si="153"/>
        <v>2009</v>
      </c>
    </row>
    <row r="4723" spans="1:4" x14ac:dyDescent="0.35">
      <c r="A4723" s="28">
        <v>40125</v>
      </c>
      <c r="B4723" s="17">
        <v>3.2500000000000001E-2</v>
      </c>
      <c r="C4723">
        <f t="shared" si="152"/>
        <v>11</v>
      </c>
      <c r="D4723">
        <f t="shared" si="153"/>
        <v>2009</v>
      </c>
    </row>
    <row r="4724" spans="1:4" x14ac:dyDescent="0.35">
      <c r="A4724" s="28">
        <v>40124</v>
      </c>
      <c r="B4724" s="17">
        <v>3.2500000000000001E-2</v>
      </c>
      <c r="C4724">
        <f t="shared" si="152"/>
        <v>11</v>
      </c>
      <c r="D4724">
        <f t="shared" si="153"/>
        <v>2009</v>
      </c>
    </row>
    <row r="4725" spans="1:4" x14ac:dyDescent="0.35">
      <c r="A4725" s="28">
        <v>40123</v>
      </c>
      <c r="B4725" s="17">
        <v>3.2500000000000001E-2</v>
      </c>
      <c r="C4725">
        <f t="shared" si="152"/>
        <v>11</v>
      </c>
      <c r="D4725">
        <f t="shared" si="153"/>
        <v>2009</v>
      </c>
    </row>
    <row r="4726" spans="1:4" x14ac:dyDescent="0.35">
      <c r="A4726" s="28">
        <v>40122</v>
      </c>
      <c r="B4726" s="17">
        <v>3.2500000000000001E-2</v>
      </c>
      <c r="C4726">
        <f t="shared" si="152"/>
        <v>11</v>
      </c>
      <c r="D4726">
        <f t="shared" si="153"/>
        <v>2009</v>
      </c>
    </row>
    <row r="4727" spans="1:4" x14ac:dyDescent="0.35">
      <c r="A4727" s="28">
        <v>40121</v>
      </c>
      <c r="B4727" s="17">
        <v>3.2500000000000001E-2</v>
      </c>
      <c r="C4727">
        <f t="shared" si="152"/>
        <v>11</v>
      </c>
      <c r="D4727">
        <f t="shared" si="153"/>
        <v>2009</v>
      </c>
    </row>
    <row r="4728" spans="1:4" x14ac:dyDescent="0.35">
      <c r="A4728" s="28">
        <v>40120</v>
      </c>
      <c r="B4728" s="17">
        <v>3.2500000000000001E-2</v>
      </c>
      <c r="C4728">
        <f t="shared" si="152"/>
        <v>11</v>
      </c>
      <c r="D4728">
        <f t="shared" si="153"/>
        <v>2009</v>
      </c>
    </row>
    <row r="4729" spans="1:4" x14ac:dyDescent="0.35">
      <c r="A4729" s="28">
        <v>40119</v>
      </c>
      <c r="B4729" s="17">
        <v>3.2500000000000001E-2</v>
      </c>
      <c r="C4729">
        <f t="shared" si="152"/>
        <v>11</v>
      </c>
      <c r="D4729">
        <f t="shared" si="153"/>
        <v>2009</v>
      </c>
    </row>
    <row r="4730" spans="1:4" x14ac:dyDescent="0.35">
      <c r="A4730" s="28">
        <v>40118</v>
      </c>
      <c r="B4730" s="17">
        <v>3.2500000000000001E-2</v>
      </c>
      <c r="C4730">
        <f t="shared" si="152"/>
        <v>11</v>
      </c>
      <c r="D4730">
        <f t="shared" si="153"/>
        <v>2009</v>
      </c>
    </row>
    <row r="4731" spans="1:4" x14ac:dyDescent="0.35">
      <c r="A4731" s="28">
        <v>40117</v>
      </c>
      <c r="B4731" s="17">
        <v>3.2500000000000001E-2</v>
      </c>
      <c r="C4731">
        <f t="shared" si="152"/>
        <v>10</v>
      </c>
      <c r="D4731">
        <f t="shared" si="153"/>
        <v>2009</v>
      </c>
    </row>
    <row r="4732" spans="1:4" x14ac:dyDescent="0.35">
      <c r="A4732" s="28">
        <v>40116</v>
      </c>
      <c r="B4732" s="17">
        <v>3.2500000000000001E-2</v>
      </c>
      <c r="C4732">
        <f t="shared" si="152"/>
        <v>10</v>
      </c>
      <c r="D4732">
        <f t="shared" si="153"/>
        <v>2009</v>
      </c>
    </row>
    <row r="4733" spans="1:4" x14ac:dyDescent="0.35">
      <c r="A4733" s="28">
        <v>40115</v>
      </c>
      <c r="B4733" s="17">
        <v>3.2500000000000001E-2</v>
      </c>
      <c r="C4733">
        <f t="shared" si="152"/>
        <v>10</v>
      </c>
      <c r="D4733">
        <f t="shared" si="153"/>
        <v>2009</v>
      </c>
    </row>
    <row r="4734" spans="1:4" x14ac:dyDescent="0.35">
      <c r="A4734" s="28">
        <v>40114</v>
      </c>
      <c r="B4734" s="17">
        <v>3.2500000000000001E-2</v>
      </c>
      <c r="C4734">
        <f t="shared" si="152"/>
        <v>10</v>
      </c>
      <c r="D4734">
        <f t="shared" si="153"/>
        <v>2009</v>
      </c>
    </row>
    <row r="4735" spans="1:4" x14ac:dyDescent="0.35">
      <c r="A4735" s="28">
        <v>40113</v>
      </c>
      <c r="B4735" s="17">
        <v>3.2500000000000001E-2</v>
      </c>
      <c r="C4735">
        <f t="shared" si="152"/>
        <v>10</v>
      </c>
      <c r="D4735">
        <f t="shared" si="153"/>
        <v>2009</v>
      </c>
    </row>
    <row r="4736" spans="1:4" x14ac:dyDescent="0.35">
      <c r="A4736" s="28">
        <v>40112</v>
      </c>
      <c r="B4736" s="17">
        <v>3.2469999999999999E-2</v>
      </c>
      <c r="C4736">
        <f t="shared" si="152"/>
        <v>10</v>
      </c>
      <c r="D4736">
        <f t="shared" si="153"/>
        <v>2009</v>
      </c>
    </row>
    <row r="4737" spans="1:4" x14ac:dyDescent="0.35">
      <c r="A4737" s="28">
        <v>40111</v>
      </c>
      <c r="B4737" s="17">
        <v>3.2500000000000001E-2</v>
      </c>
      <c r="C4737">
        <f t="shared" si="152"/>
        <v>10</v>
      </c>
      <c r="D4737">
        <f t="shared" si="153"/>
        <v>2009</v>
      </c>
    </row>
    <row r="4738" spans="1:4" x14ac:dyDescent="0.35">
      <c r="A4738" s="28">
        <v>40110</v>
      </c>
      <c r="B4738" s="17">
        <v>3.2500000000000001E-2</v>
      </c>
      <c r="C4738">
        <f t="shared" si="152"/>
        <v>10</v>
      </c>
      <c r="D4738">
        <f t="shared" si="153"/>
        <v>2009</v>
      </c>
    </row>
    <row r="4739" spans="1:4" x14ac:dyDescent="0.35">
      <c r="A4739" s="28">
        <v>40109</v>
      </c>
      <c r="B4739" s="17">
        <v>3.2500000000000001E-2</v>
      </c>
      <c r="C4739">
        <f t="shared" si="152"/>
        <v>10</v>
      </c>
      <c r="D4739">
        <f t="shared" si="153"/>
        <v>2009</v>
      </c>
    </row>
    <row r="4740" spans="1:4" x14ac:dyDescent="0.35">
      <c r="A4740" s="28">
        <v>40108</v>
      </c>
      <c r="B4740" s="17">
        <v>3.2500000000000001E-2</v>
      </c>
      <c r="C4740">
        <f t="shared" si="152"/>
        <v>10</v>
      </c>
      <c r="D4740">
        <f t="shared" si="153"/>
        <v>2009</v>
      </c>
    </row>
    <row r="4741" spans="1:4" x14ac:dyDescent="0.35">
      <c r="A4741" s="28">
        <v>40107</v>
      </c>
      <c r="B4741" s="17">
        <v>3.2500000000000001E-2</v>
      </c>
      <c r="C4741">
        <f t="shared" si="152"/>
        <v>10</v>
      </c>
      <c r="D4741">
        <f t="shared" si="153"/>
        <v>2009</v>
      </c>
    </row>
    <row r="4742" spans="1:4" x14ac:dyDescent="0.35">
      <c r="A4742" s="28">
        <v>40106</v>
      </c>
      <c r="B4742" s="17">
        <v>3.0089999999999999E-2</v>
      </c>
      <c r="C4742">
        <f t="shared" si="152"/>
        <v>10</v>
      </c>
      <c r="D4742">
        <f t="shared" si="153"/>
        <v>2009</v>
      </c>
    </row>
    <row r="4743" spans="1:4" x14ac:dyDescent="0.35">
      <c r="A4743" s="28">
        <v>40105</v>
      </c>
      <c r="B4743" s="17">
        <v>3.2980000000000002E-2</v>
      </c>
      <c r="C4743">
        <f t="shared" si="152"/>
        <v>10</v>
      </c>
      <c r="D4743">
        <f t="shared" si="153"/>
        <v>2009</v>
      </c>
    </row>
    <row r="4744" spans="1:4" x14ac:dyDescent="0.35">
      <c r="A4744" s="28">
        <v>40104</v>
      </c>
      <c r="B4744" s="17">
        <v>3.3149999999999999E-2</v>
      </c>
      <c r="C4744">
        <f t="shared" si="152"/>
        <v>10</v>
      </c>
      <c r="D4744">
        <f t="shared" si="153"/>
        <v>2009</v>
      </c>
    </row>
    <row r="4745" spans="1:4" x14ac:dyDescent="0.35">
      <c r="A4745" s="28">
        <v>40103</v>
      </c>
      <c r="B4745" s="17">
        <v>3.3149999999999999E-2</v>
      </c>
      <c r="C4745">
        <f t="shared" si="152"/>
        <v>10</v>
      </c>
      <c r="D4745">
        <f t="shared" si="153"/>
        <v>2009</v>
      </c>
    </row>
    <row r="4746" spans="1:4" x14ac:dyDescent="0.35">
      <c r="A4746" s="28">
        <v>40102</v>
      </c>
      <c r="B4746" s="17">
        <v>3.3149999999999999E-2</v>
      </c>
      <c r="C4746">
        <f t="shared" si="152"/>
        <v>10</v>
      </c>
      <c r="D4746">
        <f t="shared" si="153"/>
        <v>2009</v>
      </c>
    </row>
    <row r="4747" spans="1:4" x14ac:dyDescent="0.35">
      <c r="A4747" s="28">
        <v>40101</v>
      </c>
      <c r="B4747" s="17">
        <v>3.2550000000000003E-2</v>
      </c>
      <c r="C4747">
        <f t="shared" si="152"/>
        <v>10</v>
      </c>
      <c r="D4747">
        <f t="shared" si="153"/>
        <v>2009</v>
      </c>
    </row>
    <row r="4748" spans="1:4" x14ac:dyDescent="0.35">
      <c r="A4748" s="28">
        <v>40100</v>
      </c>
      <c r="B4748" s="17">
        <v>3.2559999999999999E-2</v>
      </c>
      <c r="C4748">
        <f t="shared" si="152"/>
        <v>10</v>
      </c>
      <c r="D4748">
        <f t="shared" si="153"/>
        <v>2009</v>
      </c>
    </row>
    <row r="4749" spans="1:4" x14ac:dyDescent="0.35">
      <c r="A4749" s="28">
        <v>40099</v>
      </c>
      <c r="B4749" s="17">
        <v>3.2500000000000001E-2</v>
      </c>
      <c r="C4749">
        <f t="shared" si="152"/>
        <v>10</v>
      </c>
      <c r="D4749">
        <f t="shared" si="153"/>
        <v>2009</v>
      </c>
    </row>
    <row r="4750" spans="1:4" x14ac:dyDescent="0.35">
      <c r="A4750" s="28">
        <v>40098</v>
      </c>
      <c r="B4750" s="17">
        <v>3.2500000000000001E-2</v>
      </c>
      <c r="C4750">
        <f t="shared" si="152"/>
        <v>10</v>
      </c>
      <c r="D4750">
        <f t="shared" si="153"/>
        <v>2009</v>
      </c>
    </row>
    <row r="4751" spans="1:4" x14ac:dyDescent="0.35">
      <c r="A4751" s="28">
        <v>40097</v>
      </c>
      <c r="B4751" s="17">
        <v>3.2500000000000001E-2</v>
      </c>
      <c r="C4751">
        <f t="shared" si="152"/>
        <v>10</v>
      </c>
      <c r="D4751">
        <f t="shared" si="153"/>
        <v>2009</v>
      </c>
    </row>
    <row r="4752" spans="1:4" x14ac:dyDescent="0.35">
      <c r="A4752" s="28">
        <v>40096</v>
      </c>
      <c r="B4752" s="17">
        <v>3.2500000000000001E-2</v>
      </c>
      <c r="C4752">
        <f t="shared" si="152"/>
        <v>10</v>
      </c>
      <c r="D4752">
        <f t="shared" si="153"/>
        <v>2009</v>
      </c>
    </row>
    <row r="4753" spans="1:4" x14ac:dyDescent="0.35">
      <c r="A4753" s="28">
        <v>40095</v>
      </c>
      <c r="B4753" s="17">
        <v>3.2500000000000001E-2</v>
      </c>
      <c r="C4753">
        <f t="shared" si="152"/>
        <v>10</v>
      </c>
      <c r="D4753">
        <f t="shared" si="153"/>
        <v>2009</v>
      </c>
    </row>
    <row r="4754" spans="1:4" x14ac:dyDescent="0.35">
      <c r="A4754" s="28">
        <v>40094</v>
      </c>
      <c r="B4754" s="17">
        <v>3.2500000000000001E-2</v>
      </c>
      <c r="C4754">
        <f t="shared" si="152"/>
        <v>10</v>
      </c>
      <c r="D4754">
        <f t="shared" si="153"/>
        <v>2009</v>
      </c>
    </row>
    <row r="4755" spans="1:4" x14ac:dyDescent="0.35">
      <c r="A4755" s="28">
        <v>40093</v>
      </c>
      <c r="B4755" s="17">
        <v>3.2500000000000001E-2</v>
      </c>
      <c r="C4755">
        <f t="shared" si="152"/>
        <v>10</v>
      </c>
      <c r="D4755">
        <f t="shared" si="153"/>
        <v>2009</v>
      </c>
    </row>
    <row r="4756" spans="1:4" x14ac:dyDescent="0.35">
      <c r="A4756" s="28">
        <v>40092</v>
      </c>
      <c r="B4756" s="17">
        <v>3.2500000000000001E-2</v>
      </c>
      <c r="C4756">
        <f t="shared" si="152"/>
        <v>10</v>
      </c>
      <c r="D4756">
        <f t="shared" si="153"/>
        <v>2009</v>
      </c>
    </row>
    <row r="4757" spans="1:4" x14ac:dyDescent="0.35">
      <c r="A4757" s="28">
        <v>40091</v>
      </c>
      <c r="B4757" s="17">
        <v>3.2300000000000002E-2</v>
      </c>
      <c r="C4757">
        <f t="shared" si="152"/>
        <v>10</v>
      </c>
      <c r="D4757">
        <f t="shared" si="153"/>
        <v>2009</v>
      </c>
    </row>
    <row r="4758" spans="1:4" x14ac:dyDescent="0.35">
      <c r="A4758" s="28">
        <v>40090</v>
      </c>
      <c r="B4758" s="17">
        <v>2.75E-2</v>
      </c>
      <c r="C4758">
        <f t="shared" si="152"/>
        <v>10</v>
      </c>
      <c r="D4758">
        <f t="shared" si="153"/>
        <v>2009</v>
      </c>
    </row>
    <row r="4759" spans="1:4" x14ac:dyDescent="0.35">
      <c r="A4759" s="28">
        <v>40089</v>
      </c>
      <c r="B4759" s="17">
        <v>2.75E-2</v>
      </c>
      <c r="C4759">
        <f t="shared" si="152"/>
        <v>10</v>
      </c>
      <c r="D4759">
        <f t="shared" si="153"/>
        <v>2009</v>
      </c>
    </row>
    <row r="4760" spans="1:4" x14ac:dyDescent="0.35">
      <c r="A4760" s="28">
        <v>40088</v>
      </c>
      <c r="B4760" s="17">
        <v>2.75E-2</v>
      </c>
      <c r="C4760">
        <f t="shared" si="152"/>
        <v>10</v>
      </c>
      <c r="D4760">
        <f t="shared" si="153"/>
        <v>2009</v>
      </c>
    </row>
    <row r="4761" spans="1:4" x14ac:dyDescent="0.35">
      <c r="A4761" s="28">
        <v>40087</v>
      </c>
      <c r="B4761" s="17">
        <v>3.2500000000000001E-2</v>
      </c>
      <c r="C4761">
        <f t="shared" si="152"/>
        <v>10</v>
      </c>
      <c r="D4761">
        <f t="shared" si="153"/>
        <v>2009</v>
      </c>
    </row>
    <row r="4762" spans="1:4" x14ac:dyDescent="0.35">
      <c r="A4762" s="28">
        <v>40086</v>
      </c>
      <c r="B4762" s="17">
        <v>3.2599999999999997E-2</v>
      </c>
      <c r="C4762">
        <f t="shared" si="152"/>
        <v>9</v>
      </c>
      <c r="D4762">
        <f t="shared" si="153"/>
        <v>2009</v>
      </c>
    </row>
    <row r="4763" spans="1:4" x14ac:dyDescent="0.35">
      <c r="A4763" s="28">
        <v>40085</v>
      </c>
      <c r="B4763" s="17">
        <v>3.2500000000000001E-2</v>
      </c>
      <c r="C4763">
        <f t="shared" si="152"/>
        <v>9</v>
      </c>
      <c r="D4763">
        <f t="shared" si="153"/>
        <v>2009</v>
      </c>
    </row>
    <row r="4764" spans="1:4" x14ac:dyDescent="0.35">
      <c r="A4764" s="28">
        <v>40084</v>
      </c>
      <c r="B4764" s="17">
        <v>3.2730000000000002E-2</v>
      </c>
      <c r="C4764">
        <f t="shared" si="152"/>
        <v>9</v>
      </c>
      <c r="D4764">
        <f t="shared" si="153"/>
        <v>2009</v>
      </c>
    </row>
    <row r="4765" spans="1:4" x14ac:dyDescent="0.35">
      <c r="A4765" s="28">
        <v>40083</v>
      </c>
      <c r="B4765" s="17">
        <v>3.2500000000000001E-2</v>
      </c>
      <c r="C4765">
        <f t="shared" si="152"/>
        <v>9</v>
      </c>
      <c r="D4765">
        <f t="shared" si="153"/>
        <v>2009</v>
      </c>
    </row>
    <row r="4766" spans="1:4" x14ac:dyDescent="0.35">
      <c r="A4766" s="28">
        <v>40082</v>
      </c>
      <c r="B4766" s="17">
        <v>3.2500000000000001E-2</v>
      </c>
      <c r="C4766">
        <f t="shared" si="152"/>
        <v>9</v>
      </c>
      <c r="D4766">
        <f t="shared" si="153"/>
        <v>2009</v>
      </c>
    </row>
    <row r="4767" spans="1:4" x14ac:dyDescent="0.35">
      <c r="A4767" s="28">
        <v>40081</v>
      </c>
      <c r="B4767" s="17">
        <v>3.2500000000000001E-2</v>
      </c>
      <c r="C4767">
        <f t="shared" si="152"/>
        <v>9</v>
      </c>
      <c r="D4767">
        <f t="shared" si="153"/>
        <v>2009</v>
      </c>
    </row>
    <row r="4768" spans="1:4" x14ac:dyDescent="0.35">
      <c r="A4768" s="28">
        <v>40080</v>
      </c>
      <c r="B4768" s="17">
        <v>3.2500000000000001E-2</v>
      </c>
      <c r="C4768">
        <f t="shared" si="152"/>
        <v>9</v>
      </c>
      <c r="D4768">
        <f t="shared" si="153"/>
        <v>2009</v>
      </c>
    </row>
    <row r="4769" spans="1:4" x14ac:dyDescent="0.35">
      <c r="A4769" s="28">
        <v>40079</v>
      </c>
      <c r="B4769" s="17">
        <v>3.2500000000000001E-2</v>
      </c>
      <c r="C4769">
        <f t="shared" si="152"/>
        <v>9</v>
      </c>
      <c r="D4769">
        <f t="shared" si="153"/>
        <v>2009</v>
      </c>
    </row>
    <row r="4770" spans="1:4" x14ac:dyDescent="0.35">
      <c r="A4770" s="28">
        <v>40078</v>
      </c>
      <c r="B4770" s="17">
        <v>2.8209999999999999E-2</v>
      </c>
      <c r="C4770">
        <f t="shared" si="152"/>
        <v>9</v>
      </c>
      <c r="D4770">
        <f t="shared" si="153"/>
        <v>2009</v>
      </c>
    </row>
    <row r="4771" spans="1:4" x14ac:dyDescent="0.35">
      <c r="A4771" s="28">
        <v>40077</v>
      </c>
      <c r="B4771" s="17">
        <v>2.8209999999999999E-2</v>
      </c>
      <c r="C4771">
        <f t="shared" si="152"/>
        <v>9</v>
      </c>
      <c r="D4771">
        <f t="shared" si="153"/>
        <v>2009</v>
      </c>
    </row>
    <row r="4772" spans="1:4" x14ac:dyDescent="0.35">
      <c r="A4772" s="28">
        <v>40076</v>
      </c>
      <c r="B4772" s="17">
        <v>2.8209999999999999E-2</v>
      </c>
      <c r="C4772">
        <f t="shared" si="152"/>
        <v>9</v>
      </c>
      <c r="D4772">
        <f t="shared" si="153"/>
        <v>2009</v>
      </c>
    </row>
    <row r="4773" spans="1:4" x14ac:dyDescent="0.35">
      <c r="A4773" s="28">
        <v>40075</v>
      </c>
      <c r="B4773" s="17">
        <v>2.8209999999999999E-2</v>
      </c>
      <c r="C4773">
        <f t="shared" si="152"/>
        <v>9</v>
      </c>
      <c r="D4773">
        <f t="shared" si="153"/>
        <v>2009</v>
      </c>
    </row>
    <row r="4774" spans="1:4" x14ac:dyDescent="0.35">
      <c r="A4774" s="28">
        <v>40074</v>
      </c>
      <c r="B4774" s="17">
        <v>2.8209999999999999E-2</v>
      </c>
      <c r="C4774">
        <f t="shared" si="152"/>
        <v>9</v>
      </c>
      <c r="D4774">
        <f t="shared" si="153"/>
        <v>2009</v>
      </c>
    </row>
    <row r="4775" spans="1:4" x14ac:dyDescent="0.35">
      <c r="A4775" s="28">
        <v>40073</v>
      </c>
      <c r="B4775" s="17">
        <v>3.2500000000000001E-2</v>
      </c>
      <c r="C4775">
        <f t="shared" si="152"/>
        <v>9</v>
      </c>
      <c r="D4775">
        <f t="shared" si="153"/>
        <v>2009</v>
      </c>
    </row>
    <row r="4776" spans="1:4" x14ac:dyDescent="0.35">
      <c r="A4776" s="28">
        <v>40072</v>
      </c>
      <c r="B4776" s="17">
        <v>3.2989999999999998E-2</v>
      </c>
      <c r="C4776">
        <f t="shared" si="152"/>
        <v>9</v>
      </c>
      <c r="D4776">
        <f t="shared" si="153"/>
        <v>2009</v>
      </c>
    </row>
    <row r="4777" spans="1:4" x14ac:dyDescent="0.35">
      <c r="A4777" s="28">
        <v>40071</v>
      </c>
      <c r="B4777" s="17">
        <v>3.2500000000000001E-2</v>
      </c>
      <c r="C4777">
        <f t="shared" si="152"/>
        <v>9</v>
      </c>
      <c r="D4777">
        <f t="shared" si="153"/>
        <v>2009</v>
      </c>
    </row>
    <row r="4778" spans="1:4" x14ac:dyDescent="0.35">
      <c r="A4778" s="28">
        <v>40070</v>
      </c>
      <c r="B4778" s="17">
        <v>3.2500000000000001E-2</v>
      </c>
      <c r="C4778">
        <f t="shared" si="152"/>
        <v>9</v>
      </c>
      <c r="D4778">
        <f t="shared" si="153"/>
        <v>2009</v>
      </c>
    </row>
    <row r="4779" spans="1:4" x14ac:dyDescent="0.35">
      <c r="A4779" s="28">
        <v>40069</v>
      </c>
      <c r="B4779" s="17">
        <v>3.2500000000000001E-2</v>
      </c>
      <c r="C4779">
        <f t="shared" ref="C4779:C4842" si="154">MONTH(A4779)</f>
        <v>9</v>
      </c>
      <c r="D4779">
        <f t="shared" ref="D4779:D4842" si="155">YEAR(A4779)</f>
        <v>2009</v>
      </c>
    </row>
    <row r="4780" spans="1:4" x14ac:dyDescent="0.35">
      <c r="A4780" s="28">
        <v>40068</v>
      </c>
      <c r="B4780" s="17">
        <v>3.2500000000000001E-2</v>
      </c>
      <c r="C4780">
        <f t="shared" si="154"/>
        <v>9</v>
      </c>
      <c r="D4780">
        <f t="shared" si="155"/>
        <v>2009</v>
      </c>
    </row>
    <row r="4781" spans="1:4" x14ac:dyDescent="0.35">
      <c r="A4781" s="28">
        <v>40067</v>
      </c>
      <c r="B4781" s="17">
        <v>3.2500000000000001E-2</v>
      </c>
      <c r="C4781">
        <f t="shared" si="154"/>
        <v>9</v>
      </c>
      <c r="D4781">
        <f t="shared" si="155"/>
        <v>2009</v>
      </c>
    </row>
    <row r="4782" spans="1:4" x14ac:dyDescent="0.35">
      <c r="A4782" s="28">
        <v>40066</v>
      </c>
      <c r="B4782" s="17">
        <v>3.2500000000000001E-2</v>
      </c>
      <c r="C4782">
        <f t="shared" si="154"/>
        <v>9</v>
      </c>
      <c r="D4782">
        <f t="shared" si="155"/>
        <v>2009</v>
      </c>
    </row>
    <row r="4783" spans="1:4" x14ac:dyDescent="0.35">
      <c r="A4783" s="28">
        <v>40065</v>
      </c>
      <c r="B4783" s="17">
        <v>3.2939999999999997E-2</v>
      </c>
      <c r="C4783">
        <f t="shared" si="154"/>
        <v>9</v>
      </c>
      <c r="D4783">
        <f t="shared" si="155"/>
        <v>2009</v>
      </c>
    </row>
    <row r="4784" spans="1:4" x14ac:dyDescent="0.35">
      <c r="A4784" s="28">
        <v>40064</v>
      </c>
      <c r="B4784" s="17">
        <v>3.2939999999999997E-2</v>
      </c>
      <c r="C4784">
        <f t="shared" si="154"/>
        <v>9</v>
      </c>
      <c r="D4784">
        <f t="shared" si="155"/>
        <v>2009</v>
      </c>
    </row>
    <row r="4785" spans="1:4" x14ac:dyDescent="0.35">
      <c r="A4785" s="28">
        <v>40063</v>
      </c>
      <c r="B4785" s="17">
        <v>3.295E-2</v>
      </c>
      <c r="C4785">
        <f t="shared" si="154"/>
        <v>9</v>
      </c>
      <c r="D4785">
        <f t="shared" si="155"/>
        <v>2009</v>
      </c>
    </row>
    <row r="4786" spans="1:4" x14ac:dyDescent="0.35">
      <c r="A4786" s="28">
        <v>40062</v>
      </c>
      <c r="B4786" s="17">
        <v>3.2849999999999997E-2</v>
      </c>
      <c r="C4786">
        <f t="shared" si="154"/>
        <v>9</v>
      </c>
      <c r="D4786">
        <f t="shared" si="155"/>
        <v>2009</v>
      </c>
    </row>
    <row r="4787" spans="1:4" x14ac:dyDescent="0.35">
      <c r="A4787" s="28">
        <v>40061</v>
      </c>
      <c r="B4787" s="17">
        <v>3.2849999999999997E-2</v>
      </c>
      <c r="C4787">
        <f t="shared" si="154"/>
        <v>9</v>
      </c>
      <c r="D4787">
        <f t="shared" si="155"/>
        <v>2009</v>
      </c>
    </row>
    <row r="4788" spans="1:4" x14ac:dyDescent="0.35">
      <c r="A4788" s="28">
        <v>40060</v>
      </c>
      <c r="B4788" s="17">
        <v>3.2849999999999997E-2</v>
      </c>
      <c r="C4788">
        <f t="shared" si="154"/>
        <v>9</v>
      </c>
      <c r="D4788">
        <f t="shared" si="155"/>
        <v>2009</v>
      </c>
    </row>
    <row r="4789" spans="1:4" x14ac:dyDescent="0.35">
      <c r="A4789" s="28">
        <v>40059</v>
      </c>
      <c r="B4789" s="17">
        <v>3.2500000000000001E-2</v>
      </c>
      <c r="C4789">
        <f t="shared" si="154"/>
        <v>9</v>
      </c>
      <c r="D4789">
        <f t="shared" si="155"/>
        <v>2009</v>
      </c>
    </row>
    <row r="4790" spans="1:4" x14ac:dyDescent="0.35">
      <c r="A4790" s="28">
        <v>40058</v>
      </c>
      <c r="B4790" s="17">
        <v>3.2500000000000001E-2</v>
      </c>
      <c r="C4790">
        <f t="shared" si="154"/>
        <v>9</v>
      </c>
      <c r="D4790">
        <f t="shared" si="155"/>
        <v>2009</v>
      </c>
    </row>
    <row r="4791" spans="1:4" x14ac:dyDescent="0.35">
      <c r="A4791" s="28">
        <v>40057</v>
      </c>
      <c r="B4791" s="17">
        <v>3.2500000000000001E-2</v>
      </c>
      <c r="C4791">
        <f t="shared" si="154"/>
        <v>9</v>
      </c>
      <c r="D4791">
        <f t="shared" si="155"/>
        <v>2009</v>
      </c>
    </row>
    <row r="4792" spans="1:4" x14ac:dyDescent="0.35">
      <c r="A4792" s="28">
        <v>40056</v>
      </c>
      <c r="B4792" s="17">
        <v>3.2500000000000001E-2</v>
      </c>
      <c r="C4792">
        <f t="shared" si="154"/>
        <v>8</v>
      </c>
      <c r="D4792">
        <f t="shared" si="155"/>
        <v>2009</v>
      </c>
    </row>
    <row r="4793" spans="1:4" x14ac:dyDescent="0.35">
      <c r="A4793" s="28">
        <v>40055</v>
      </c>
      <c r="B4793" s="17">
        <v>3.2500000000000001E-2</v>
      </c>
      <c r="C4793">
        <f t="shared" si="154"/>
        <v>8</v>
      </c>
      <c r="D4793">
        <f t="shared" si="155"/>
        <v>2009</v>
      </c>
    </row>
    <row r="4794" spans="1:4" x14ac:dyDescent="0.35">
      <c r="A4794" s="28">
        <v>40054</v>
      </c>
      <c r="B4794" s="17">
        <v>3.2500000000000001E-2</v>
      </c>
      <c r="C4794">
        <f t="shared" si="154"/>
        <v>8</v>
      </c>
      <c r="D4794">
        <f t="shared" si="155"/>
        <v>2009</v>
      </c>
    </row>
    <row r="4795" spans="1:4" x14ac:dyDescent="0.35">
      <c r="A4795" s="28">
        <v>40053</v>
      </c>
      <c r="B4795" s="17">
        <v>3.2500000000000001E-2</v>
      </c>
      <c r="C4795">
        <f t="shared" si="154"/>
        <v>8</v>
      </c>
      <c r="D4795">
        <f t="shared" si="155"/>
        <v>2009</v>
      </c>
    </row>
    <row r="4796" spans="1:4" x14ac:dyDescent="0.35">
      <c r="A4796" s="28">
        <v>40052</v>
      </c>
      <c r="B4796" s="17">
        <v>3.2500000000000001E-2</v>
      </c>
      <c r="C4796">
        <f t="shared" si="154"/>
        <v>8</v>
      </c>
      <c r="D4796">
        <f t="shared" si="155"/>
        <v>2009</v>
      </c>
    </row>
    <row r="4797" spans="1:4" x14ac:dyDescent="0.35">
      <c r="A4797" s="28">
        <v>40051</v>
      </c>
      <c r="B4797" s="17">
        <v>3.2500000000000001E-2</v>
      </c>
      <c r="C4797">
        <f t="shared" si="154"/>
        <v>8</v>
      </c>
      <c r="D4797">
        <f t="shared" si="155"/>
        <v>2009</v>
      </c>
    </row>
    <row r="4798" spans="1:4" x14ac:dyDescent="0.35">
      <c r="A4798" s="28">
        <v>40050</v>
      </c>
      <c r="B4798" s="17">
        <v>3.2500000000000001E-2</v>
      </c>
      <c r="C4798">
        <f t="shared" si="154"/>
        <v>8</v>
      </c>
      <c r="D4798">
        <f t="shared" si="155"/>
        <v>2009</v>
      </c>
    </row>
    <row r="4799" spans="1:4" x14ac:dyDescent="0.35">
      <c r="A4799" s="28">
        <v>40049</v>
      </c>
      <c r="B4799" s="17">
        <v>3.2500000000000001E-2</v>
      </c>
      <c r="C4799">
        <f t="shared" si="154"/>
        <v>8</v>
      </c>
      <c r="D4799">
        <f t="shared" si="155"/>
        <v>2009</v>
      </c>
    </row>
    <row r="4800" spans="1:4" x14ac:dyDescent="0.35">
      <c r="A4800" s="28">
        <v>40048</v>
      </c>
      <c r="B4800" s="17">
        <v>2.2499999999999999E-2</v>
      </c>
      <c r="C4800">
        <f t="shared" si="154"/>
        <v>8</v>
      </c>
      <c r="D4800">
        <f t="shared" si="155"/>
        <v>2009</v>
      </c>
    </row>
    <row r="4801" spans="1:4" x14ac:dyDescent="0.35">
      <c r="A4801" s="28">
        <v>40047</v>
      </c>
      <c r="B4801" s="17">
        <v>2.2499999999999999E-2</v>
      </c>
      <c r="C4801">
        <f t="shared" si="154"/>
        <v>8</v>
      </c>
      <c r="D4801">
        <f t="shared" si="155"/>
        <v>2009</v>
      </c>
    </row>
    <row r="4802" spans="1:4" x14ac:dyDescent="0.35">
      <c r="A4802" s="28">
        <v>40046</v>
      </c>
      <c r="B4802" s="17">
        <v>2.2499999999999999E-2</v>
      </c>
      <c r="C4802">
        <f t="shared" si="154"/>
        <v>8</v>
      </c>
      <c r="D4802">
        <f t="shared" si="155"/>
        <v>2009</v>
      </c>
    </row>
    <row r="4803" spans="1:4" x14ac:dyDescent="0.35">
      <c r="A4803" s="28">
        <v>40045</v>
      </c>
      <c r="B4803" s="17">
        <v>2.2499999999999999E-2</v>
      </c>
      <c r="C4803">
        <f t="shared" si="154"/>
        <v>8</v>
      </c>
      <c r="D4803">
        <f t="shared" si="155"/>
        <v>2009</v>
      </c>
    </row>
    <row r="4804" spans="1:4" x14ac:dyDescent="0.35">
      <c r="A4804" s="28">
        <v>40044</v>
      </c>
      <c r="B4804" s="17">
        <v>2.2499999999999999E-2</v>
      </c>
      <c r="C4804">
        <f t="shared" si="154"/>
        <v>8</v>
      </c>
      <c r="D4804">
        <f t="shared" si="155"/>
        <v>2009</v>
      </c>
    </row>
    <row r="4805" spans="1:4" x14ac:dyDescent="0.35">
      <c r="A4805" s="28">
        <v>40043</v>
      </c>
      <c r="B4805" s="17">
        <v>2.1000000000000001E-2</v>
      </c>
      <c r="C4805">
        <f t="shared" si="154"/>
        <v>8</v>
      </c>
      <c r="D4805">
        <f t="shared" si="155"/>
        <v>2009</v>
      </c>
    </row>
    <row r="4806" spans="1:4" x14ac:dyDescent="0.35">
      <c r="A4806" s="28">
        <v>40042</v>
      </c>
      <c r="B4806" s="17">
        <v>2.2499999999999999E-2</v>
      </c>
      <c r="C4806">
        <f t="shared" si="154"/>
        <v>8</v>
      </c>
      <c r="D4806">
        <f t="shared" si="155"/>
        <v>2009</v>
      </c>
    </row>
    <row r="4807" spans="1:4" x14ac:dyDescent="0.35">
      <c r="A4807" s="28">
        <v>40041</v>
      </c>
      <c r="B4807" s="17">
        <v>3.0040000000000001E-2</v>
      </c>
      <c r="C4807">
        <f t="shared" si="154"/>
        <v>8</v>
      </c>
      <c r="D4807">
        <f t="shared" si="155"/>
        <v>2009</v>
      </c>
    </row>
    <row r="4808" spans="1:4" x14ac:dyDescent="0.35">
      <c r="A4808" s="28">
        <v>40040</v>
      </c>
      <c r="B4808" s="17">
        <v>3.0040000000000001E-2</v>
      </c>
      <c r="C4808">
        <f t="shared" si="154"/>
        <v>8</v>
      </c>
      <c r="D4808">
        <f t="shared" si="155"/>
        <v>2009</v>
      </c>
    </row>
    <row r="4809" spans="1:4" x14ac:dyDescent="0.35">
      <c r="A4809" s="28">
        <v>40039</v>
      </c>
      <c r="B4809" s="17">
        <v>3.0040000000000001E-2</v>
      </c>
      <c r="C4809">
        <f t="shared" si="154"/>
        <v>8</v>
      </c>
      <c r="D4809">
        <f t="shared" si="155"/>
        <v>2009</v>
      </c>
    </row>
    <row r="4810" spans="1:4" x14ac:dyDescent="0.35">
      <c r="A4810" s="28">
        <v>40038</v>
      </c>
      <c r="B4810" s="17">
        <v>3.0040000000000001E-2</v>
      </c>
      <c r="C4810">
        <f t="shared" si="154"/>
        <v>8</v>
      </c>
      <c r="D4810">
        <f t="shared" si="155"/>
        <v>2009</v>
      </c>
    </row>
    <row r="4811" spans="1:4" x14ac:dyDescent="0.35">
      <c r="A4811" s="28">
        <v>40037</v>
      </c>
      <c r="B4811" s="17">
        <v>3.2500000000000001E-2</v>
      </c>
      <c r="C4811">
        <f t="shared" si="154"/>
        <v>8</v>
      </c>
      <c r="D4811">
        <f t="shared" si="155"/>
        <v>2009</v>
      </c>
    </row>
    <row r="4812" spans="1:4" x14ac:dyDescent="0.35">
      <c r="A4812" s="28">
        <v>40036</v>
      </c>
      <c r="B4812" s="17">
        <v>3.2500000000000001E-2</v>
      </c>
      <c r="C4812">
        <f t="shared" si="154"/>
        <v>8</v>
      </c>
      <c r="D4812">
        <f t="shared" si="155"/>
        <v>2009</v>
      </c>
    </row>
    <row r="4813" spans="1:4" x14ac:dyDescent="0.35">
      <c r="A4813" s="28">
        <v>40035</v>
      </c>
      <c r="B4813" s="17">
        <v>3.2500000000000001E-2</v>
      </c>
      <c r="C4813">
        <f t="shared" si="154"/>
        <v>8</v>
      </c>
      <c r="D4813">
        <f t="shared" si="155"/>
        <v>2009</v>
      </c>
    </row>
    <row r="4814" spans="1:4" x14ac:dyDescent="0.35">
      <c r="A4814" s="28">
        <v>40034</v>
      </c>
      <c r="B4814" s="17">
        <v>3.2500000000000001E-2</v>
      </c>
      <c r="C4814">
        <f t="shared" si="154"/>
        <v>8</v>
      </c>
      <c r="D4814">
        <f t="shared" si="155"/>
        <v>2009</v>
      </c>
    </row>
    <row r="4815" spans="1:4" x14ac:dyDescent="0.35">
      <c r="A4815" s="28">
        <v>40033</v>
      </c>
      <c r="B4815" s="17">
        <v>3.2500000000000001E-2</v>
      </c>
      <c r="C4815">
        <f t="shared" si="154"/>
        <v>8</v>
      </c>
      <c r="D4815">
        <f t="shared" si="155"/>
        <v>2009</v>
      </c>
    </row>
    <row r="4816" spans="1:4" x14ac:dyDescent="0.35">
      <c r="A4816" s="28">
        <v>40032</v>
      </c>
      <c r="B4816" s="17">
        <v>3.2500000000000001E-2</v>
      </c>
      <c r="C4816">
        <f t="shared" si="154"/>
        <v>8</v>
      </c>
      <c r="D4816">
        <f t="shared" si="155"/>
        <v>2009</v>
      </c>
    </row>
    <row r="4817" spans="1:4" x14ac:dyDescent="0.35">
      <c r="A4817" s="28">
        <v>40031</v>
      </c>
      <c r="B4817" s="17">
        <v>3.3050000000000003E-2</v>
      </c>
      <c r="C4817">
        <f t="shared" si="154"/>
        <v>8</v>
      </c>
      <c r="D4817">
        <f t="shared" si="155"/>
        <v>2009</v>
      </c>
    </row>
    <row r="4818" spans="1:4" x14ac:dyDescent="0.35">
      <c r="A4818" s="28">
        <v>40030</v>
      </c>
      <c r="B4818" s="17">
        <v>3.3980000000000003E-2</v>
      </c>
      <c r="C4818">
        <f t="shared" si="154"/>
        <v>8</v>
      </c>
      <c r="D4818">
        <f t="shared" si="155"/>
        <v>2009</v>
      </c>
    </row>
    <row r="4819" spans="1:4" x14ac:dyDescent="0.35">
      <c r="A4819" s="28">
        <v>40029</v>
      </c>
      <c r="B4819" s="17">
        <v>3.356E-2</v>
      </c>
      <c r="C4819">
        <f t="shared" si="154"/>
        <v>8</v>
      </c>
      <c r="D4819">
        <f t="shared" si="155"/>
        <v>2009</v>
      </c>
    </row>
    <row r="4820" spans="1:4" x14ac:dyDescent="0.35">
      <c r="A4820" s="28">
        <v>40028</v>
      </c>
      <c r="B4820" s="17">
        <v>3.3000000000000002E-2</v>
      </c>
      <c r="C4820">
        <f t="shared" si="154"/>
        <v>8</v>
      </c>
      <c r="D4820">
        <f t="shared" si="155"/>
        <v>2009</v>
      </c>
    </row>
    <row r="4821" spans="1:4" x14ac:dyDescent="0.35">
      <c r="A4821" s="28">
        <v>40027</v>
      </c>
      <c r="B4821" s="17">
        <v>3.3070000000000002E-2</v>
      </c>
      <c r="C4821">
        <f t="shared" si="154"/>
        <v>8</v>
      </c>
      <c r="D4821">
        <f t="shared" si="155"/>
        <v>2009</v>
      </c>
    </row>
    <row r="4822" spans="1:4" x14ac:dyDescent="0.35">
      <c r="A4822" s="28">
        <v>40026</v>
      </c>
      <c r="B4822" s="17">
        <v>3.3070000000000002E-2</v>
      </c>
      <c r="C4822">
        <f t="shared" si="154"/>
        <v>8</v>
      </c>
      <c r="D4822">
        <f t="shared" si="155"/>
        <v>2009</v>
      </c>
    </row>
    <row r="4823" spans="1:4" x14ac:dyDescent="0.35">
      <c r="A4823" s="28">
        <v>40025</v>
      </c>
      <c r="B4823" s="17">
        <v>3.3070000000000002E-2</v>
      </c>
      <c r="C4823">
        <f t="shared" si="154"/>
        <v>7</v>
      </c>
      <c r="D4823">
        <f t="shared" si="155"/>
        <v>2009</v>
      </c>
    </row>
    <row r="4824" spans="1:4" x14ac:dyDescent="0.35">
      <c r="A4824" s="28">
        <v>40024</v>
      </c>
      <c r="B4824" s="17">
        <v>3.4000000000000002E-2</v>
      </c>
      <c r="C4824">
        <f t="shared" si="154"/>
        <v>7</v>
      </c>
      <c r="D4824">
        <f t="shared" si="155"/>
        <v>2009</v>
      </c>
    </row>
    <row r="4825" spans="1:4" x14ac:dyDescent="0.35">
      <c r="A4825" s="28">
        <v>40023</v>
      </c>
      <c r="B4825" s="17">
        <v>3.4000000000000002E-2</v>
      </c>
      <c r="C4825">
        <f t="shared" si="154"/>
        <v>7</v>
      </c>
      <c r="D4825">
        <f t="shared" si="155"/>
        <v>2009</v>
      </c>
    </row>
    <row r="4826" spans="1:4" x14ac:dyDescent="0.35">
      <c r="A4826" s="28">
        <v>40022</v>
      </c>
      <c r="B4826" s="17">
        <v>3.3509999999999998E-2</v>
      </c>
      <c r="C4826">
        <f t="shared" si="154"/>
        <v>7</v>
      </c>
      <c r="D4826">
        <f t="shared" si="155"/>
        <v>2009</v>
      </c>
    </row>
    <row r="4827" spans="1:4" x14ac:dyDescent="0.35">
      <c r="A4827" s="28">
        <v>40021</v>
      </c>
      <c r="B4827" s="17">
        <v>3.3500000000000002E-2</v>
      </c>
      <c r="C4827">
        <f t="shared" si="154"/>
        <v>7</v>
      </c>
      <c r="D4827">
        <f t="shared" si="155"/>
        <v>2009</v>
      </c>
    </row>
    <row r="4828" spans="1:4" x14ac:dyDescent="0.35">
      <c r="A4828" s="28">
        <v>40020</v>
      </c>
      <c r="B4828" s="17">
        <v>3.3020000000000001E-2</v>
      </c>
      <c r="C4828">
        <f t="shared" si="154"/>
        <v>7</v>
      </c>
      <c r="D4828">
        <f t="shared" si="155"/>
        <v>2009</v>
      </c>
    </row>
    <row r="4829" spans="1:4" x14ac:dyDescent="0.35">
      <c r="A4829" s="28">
        <v>40019</v>
      </c>
      <c r="B4829" s="17">
        <v>3.3020000000000001E-2</v>
      </c>
      <c r="C4829">
        <f t="shared" si="154"/>
        <v>7</v>
      </c>
      <c r="D4829">
        <f t="shared" si="155"/>
        <v>2009</v>
      </c>
    </row>
    <row r="4830" spans="1:4" x14ac:dyDescent="0.35">
      <c r="A4830" s="28">
        <v>40018</v>
      </c>
      <c r="B4830" s="17">
        <v>3.3020000000000001E-2</v>
      </c>
      <c r="C4830">
        <f t="shared" si="154"/>
        <v>7</v>
      </c>
      <c r="D4830">
        <f t="shared" si="155"/>
        <v>2009</v>
      </c>
    </row>
    <row r="4831" spans="1:4" x14ac:dyDescent="0.35">
      <c r="A4831" s="28">
        <v>40017</v>
      </c>
      <c r="B4831" s="17">
        <v>3.3000000000000002E-2</v>
      </c>
      <c r="C4831">
        <f t="shared" si="154"/>
        <v>7</v>
      </c>
      <c r="D4831">
        <f t="shared" si="155"/>
        <v>2009</v>
      </c>
    </row>
    <row r="4832" spans="1:4" x14ac:dyDescent="0.35">
      <c r="A4832" s="28">
        <v>40016</v>
      </c>
      <c r="B4832" s="17">
        <v>3.2500000000000001E-2</v>
      </c>
      <c r="C4832">
        <f t="shared" si="154"/>
        <v>7</v>
      </c>
      <c r="D4832">
        <f t="shared" si="155"/>
        <v>2009</v>
      </c>
    </row>
    <row r="4833" spans="1:4" x14ac:dyDescent="0.35">
      <c r="A4833" s="28">
        <v>40015</v>
      </c>
      <c r="B4833" s="17">
        <v>3.2500000000000001E-2</v>
      </c>
      <c r="C4833">
        <f t="shared" si="154"/>
        <v>7</v>
      </c>
      <c r="D4833">
        <f t="shared" si="155"/>
        <v>2009</v>
      </c>
    </row>
    <row r="4834" spans="1:4" x14ac:dyDescent="0.35">
      <c r="A4834" s="28">
        <v>40014</v>
      </c>
      <c r="B4834" s="17">
        <v>0.03</v>
      </c>
      <c r="C4834">
        <f t="shared" si="154"/>
        <v>7</v>
      </c>
      <c r="D4834">
        <f t="shared" si="155"/>
        <v>2009</v>
      </c>
    </row>
    <row r="4835" spans="1:4" x14ac:dyDescent="0.35">
      <c r="A4835" s="28">
        <v>40013</v>
      </c>
      <c r="B4835" s="17">
        <v>0.03</v>
      </c>
      <c r="C4835">
        <f t="shared" si="154"/>
        <v>7</v>
      </c>
      <c r="D4835">
        <f t="shared" si="155"/>
        <v>2009</v>
      </c>
    </row>
    <row r="4836" spans="1:4" x14ac:dyDescent="0.35">
      <c r="A4836" s="28">
        <v>40012</v>
      </c>
      <c r="B4836" s="17">
        <v>0.03</v>
      </c>
      <c r="C4836">
        <f t="shared" si="154"/>
        <v>7</v>
      </c>
      <c r="D4836">
        <f t="shared" si="155"/>
        <v>2009</v>
      </c>
    </row>
    <row r="4837" spans="1:4" x14ac:dyDescent="0.35">
      <c r="A4837" s="28">
        <v>40011</v>
      </c>
      <c r="B4837" s="17">
        <v>0.03</v>
      </c>
      <c r="C4837">
        <f t="shared" si="154"/>
        <v>7</v>
      </c>
      <c r="D4837">
        <f t="shared" si="155"/>
        <v>2009</v>
      </c>
    </row>
    <row r="4838" spans="1:4" x14ac:dyDescent="0.35">
      <c r="A4838" s="28">
        <v>40010</v>
      </c>
      <c r="B4838" s="17">
        <v>3.2500000000000001E-2</v>
      </c>
      <c r="C4838">
        <f t="shared" si="154"/>
        <v>7</v>
      </c>
      <c r="D4838">
        <f t="shared" si="155"/>
        <v>2009</v>
      </c>
    </row>
    <row r="4839" spans="1:4" x14ac:dyDescent="0.35">
      <c r="A4839" s="28">
        <v>40009</v>
      </c>
      <c r="B4839" s="17">
        <v>3.2570000000000002E-2</v>
      </c>
      <c r="C4839">
        <f t="shared" si="154"/>
        <v>7</v>
      </c>
      <c r="D4839">
        <f t="shared" si="155"/>
        <v>2009</v>
      </c>
    </row>
    <row r="4840" spans="1:4" x14ac:dyDescent="0.35">
      <c r="A4840" s="28">
        <v>40008</v>
      </c>
      <c r="B4840" s="17">
        <v>3.2930000000000001E-2</v>
      </c>
      <c r="C4840">
        <f t="shared" si="154"/>
        <v>7</v>
      </c>
      <c r="D4840">
        <f t="shared" si="155"/>
        <v>2009</v>
      </c>
    </row>
    <row r="4841" spans="1:4" x14ac:dyDescent="0.35">
      <c r="A4841" s="28">
        <v>40007</v>
      </c>
      <c r="B4841" s="17">
        <v>3.2930000000000001E-2</v>
      </c>
      <c r="C4841">
        <f t="shared" si="154"/>
        <v>7</v>
      </c>
      <c r="D4841">
        <f t="shared" si="155"/>
        <v>2009</v>
      </c>
    </row>
    <row r="4842" spans="1:4" x14ac:dyDescent="0.35">
      <c r="A4842" s="28">
        <v>40006</v>
      </c>
      <c r="B4842" s="17">
        <v>3.2500000000000001E-2</v>
      </c>
      <c r="C4842">
        <f t="shared" si="154"/>
        <v>7</v>
      </c>
      <c r="D4842">
        <f t="shared" si="155"/>
        <v>2009</v>
      </c>
    </row>
    <row r="4843" spans="1:4" x14ac:dyDescent="0.35">
      <c r="A4843" s="28">
        <v>40005</v>
      </c>
      <c r="B4843" s="17">
        <v>3.2500000000000001E-2</v>
      </c>
      <c r="C4843">
        <f t="shared" ref="C4843:C4906" si="156">MONTH(A4843)</f>
        <v>7</v>
      </c>
      <c r="D4843">
        <f t="shared" ref="D4843:D4906" si="157">YEAR(A4843)</f>
        <v>2009</v>
      </c>
    </row>
    <row r="4844" spans="1:4" x14ac:dyDescent="0.35">
      <c r="A4844" s="28">
        <v>40004</v>
      </c>
      <c r="B4844" s="17">
        <v>3.2500000000000001E-2</v>
      </c>
      <c r="C4844">
        <f t="shared" si="156"/>
        <v>7</v>
      </c>
      <c r="D4844">
        <f t="shared" si="157"/>
        <v>2009</v>
      </c>
    </row>
    <row r="4845" spans="1:4" x14ac:dyDescent="0.35">
      <c r="A4845" s="28">
        <v>40003</v>
      </c>
      <c r="B4845" s="17">
        <v>3.2500000000000001E-2</v>
      </c>
      <c r="C4845">
        <f t="shared" si="156"/>
        <v>7</v>
      </c>
      <c r="D4845">
        <f t="shared" si="157"/>
        <v>2009</v>
      </c>
    </row>
    <row r="4846" spans="1:4" x14ac:dyDescent="0.35">
      <c r="A4846" s="28">
        <v>40002</v>
      </c>
      <c r="B4846" s="17">
        <v>3.2500000000000001E-2</v>
      </c>
      <c r="C4846">
        <f t="shared" si="156"/>
        <v>7</v>
      </c>
      <c r="D4846">
        <f t="shared" si="157"/>
        <v>2009</v>
      </c>
    </row>
    <row r="4847" spans="1:4" x14ac:dyDescent="0.35">
      <c r="A4847" s="28">
        <v>40001</v>
      </c>
      <c r="B4847" s="17">
        <v>3.2500000000000001E-2</v>
      </c>
      <c r="C4847">
        <f t="shared" si="156"/>
        <v>7</v>
      </c>
      <c r="D4847">
        <f t="shared" si="157"/>
        <v>2009</v>
      </c>
    </row>
    <row r="4848" spans="1:4" x14ac:dyDescent="0.35">
      <c r="A4848" s="28">
        <v>40000</v>
      </c>
      <c r="B4848" s="17">
        <v>3.2500000000000001E-2</v>
      </c>
      <c r="C4848">
        <f t="shared" si="156"/>
        <v>7</v>
      </c>
      <c r="D4848">
        <f t="shared" si="157"/>
        <v>2009</v>
      </c>
    </row>
    <row r="4849" spans="1:4" x14ac:dyDescent="0.35">
      <c r="A4849" s="28">
        <v>39999</v>
      </c>
      <c r="B4849" s="17">
        <v>3.2500000000000001E-2</v>
      </c>
      <c r="C4849">
        <f t="shared" si="156"/>
        <v>7</v>
      </c>
      <c r="D4849">
        <f t="shared" si="157"/>
        <v>2009</v>
      </c>
    </row>
    <row r="4850" spans="1:4" x14ac:dyDescent="0.35">
      <c r="A4850" s="28">
        <v>39998</v>
      </c>
      <c r="B4850" s="17">
        <v>3.2500000000000001E-2</v>
      </c>
      <c r="C4850">
        <f t="shared" si="156"/>
        <v>7</v>
      </c>
      <c r="D4850">
        <f t="shared" si="157"/>
        <v>2009</v>
      </c>
    </row>
    <row r="4851" spans="1:4" x14ac:dyDescent="0.35">
      <c r="A4851" s="28">
        <v>39997</v>
      </c>
      <c r="B4851" s="17">
        <v>3.2500000000000001E-2</v>
      </c>
      <c r="C4851">
        <f t="shared" si="156"/>
        <v>7</v>
      </c>
      <c r="D4851">
        <f t="shared" si="157"/>
        <v>2009</v>
      </c>
    </row>
    <row r="4852" spans="1:4" x14ac:dyDescent="0.35">
      <c r="A4852" s="28">
        <v>39996</v>
      </c>
      <c r="B4852" s="17">
        <v>3.2500000000000001E-2</v>
      </c>
      <c r="C4852">
        <f t="shared" si="156"/>
        <v>7</v>
      </c>
      <c r="D4852">
        <f t="shared" si="157"/>
        <v>2009</v>
      </c>
    </row>
    <row r="4853" spans="1:4" x14ac:dyDescent="0.35">
      <c r="A4853" s="28">
        <v>39995</v>
      </c>
      <c r="B4853" s="17">
        <v>3.2989999999999998E-2</v>
      </c>
      <c r="C4853">
        <f t="shared" si="156"/>
        <v>7</v>
      </c>
      <c r="D4853">
        <f t="shared" si="157"/>
        <v>2009</v>
      </c>
    </row>
    <row r="4854" spans="1:4" x14ac:dyDescent="0.35">
      <c r="A4854" s="28">
        <v>39994</v>
      </c>
      <c r="B4854" s="17">
        <v>3.3050000000000003E-2</v>
      </c>
      <c r="C4854">
        <f t="shared" si="156"/>
        <v>6</v>
      </c>
      <c r="D4854">
        <f t="shared" si="157"/>
        <v>2009</v>
      </c>
    </row>
    <row r="4855" spans="1:4" x14ac:dyDescent="0.35">
      <c r="A4855" s="28">
        <v>39993</v>
      </c>
      <c r="B4855" s="17">
        <v>3.3000000000000002E-2</v>
      </c>
      <c r="C4855">
        <f t="shared" si="156"/>
        <v>6</v>
      </c>
      <c r="D4855">
        <f t="shared" si="157"/>
        <v>2009</v>
      </c>
    </row>
    <row r="4856" spans="1:4" x14ac:dyDescent="0.35">
      <c r="A4856" s="28">
        <v>39992</v>
      </c>
      <c r="B4856" s="17">
        <v>3.2960000000000003E-2</v>
      </c>
      <c r="C4856">
        <f t="shared" si="156"/>
        <v>6</v>
      </c>
      <c r="D4856">
        <f t="shared" si="157"/>
        <v>2009</v>
      </c>
    </row>
    <row r="4857" spans="1:4" x14ac:dyDescent="0.35">
      <c r="A4857" s="28">
        <v>39991</v>
      </c>
      <c r="B4857" s="17">
        <v>3.2960000000000003E-2</v>
      </c>
      <c r="C4857">
        <f t="shared" si="156"/>
        <v>6</v>
      </c>
      <c r="D4857">
        <f t="shared" si="157"/>
        <v>2009</v>
      </c>
    </row>
    <row r="4858" spans="1:4" x14ac:dyDescent="0.35">
      <c r="A4858" s="28">
        <v>39990</v>
      </c>
      <c r="B4858" s="17">
        <v>3.2960000000000003E-2</v>
      </c>
      <c r="C4858">
        <f t="shared" si="156"/>
        <v>6</v>
      </c>
      <c r="D4858">
        <f t="shared" si="157"/>
        <v>2009</v>
      </c>
    </row>
    <row r="4859" spans="1:4" x14ac:dyDescent="0.35">
      <c r="A4859" s="28">
        <v>39989</v>
      </c>
      <c r="B4859" s="17">
        <v>3.2500000000000001E-2</v>
      </c>
      <c r="C4859">
        <f t="shared" si="156"/>
        <v>6</v>
      </c>
      <c r="D4859">
        <f t="shared" si="157"/>
        <v>2009</v>
      </c>
    </row>
    <row r="4860" spans="1:4" x14ac:dyDescent="0.35">
      <c r="A4860" s="28">
        <v>39988</v>
      </c>
      <c r="B4860" s="17">
        <v>3.2500000000000001E-2</v>
      </c>
      <c r="C4860">
        <f t="shared" si="156"/>
        <v>6</v>
      </c>
      <c r="D4860">
        <f t="shared" si="157"/>
        <v>2009</v>
      </c>
    </row>
    <row r="4861" spans="1:4" x14ac:dyDescent="0.35">
      <c r="A4861" s="28">
        <v>39987</v>
      </c>
      <c r="B4861" s="17">
        <v>3.252E-2</v>
      </c>
      <c r="C4861">
        <f t="shared" si="156"/>
        <v>6</v>
      </c>
      <c r="D4861">
        <f t="shared" si="157"/>
        <v>2009</v>
      </c>
    </row>
    <row r="4862" spans="1:4" x14ac:dyDescent="0.35">
      <c r="A4862" s="28">
        <v>39986</v>
      </c>
      <c r="B4862" s="17">
        <v>3.2500000000000001E-2</v>
      </c>
      <c r="C4862">
        <f t="shared" si="156"/>
        <v>6</v>
      </c>
      <c r="D4862">
        <f t="shared" si="157"/>
        <v>2009</v>
      </c>
    </row>
    <row r="4863" spans="1:4" x14ac:dyDescent="0.35">
      <c r="A4863" s="28">
        <v>39985</v>
      </c>
      <c r="B4863" s="17">
        <v>3.4569999999999997E-2</v>
      </c>
      <c r="C4863">
        <f t="shared" si="156"/>
        <v>6</v>
      </c>
      <c r="D4863">
        <f t="shared" si="157"/>
        <v>2009</v>
      </c>
    </row>
    <row r="4864" spans="1:4" x14ac:dyDescent="0.35">
      <c r="A4864" s="28">
        <v>39984</v>
      </c>
      <c r="B4864" s="17">
        <v>3.4569999999999997E-2</v>
      </c>
      <c r="C4864">
        <f t="shared" si="156"/>
        <v>6</v>
      </c>
      <c r="D4864">
        <f t="shared" si="157"/>
        <v>2009</v>
      </c>
    </row>
    <row r="4865" spans="1:4" x14ac:dyDescent="0.35">
      <c r="A4865" s="28">
        <v>39983</v>
      </c>
      <c r="B4865" s="17">
        <v>3.4569999999999997E-2</v>
      </c>
      <c r="C4865">
        <f t="shared" si="156"/>
        <v>6</v>
      </c>
      <c r="D4865">
        <f t="shared" si="157"/>
        <v>2009</v>
      </c>
    </row>
    <row r="4866" spans="1:4" x14ac:dyDescent="0.35">
      <c r="A4866" s="28">
        <v>39982</v>
      </c>
      <c r="B4866" s="17">
        <v>3.2500000000000001E-2</v>
      </c>
      <c r="C4866">
        <f t="shared" si="156"/>
        <v>6</v>
      </c>
      <c r="D4866">
        <f t="shared" si="157"/>
        <v>2009</v>
      </c>
    </row>
    <row r="4867" spans="1:4" x14ac:dyDescent="0.35">
      <c r="A4867" s="28">
        <v>39981</v>
      </c>
      <c r="B4867" s="17">
        <v>3.2500000000000001E-2</v>
      </c>
      <c r="C4867">
        <f t="shared" si="156"/>
        <v>6</v>
      </c>
      <c r="D4867">
        <f t="shared" si="157"/>
        <v>2009</v>
      </c>
    </row>
    <row r="4868" spans="1:4" x14ac:dyDescent="0.35">
      <c r="A4868" s="28">
        <v>39980</v>
      </c>
      <c r="B4868" s="17">
        <v>3.2500000000000001E-2</v>
      </c>
      <c r="C4868">
        <f t="shared" si="156"/>
        <v>6</v>
      </c>
      <c r="D4868">
        <f t="shared" si="157"/>
        <v>2009</v>
      </c>
    </row>
    <row r="4869" spans="1:4" x14ac:dyDescent="0.35">
      <c r="A4869" s="28">
        <v>39979</v>
      </c>
      <c r="B4869" s="17">
        <v>3.2509999999999997E-2</v>
      </c>
      <c r="C4869">
        <f t="shared" si="156"/>
        <v>6</v>
      </c>
      <c r="D4869">
        <f t="shared" si="157"/>
        <v>2009</v>
      </c>
    </row>
    <row r="4870" spans="1:4" x14ac:dyDescent="0.35">
      <c r="A4870" s="28">
        <v>39978</v>
      </c>
      <c r="B4870" s="17">
        <v>3.2509999999999997E-2</v>
      </c>
      <c r="C4870">
        <f t="shared" si="156"/>
        <v>6</v>
      </c>
      <c r="D4870">
        <f t="shared" si="157"/>
        <v>2009</v>
      </c>
    </row>
    <row r="4871" spans="1:4" x14ac:dyDescent="0.35">
      <c r="A4871" s="28">
        <v>39977</v>
      </c>
      <c r="B4871" s="17">
        <v>3.2509999999999997E-2</v>
      </c>
      <c r="C4871">
        <f t="shared" si="156"/>
        <v>6</v>
      </c>
      <c r="D4871">
        <f t="shared" si="157"/>
        <v>2009</v>
      </c>
    </row>
    <row r="4872" spans="1:4" x14ac:dyDescent="0.35">
      <c r="A4872" s="28">
        <v>39976</v>
      </c>
      <c r="B4872" s="17">
        <v>3.2509999999999997E-2</v>
      </c>
      <c r="C4872">
        <f t="shared" si="156"/>
        <v>6</v>
      </c>
      <c r="D4872">
        <f t="shared" si="157"/>
        <v>2009</v>
      </c>
    </row>
    <row r="4873" spans="1:4" x14ac:dyDescent="0.35">
      <c r="A4873" s="28">
        <v>39975</v>
      </c>
      <c r="B4873" s="17">
        <v>3.288E-2</v>
      </c>
      <c r="C4873">
        <f t="shared" si="156"/>
        <v>6</v>
      </c>
      <c r="D4873">
        <f t="shared" si="157"/>
        <v>2009</v>
      </c>
    </row>
    <row r="4874" spans="1:4" x14ac:dyDescent="0.35">
      <c r="A4874" s="28">
        <v>39974</v>
      </c>
      <c r="B4874" s="17">
        <v>3.3029999999999997E-2</v>
      </c>
      <c r="C4874">
        <f t="shared" si="156"/>
        <v>6</v>
      </c>
      <c r="D4874">
        <f t="shared" si="157"/>
        <v>2009</v>
      </c>
    </row>
    <row r="4875" spans="1:4" x14ac:dyDescent="0.35">
      <c r="A4875" s="28">
        <v>39973</v>
      </c>
      <c r="B4875" s="17">
        <v>3.329E-2</v>
      </c>
      <c r="C4875">
        <f t="shared" si="156"/>
        <v>6</v>
      </c>
      <c r="D4875">
        <f t="shared" si="157"/>
        <v>2009</v>
      </c>
    </row>
    <row r="4876" spans="1:4" x14ac:dyDescent="0.35">
      <c r="A4876" s="28">
        <v>39972</v>
      </c>
      <c r="B4876" s="17">
        <v>3.3230000000000003E-2</v>
      </c>
      <c r="C4876">
        <f t="shared" si="156"/>
        <v>6</v>
      </c>
      <c r="D4876">
        <f t="shared" si="157"/>
        <v>2009</v>
      </c>
    </row>
    <row r="4877" spans="1:4" x14ac:dyDescent="0.35">
      <c r="A4877" s="28">
        <v>39971</v>
      </c>
      <c r="B4877" s="17">
        <v>3.2779999999999997E-2</v>
      </c>
      <c r="C4877">
        <f t="shared" si="156"/>
        <v>6</v>
      </c>
      <c r="D4877">
        <f t="shared" si="157"/>
        <v>2009</v>
      </c>
    </row>
    <row r="4878" spans="1:4" x14ac:dyDescent="0.35">
      <c r="A4878" s="28">
        <v>39970</v>
      </c>
      <c r="B4878" s="17">
        <v>3.2779999999999997E-2</v>
      </c>
      <c r="C4878">
        <f t="shared" si="156"/>
        <v>6</v>
      </c>
      <c r="D4878">
        <f t="shared" si="157"/>
        <v>2009</v>
      </c>
    </row>
    <row r="4879" spans="1:4" x14ac:dyDescent="0.35">
      <c r="A4879" s="28">
        <v>39969</v>
      </c>
      <c r="B4879" s="17">
        <v>3.2779999999999997E-2</v>
      </c>
      <c r="C4879">
        <f t="shared" si="156"/>
        <v>6</v>
      </c>
      <c r="D4879">
        <f t="shared" si="157"/>
        <v>2009</v>
      </c>
    </row>
    <row r="4880" spans="1:4" x14ac:dyDescent="0.35">
      <c r="A4880" s="28">
        <v>39968</v>
      </c>
      <c r="B4880" s="17">
        <v>3.2899999999999999E-2</v>
      </c>
      <c r="C4880">
        <f t="shared" si="156"/>
        <v>6</v>
      </c>
      <c r="D4880">
        <f t="shared" si="157"/>
        <v>2009</v>
      </c>
    </row>
    <row r="4881" spans="1:4" x14ac:dyDescent="0.35">
      <c r="A4881" s="28">
        <v>39967</v>
      </c>
      <c r="B4881" s="17">
        <v>3.2890000000000003E-2</v>
      </c>
      <c r="C4881">
        <f t="shared" si="156"/>
        <v>6</v>
      </c>
      <c r="D4881">
        <f t="shared" si="157"/>
        <v>2009</v>
      </c>
    </row>
    <row r="4882" spans="1:4" x14ac:dyDescent="0.35">
      <c r="A4882" s="28">
        <v>39966</v>
      </c>
      <c r="B4882" s="17">
        <v>3.2309999999999998E-2</v>
      </c>
      <c r="C4882">
        <f t="shared" si="156"/>
        <v>6</v>
      </c>
      <c r="D4882">
        <f t="shared" si="157"/>
        <v>2009</v>
      </c>
    </row>
    <row r="4883" spans="1:4" x14ac:dyDescent="0.35">
      <c r="A4883" s="28">
        <v>39965</v>
      </c>
      <c r="B4883" s="17">
        <v>3.2349999999999997E-2</v>
      </c>
      <c r="C4883">
        <f t="shared" si="156"/>
        <v>6</v>
      </c>
      <c r="D4883">
        <f t="shared" si="157"/>
        <v>2009</v>
      </c>
    </row>
    <row r="4884" spans="1:4" x14ac:dyDescent="0.35">
      <c r="A4884" s="28">
        <v>39964</v>
      </c>
      <c r="B4884" s="17">
        <v>3.2500000000000001E-2</v>
      </c>
      <c r="C4884">
        <f t="shared" si="156"/>
        <v>5</v>
      </c>
      <c r="D4884">
        <f t="shared" si="157"/>
        <v>2009</v>
      </c>
    </row>
    <row r="4885" spans="1:4" x14ac:dyDescent="0.35">
      <c r="A4885" s="28">
        <v>39963</v>
      </c>
      <c r="B4885" s="17">
        <v>3.2500000000000001E-2</v>
      </c>
      <c r="C4885">
        <f t="shared" si="156"/>
        <v>5</v>
      </c>
      <c r="D4885">
        <f t="shared" si="157"/>
        <v>2009</v>
      </c>
    </row>
    <row r="4886" spans="1:4" x14ac:dyDescent="0.35">
      <c r="A4886" s="28">
        <v>39962</v>
      </c>
      <c r="B4886" s="17">
        <v>3.2500000000000001E-2</v>
      </c>
      <c r="C4886">
        <f t="shared" si="156"/>
        <v>5</v>
      </c>
      <c r="D4886">
        <f t="shared" si="157"/>
        <v>2009</v>
      </c>
    </row>
    <row r="4887" spans="1:4" x14ac:dyDescent="0.35">
      <c r="A4887" s="28">
        <v>39961</v>
      </c>
      <c r="B4887" s="17">
        <v>3.2500000000000001E-2</v>
      </c>
      <c r="C4887">
        <f t="shared" si="156"/>
        <v>5</v>
      </c>
      <c r="D4887">
        <f t="shared" si="157"/>
        <v>2009</v>
      </c>
    </row>
    <row r="4888" spans="1:4" x14ac:dyDescent="0.35">
      <c r="A4888" s="28">
        <v>39960</v>
      </c>
      <c r="B4888" s="17">
        <v>3.3500000000000002E-2</v>
      </c>
      <c r="C4888">
        <f t="shared" si="156"/>
        <v>5</v>
      </c>
      <c r="D4888">
        <f t="shared" si="157"/>
        <v>2009</v>
      </c>
    </row>
    <row r="4889" spans="1:4" x14ac:dyDescent="0.35">
      <c r="A4889" s="28">
        <v>39959</v>
      </c>
      <c r="B4889" s="17">
        <v>3.2910000000000002E-2</v>
      </c>
      <c r="C4889">
        <f t="shared" si="156"/>
        <v>5</v>
      </c>
      <c r="D4889">
        <f t="shared" si="157"/>
        <v>2009</v>
      </c>
    </row>
    <row r="4890" spans="1:4" x14ac:dyDescent="0.35">
      <c r="A4890" s="28">
        <v>39958</v>
      </c>
      <c r="B4890" s="17">
        <v>3.2500000000000001E-2</v>
      </c>
      <c r="C4890">
        <f t="shared" si="156"/>
        <v>5</v>
      </c>
      <c r="D4890">
        <f t="shared" si="157"/>
        <v>2009</v>
      </c>
    </row>
    <row r="4891" spans="1:4" x14ac:dyDescent="0.35">
      <c r="A4891" s="28">
        <v>39957</v>
      </c>
      <c r="B4891" s="17">
        <v>3.2500000000000001E-2</v>
      </c>
      <c r="C4891">
        <f t="shared" si="156"/>
        <v>5</v>
      </c>
      <c r="D4891">
        <f t="shared" si="157"/>
        <v>2009</v>
      </c>
    </row>
    <row r="4892" spans="1:4" x14ac:dyDescent="0.35">
      <c r="A4892" s="28">
        <v>39956</v>
      </c>
      <c r="B4892" s="17">
        <v>3.2500000000000001E-2</v>
      </c>
      <c r="C4892">
        <f t="shared" si="156"/>
        <v>5</v>
      </c>
      <c r="D4892">
        <f t="shared" si="157"/>
        <v>2009</v>
      </c>
    </row>
    <row r="4893" spans="1:4" x14ac:dyDescent="0.35">
      <c r="A4893" s="28">
        <v>39955</v>
      </c>
      <c r="B4893" s="17">
        <v>3.2500000000000001E-2</v>
      </c>
      <c r="C4893">
        <f t="shared" si="156"/>
        <v>5</v>
      </c>
      <c r="D4893">
        <f t="shared" si="157"/>
        <v>2009</v>
      </c>
    </row>
    <row r="4894" spans="1:4" x14ac:dyDescent="0.35">
      <c r="A4894" s="28">
        <v>39954</v>
      </c>
      <c r="B4894" s="17">
        <v>3.2460000000000003E-2</v>
      </c>
      <c r="C4894">
        <f t="shared" si="156"/>
        <v>5</v>
      </c>
      <c r="D4894">
        <f t="shared" si="157"/>
        <v>2009</v>
      </c>
    </row>
    <row r="4895" spans="1:4" x14ac:dyDescent="0.35">
      <c r="A4895" s="28">
        <v>39953</v>
      </c>
      <c r="B4895" s="17">
        <v>2.2499999999999999E-2</v>
      </c>
      <c r="C4895">
        <f t="shared" si="156"/>
        <v>5</v>
      </c>
      <c r="D4895">
        <f t="shared" si="157"/>
        <v>2009</v>
      </c>
    </row>
    <row r="4896" spans="1:4" x14ac:dyDescent="0.35">
      <c r="A4896" s="28">
        <v>39952</v>
      </c>
      <c r="B4896" s="17">
        <v>2.2499999999999999E-2</v>
      </c>
      <c r="C4896">
        <f t="shared" si="156"/>
        <v>5</v>
      </c>
      <c r="D4896">
        <f t="shared" si="157"/>
        <v>2009</v>
      </c>
    </row>
    <row r="4897" spans="1:4" x14ac:dyDescent="0.35">
      <c r="A4897" s="28">
        <v>39951</v>
      </c>
      <c r="B4897" s="17">
        <v>2.2499999999999999E-2</v>
      </c>
      <c r="C4897">
        <f t="shared" si="156"/>
        <v>5</v>
      </c>
      <c r="D4897">
        <f t="shared" si="157"/>
        <v>2009</v>
      </c>
    </row>
    <row r="4898" spans="1:4" x14ac:dyDescent="0.35">
      <c r="A4898" s="28">
        <v>39950</v>
      </c>
      <c r="B4898" s="17">
        <v>2.257E-2</v>
      </c>
      <c r="C4898">
        <f t="shared" si="156"/>
        <v>5</v>
      </c>
      <c r="D4898">
        <f t="shared" si="157"/>
        <v>2009</v>
      </c>
    </row>
    <row r="4899" spans="1:4" x14ac:dyDescent="0.35">
      <c r="A4899" s="28">
        <v>39949</v>
      </c>
      <c r="B4899" s="17">
        <v>2.257E-2</v>
      </c>
      <c r="C4899">
        <f t="shared" si="156"/>
        <v>5</v>
      </c>
      <c r="D4899">
        <f t="shared" si="157"/>
        <v>2009</v>
      </c>
    </row>
    <row r="4900" spans="1:4" x14ac:dyDescent="0.35">
      <c r="A4900" s="28">
        <v>39948</v>
      </c>
      <c r="B4900" s="17">
        <v>2.257E-2</v>
      </c>
      <c r="C4900">
        <f t="shared" si="156"/>
        <v>5</v>
      </c>
      <c r="D4900">
        <f t="shared" si="157"/>
        <v>2009</v>
      </c>
    </row>
    <row r="4901" spans="1:4" x14ac:dyDescent="0.35">
      <c r="A4901" s="28">
        <v>39947</v>
      </c>
      <c r="B4901" s="17">
        <v>3.202E-2</v>
      </c>
      <c r="C4901">
        <f t="shared" si="156"/>
        <v>5</v>
      </c>
      <c r="D4901">
        <f t="shared" si="157"/>
        <v>2009</v>
      </c>
    </row>
    <row r="4902" spans="1:4" x14ac:dyDescent="0.35">
      <c r="A4902" s="28">
        <v>39946</v>
      </c>
      <c r="B4902" s="17">
        <v>3.2500000000000001E-2</v>
      </c>
      <c r="C4902">
        <f t="shared" si="156"/>
        <v>5</v>
      </c>
      <c r="D4902">
        <f t="shared" si="157"/>
        <v>2009</v>
      </c>
    </row>
    <row r="4903" spans="1:4" x14ac:dyDescent="0.35">
      <c r="A4903" s="28">
        <v>39945</v>
      </c>
      <c r="B4903" s="17">
        <v>3.2500000000000001E-2</v>
      </c>
      <c r="C4903">
        <f t="shared" si="156"/>
        <v>5</v>
      </c>
      <c r="D4903">
        <f t="shared" si="157"/>
        <v>2009</v>
      </c>
    </row>
    <row r="4904" spans="1:4" x14ac:dyDescent="0.35">
      <c r="A4904" s="28">
        <v>39944</v>
      </c>
      <c r="B4904" s="17">
        <v>3.2500000000000001E-2</v>
      </c>
      <c r="C4904">
        <f t="shared" si="156"/>
        <v>5</v>
      </c>
      <c r="D4904">
        <f t="shared" si="157"/>
        <v>2009</v>
      </c>
    </row>
    <row r="4905" spans="1:4" x14ac:dyDescent="0.35">
      <c r="A4905" s="28">
        <v>39943</v>
      </c>
      <c r="B4905" s="17">
        <v>3.2640000000000002E-2</v>
      </c>
      <c r="C4905">
        <f t="shared" si="156"/>
        <v>5</v>
      </c>
      <c r="D4905">
        <f t="shared" si="157"/>
        <v>2009</v>
      </c>
    </row>
    <row r="4906" spans="1:4" x14ac:dyDescent="0.35">
      <c r="A4906" s="28">
        <v>39942</v>
      </c>
      <c r="B4906" s="17">
        <v>3.2640000000000002E-2</v>
      </c>
      <c r="C4906">
        <f t="shared" si="156"/>
        <v>5</v>
      </c>
      <c r="D4906">
        <f t="shared" si="157"/>
        <v>2009</v>
      </c>
    </row>
    <row r="4907" spans="1:4" x14ac:dyDescent="0.35">
      <c r="A4907" s="28">
        <v>39941</v>
      </c>
      <c r="B4907" s="17">
        <v>3.2640000000000002E-2</v>
      </c>
      <c r="C4907">
        <f t="shared" ref="C4907:C4970" si="158">MONTH(A4907)</f>
        <v>5</v>
      </c>
      <c r="D4907">
        <f t="shared" ref="D4907:D4970" si="159">YEAR(A4907)</f>
        <v>2009</v>
      </c>
    </row>
    <row r="4908" spans="1:4" x14ac:dyDescent="0.35">
      <c r="A4908" s="28">
        <v>39940</v>
      </c>
      <c r="B4908" s="17">
        <v>3.2669999999999998E-2</v>
      </c>
      <c r="C4908">
        <f t="shared" si="158"/>
        <v>5</v>
      </c>
      <c r="D4908">
        <f t="shared" si="159"/>
        <v>2009</v>
      </c>
    </row>
    <row r="4909" spans="1:4" x14ac:dyDescent="0.35">
      <c r="A4909" s="28">
        <v>39939</v>
      </c>
      <c r="B4909" s="17">
        <v>3.2919999999999998E-2</v>
      </c>
      <c r="C4909">
        <f t="shared" si="158"/>
        <v>5</v>
      </c>
      <c r="D4909">
        <f t="shared" si="159"/>
        <v>2009</v>
      </c>
    </row>
    <row r="4910" spans="1:4" x14ac:dyDescent="0.35">
      <c r="A4910" s="28">
        <v>39938</v>
      </c>
      <c r="B4910" s="17">
        <v>3.3450000000000001E-2</v>
      </c>
      <c r="C4910">
        <f t="shared" si="158"/>
        <v>5</v>
      </c>
      <c r="D4910">
        <f t="shared" si="159"/>
        <v>2009</v>
      </c>
    </row>
    <row r="4911" spans="1:4" x14ac:dyDescent="0.35">
      <c r="A4911" s="28">
        <v>39937</v>
      </c>
      <c r="B4911" s="17">
        <v>3.3300000000000003E-2</v>
      </c>
      <c r="C4911">
        <f t="shared" si="158"/>
        <v>5</v>
      </c>
      <c r="D4911">
        <f t="shared" si="159"/>
        <v>2009</v>
      </c>
    </row>
    <row r="4912" spans="1:4" x14ac:dyDescent="0.35">
      <c r="A4912" s="28">
        <v>39936</v>
      </c>
      <c r="B4912" s="17">
        <v>3.3709999999999997E-2</v>
      </c>
      <c r="C4912">
        <f t="shared" si="158"/>
        <v>5</v>
      </c>
      <c r="D4912">
        <f t="shared" si="159"/>
        <v>2009</v>
      </c>
    </row>
    <row r="4913" spans="1:4" x14ac:dyDescent="0.35">
      <c r="A4913" s="28">
        <v>39935</v>
      </c>
      <c r="B4913" s="17">
        <v>3.3709999999999997E-2</v>
      </c>
      <c r="C4913">
        <f t="shared" si="158"/>
        <v>5</v>
      </c>
      <c r="D4913">
        <f t="shared" si="159"/>
        <v>2009</v>
      </c>
    </row>
    <row r="4914" spans="1:4" x14ac:dyDescent="0.35">
      <c r="A4914" s="28">
        <v>39934</v>
      </c>
      <c r="B4914" s="17">
        <v>3.3709999999999997E-2</v>
      </c>
      <c r="C4914">
        <f t="shared" si="158"/>
        <v>5</v>
      </c>
      <c r="D4914">
        <f t="shared" si="159"/>
        <v>2009</v>
      </c>
    </row>
    <row r="4915" spans="1:4" x14ac:dyDescent="0.35">
      <c r="A4915" s="28">
        <v>39933</v>
      </c>
      <c r="B4915" s="17">
        <v>3.3709999999999997E-2</v>
      </c>
      <c r="C4915">
        <f t="shared" si="158"/>
        <v>4</v>
      </c>
      <c r="D4915">
        <f t="shared" si="159"/>
        <v>2009</v>
      </c>
    </row>
    <row r="4916" spans="1:4" x14ac:dyDescent="0.35">
      <c r="A4916" s="28">
        <v>39932</v>
      </c>
      <c r="B4916" s="17">
        <v>3.322E-2</v>
      </c>
      <c r="C4916">
        <f t="shared" si="158"/>
        <v>4</v>
      </c>
      <c r="D4916">
        <f t="shared" si="159"/>
        <v>2009</v>
      </c>
    </row>
    <row r="4917" spans="1:4" x14ac:dyDescent="0.35">
      <c r="A4917" s="28">
        <v>39931</v>
      </c>
      <c r="B4917" s="17">
        <v>3.3029999999999997E-2</v>
      </c>
      <c r="C4917">
        <f t="shared" si="158"/>
        <v>4</v>
      </c>
      <c r="D4917">
        <f t="shared" si="159"/>
        <v>2009</v>
      </c>
    </row>
    <row r="4918" spans="1:4" x14ac:dyDescent="0.35">
      <c r="A4918" s="28">
        <v>39930</v>
      </c>
      <c r="B4918" s="17">
        <v>3.295E-2</v>
      </c>
      <c r="C4918">
        <f t="shared" si="158"/>
        <v>4</v>
      </c>
      <c r="D4918">
        <f t="shared" si="159"/>
        <v>2009</v>
      </c>
    </row>
    <row r="4919" spans="1:4" x14ac:dyDescent="0.35">
      <c r="A4919" s="28">
        <v>39929</v>
      </c>
      <c r="B4919" s="17">
        <v>3.2829999999999998E-2</v>
      </c>
      <c r="C4919">
        <f t="shared" si="158"/>
        <v>4</v>
      </c>
      <c r="D4919">
        <f t="shared" si="159"/>
        <v>2009</v>
      </c>
    </row>
    <row r="4920" spans="1:4" x14ac:dyDescent="0.35">
      <c r="A4920" s="28">
        <v>39928</v>
      </c>
      <c r="B4920" s="17">
        <v>3.2829999999999998E-2</v>
      </c>
      <c r="C4920">
        <f t="shared" si="158"/>
        <v>4</v>
      </c>
      <c r="D4920">
        <f t="shared" si="159"/>
        <v>2009</v>
      </c>
    </row>
    <row r="4921" spans="1:4" x14ac:dyDescent="0.35">
      <c r="A4921" s="28">
        <v>39927</v>
      </c>
      <c r="B4921" s="17">
        <v>3.2829999999999998E-2</v>
      </c>
      <c r="C4921">
        <f t="shared" si="158"/>
        <v>4</v>
      </c>
      <c r="D4921">
        <f t="shared" si="159"/>
        <v>2009</v>
      </c>
    </row>
    <row r="4922" spans="1:4" x14ac:dyDescent="0.35">
      <c r="A4922" s="28">
        <v>39926</v>
      </c>
      <c r="B4922" s="17">
        <v>3.2649999999999998E-2</v>
      </c>
      <c r="C4922">
        <f t="shared" si="158"/>
        <v>4</v>
      </c>
      <c r="D4922">
        <f t="shared" si="159"/>
        <v>2009</v>
      </c>
    </row>
    <row r="4923" spans="1:4" x14ac:dyDescent="0.35">
      <c r="A4923" s="28">
        <v>39925</v>
      </c>
      <c r="B4923" s="17">
        <v>3.2500000000000001E-2</v>
      </c>
      <c r="C4923">
        <f t="shared" si="158"/>
        <v>4</v>
      </c>
      <c r="D4923">
        <f t="shared" si="159"/>
        <v>2009</v>
      </c>
    </row>
    <row r="4924" spans="1:4" x14ac:dyDescent="0.35">
      <c r="A4924" s="28">
        <v>39924</v>
      </c>
      <c r="B4924" s="17">
        <v>3.2480000000000002E-2</v>
      </c>
      <c r="C4924">
        <f t="shared" si="158"/>
        <v>4</v>
      </c>
      <c r="D4924">
        <f t="shared" si="159"/>
        <v>2009</v>
      </c>
    </row>
    <row r="4925" spans="1:4" x14ac:dyDescent="0.35">
      <c r="A4925" s="28">
        <v>39923</v>
      </c>
      <c r="B4925" s="17">
        <v>2.4E-2</v>
      </c>
      <c r="C4925">
        <f t="shared" si="158"/>
        <v>4</v>
      </c>
      <c r="D4925">
        <f t="shared" si="159"/>
        <v>2009</v>
      </c>
    </row>
    <row r="4926" spans="1:4" x14ac:dyDescent="0.35">
      <c r="A4926" s="28">
        <v>39922</v>
      </c>
      <c r="B4926" s="17">
        <v>3.3059999999999999E-2</v>
      </c>
      <c r="C4926">
        <f t="shared" si="158"/>
        <v>4</v>
      </c>
      <c r="D4926">
        <f t="shared" si="159"/>
        <v>2009</v>
      </c>
    </row>
    <row r="4927" spans="1:4" x14ac:dyDescent="0.35">
      <c r="A4927" s="28">
        <v>39921</v>
      </c>
      <c r="B4927" s="17">
        <v>3.3059999999999999E-2</v>
      </c>
      <c r="C4927">
        <f t="shared" si="158"/>
        <v>4</v>
      </c>
      <c r="D4927">
        <f t="shared" si="159"/>
        <v>2009</v>
      </c>
    </row>
    <row r="4928" spans="1:4" x14ac:dyDescent="0.35">
      <c r="A4928" s="28">
        <v>39920</v>
      </c>
      <c r="B4928" s="17">
        <v>3.3059999999999999E-2</v>
      </c>
      <c r="C4928">
        <f t="shared" si="158"/>
        <v>4</v>
      </c>
      <c r="D4928">
        <f t="shared" si="159"/>
        <v>2009</v>
      </c>
    </row>
    <row r="4929" spans="1:4" x14ac:dyDescent="0.35">
      <c r="A4929" s="28">
        <v>39919</v>
      </c>
      <c r="B4929" s="17">
        <v>3.2800000000000003E-2</v>
      </c>
      <c r="C4929">
        <f t="shared" si="158"/>
        <v>4</v>
      </c>
      <c r="D4929">
        <f t="shared" si="159"/>
        <v>2009</v>
      </c>
    </row>
    <row r="4930" spans="1:4" x14ac:dyDescent="0.35">
      <c r="A4930" s="28">
        <v>39918</v>
      </c>
      <c r="B4930" s="17">
        <v>3.2509999999999997E-2</v>
      </c>
      <c r="C4930">
        <f t="shared" si="158"/>
        <v>4</v>
      </c>
      <c r="D4930">
        <f t="shared" si="159"/>
        <v>2009</v>
      </c>
    </row>
    <row r="4931" spans="1:4" x14ac:dyDescent="0.35">
      <c r="A4931" s="28">
        <v>39917</v>
      </c>
      <c r="B4931" s="17">
        <v>3.2550000000000003E-2</v>
      </c>
      <c r="C4931">
        <f t="shared" si="158"/>
        <v>4</v>
      </c>
      <c r="D4931">
        <f t="shared" si="159"/>
        <v>2009</v>
      </c>
    </row>
    <row r="4932" spans="1:4" x14ac:dyDescent="0.35">
      <c r="A4932" s="28">
        <v>39916</v>
      </c>
      <c r="B4932" s="17">
        <v>3.2969999999999999E-2</v>
      </c>
      <c r="C4932">
        <f t="shared" si="158"/>
        <v>4</v>
      </c>
      <c r="D4932">
        <f t="shared" si="159"/>
        <v>2009</v>
      </c>
    </row>
    <row r="4933" spans="1:4" x14ac:dyDescent="0.35">
      <c r="A4933" s="28">
        <v>39913</v>
      </c>
      <c r="B4933" s="17">
        <v>3.3309999999999999E-2</v>
      </c>
      <c r="C4933">
        <f t="shared" si="158"/>
        <v>4</v>
      </c>
      <c r="D4933">
        <f t="shared" si="159"/>
        <v>2009</v>
      </c>
    </row>
    <row r="4934" spans="1:4" x14ac:dyDescent="0.35">
      <c r="A4934" s="28">
        <v>39912</v>
      </c>
      <c r="B4934" s="17">
        <v>3.2500000000000001E-2</v>
      </c>
      <c r="C4934">
        <f t="shared" si="158"/>
        <v>4</v>
      </c>
      <c r="D4934">
        <f t="shared" si="159"/>
        <v>2009</v>
      </c>
    </row>
    <row r="4935" spans="1:4" x14ac:dyDescent="0.35">
      <c r="A4935" s="28">
        <v>39911</v>
      </c>
      <c r="B4935" s="17">
        <v>3.2500000000000001E-2</v>
      </c>
      <c r="C4935">
        <f t="shared" si="158"/>
        <v>4</v>
      </c>
      <c r="D4935">
        <f t="shared" si="159"/>
        <v>2009</v>
      </c>
    </row>
    <row r="4936" spans="1:4" x14ac:dyDescent="0.35">
      <c r="A4936" s="28">
        <v>39910</v>
      </c>
      <c r="B4936" s="17">
        <v>3.2500000000000001E-2</v>
      </c>
      <c r="C4936">
        <f t="shared" si="158"/>
        <v>4</v>
      </c>
      <c r="D4936">
        <f t="shared" si="159"/>
        <v>2009</v>
      </c>
    </row>
    <row r="4937" spans="1:4" x14ac:dyDescent="0.35">
      <c r="A4937" s="28">
        <v>39909</v>
      </c>
      <c r="B4937" s="17">
        <v>3.2500000000000001E-2</v>
      </c>
      <c r="C4937">
        <f t="shared" si="158"/>
        <v>4</v>
      </c>
      <c r="D4937">
        <f t="shared" si="159"/>
        <v>2009</v>
      </c>
    </row>
    <row r="4938" spans="1:4" x14ac:dyDescent="0.35">
      <c r="A4938" s="28">
        <v>39906</v>
      </c>
      <c r="B4938" s="17">
        <v>3.2500000000000001E-2</v>
      </c>
      <c r="C4938">
        <f t="shared" si="158"/>
        <v>4</v>
      </c>
      <c r="D4938">
        <f t="shared" si="159"/>
        <v>2009</v>
      </c>
    </row>
    <row r="4939" spans="1:4" x14ac:dyDescent="0.35">
      <c r="A4939" s="28">
        <v>39905</v>
      </c>
      <c r="B4939" s="17">
        <v>3.2500000000000001E-2</v>
      </c>
      <c r="C4939">
        <f t="shared" si="158"/>
        <v>4</v>
      </c>
      <c r="D4939">
        <f t="shared" si="159"/>
        <v>2009</v>
      </c>
    </row>
    <row r="4940" spans="1:4" x14ac:dyDescent="0.35">
      <c r="A4940" s="28">
        <v>39904</v>
      </c>
      <c r="B4940" s="17">
        <v>3.27E-2</v>
      </c>
      <c r="C4940">
        <f t="shared" si="158"/>
        <v>4</v>
      </c>
      <c r="D4940">
        <f t="shared" si="159"/>
        <v>2009</v>
      </c>
    </row>
    <row r="4941" spans="1:4" x14ac:dyDescent="0.35">
      <c r="A4941" s="28">
        <v>39903</v>
      </c>
      <c r="B4941" s="17">
        <v>3.2550000000000003E-2</v>
      </c>
      <c r="C4941">
        <f t="shared" si="158"/>
        <v>3</v>
      </c>
      <c r="D4941">
        <f t="shared" si="159"/>
        <v>2009</v>
      </c>
    </row>
    <row r="4942" spans="1:4" x14ac:dyDescent="0.35">
      <c r="A4942" s="28">
        <v>39902</v>
      </c>
      <c r="B4942" s="17">
        <v>3.2500000000000001E-2</v>
      </c>
      <c r="C4942">
        <f t="shared" si="158"/>
        <v>3</v>
      </c>
      <c r="D4942">
        <f t="shared" si="159"/>
        <v>2009</v>
      </c>
    </row>
    <row r="4943" spans="1:4" x14ac:dyDescent="0.35">
      <c r="A4943" s="28">
        <v>39899</v>
      </c>
      <c r="B4943" s="17">
        <v>3.2500000000000001E-2</v>
      </c>
      <c r="C4943">
        <f t="shared" si="158"/>
        <v>3</v>
      </c>
      <c r="D4943">
        <f t="shared" si="159"/>
        <v>2009</v>
      </c>
    </row>
    <row r="4944" spans="1:4" x14ac:dyDescent="0.35">
      <c r="A4944" s="28">
        <v>39898</v>
      </c>
      <c r="B4944" s="17">
        <v>3.2500000000000001E-2</v>
      </c>
      <c r="C4944">
        <f t="shared" si="158"/>
        <v>3</v>
      </c>
      <c r="D4944">
        <f t="shared" si="159"/>
        <v>2009</v>
      </c>
    </row>
    <row r="4945" spans="1:4" x14ac:dyDescent="0.35">
      <c r="A4945" s="28">
        <v>39897</v>
      </c>
      <c r="B4945" s="17">
        <v>3.2500000000000001E-2</v>
      </c>
      <c r="C4945">
        <f t="shared" si="158"/>
        <v>3</v>
      </c>
      <c r="D4945">
        <f t="shared" si="159"/>
        <v>2009</v>
      </c>
    </row>
    <row r="4946" spans="1:4" x14ac:dyDescent="0.35">
      <c r="A4946" s="28">
        <v>39896</v>
      </c>
      <c r="B4946" s="17">
        <v>3.5000000000000003E-2</v>
      </c>
      <c r="C4946">
        <f t="shared" si="158"/>
        <v>3</v>
      </c>
      <c r="D4946">
        <f t="shared" si="159"/>
        <v>2009</v>
      </c>
    </row>
    <row r="4947" spans="1:4" x14ac:dyDescent="0.35">
      <c r="A4947" s="28">
        <v>39895</v>
      </c>
      <c r="B4947" s="17">
        <v>3.5000000000000003E-2</v>
      </c>
      <c r="C4947">
        <f t="shared" si="158"/>
        <v>3</v>
      </c>
      <c r="D4947">
        <f t="shared" si="159"/>
        <v>2009</v>
      </c>
    </row>
    <row r="4948" spans="1:4" x14ac:dyDescent="0.35">
      <c r="A4948" s="28">
        <v>39894</v>
      </c>
      <c r="B4948" s="17">
        <v>3.4720000000000001E-2</v>
      </c>
      <c r="C4948">
        <f t="shared" si="158"/>
        <v>3</v>
      </c>
      <c r="D4948">
        <f t="shared" si="159"/>
        <v>2009</v>
      </c>
    </row>
    <row r="4949" spans="1:4" x14ac:dyDescent="0.35">
      <c r="A4949" s="28">
        <v>39893</v>
      </c>
      <c r="B4949" s="17">
        <v>3.4720000000000001E-2</v>
      </c>
      <c r="C4949">
        <f t="shared" si="158"/>
        <v>3</v>
      </c>
      <c r="D4949">
        <f t="shared" si="159"/>
        <v>2009</v>
      </c>
    </row>
    <row r="4950" spans="1:4" x14ac:dyDescent="0.35">
      <c r="A4950" s="28">
        <v>39892</v>
      </c>
      <c r="B4950" s="17">
        <v>3.4720000000000001E-2</v>
      </c>
      <c r="C4950">
        <f t="shared" si="158"/>
        <v>3</v>
      </c>
      <c r="D4950">
        <f t="shared" si="159"/>
        <v>2009</v>
      </c>
    </row>
    <row r="4951" spans="1:4" x14ac:dyDescent="0.35">
      <c r="A4951" s="28">
        <v>39891</v>
      </c>
      <c r="B4951" s="17">
        <v>3.5110000000000002E-2</v>
      </c>
      <c r="C4951">
        <f t="shared" si="158"/>
        <v>3</v>
      </c>
      <c r="D4951">
        <f t="shared" si="159"/>
        <v>2009</v>
      </c>
    </row>
    <row r="4952" spans="1:4" x14ac:dyDescent="0.35">
      <c r="A4952" s="28">
        <v>39890</v>
      </c>
      <c r="B4952" s="17">
        <v>3.6229999999999998E-2</v>
      </c>
      <c r="C4952">
        <f t="shared" si="158"/>
        <v>3</v>
      </c>
      <c r="D4952">
        <f t="shared" si="159"/>
        <v>2009</v>
      </c>
    </row>
    <row r="4953" spans="1:4" x14ac:dyDescent="0.35">
      <c r="A4953" s="28">
        <v>39889</v>
      </c>
      <c r="B4953" s="17">
        <v>3.671E-2</v>
      </c>
      <c r="C4953">
        <f t="shared" si="158"/>
        <v>3</v>
      </c>
      <c r="D4953">
        <f t="shared" si="159"/>
        <v>2009</v>
      </c>
    </row>
    <row r="4954" spans="1:4" x14ac:dyDescent="0.35">
      <c r="A4954" s="28">
        <v>39888</v>
      </c>
      <c r="B4954" s="17">
        <v>3.6540000000000003E-2</v>
      </c>
      <c r="C4954">
        <f t="shared" si="158"/>
        <v>3</v>
      </c>
      <c r="D4954">
        <f t="shared" si="159"/>
        <v>2009</v>
      </c>
    </row>
    <row r="4955" spans="1:4" x14ac:dyDescent="0.35">
      <c r="A4955" s="28">
        <v>39887</v>
      </c>
      <c r="B4955" s="17">
        <v>3.8460000000000001E-2</v>
      </c>
      <c r="C4955">
        <f t="shared" si="158"/>
        <v>3</v>
      </c>
      <c r="D4955">
        <f t="shared" si="159"/>
        <v>2009</v>
      </c>
    </row>
    <row r="4956" spans="1:4" x14ac:dyDescent="0.35">
      <c r="A4956" s="28">
        <v>39886</v>
      </c>
      <c r="B4956" s="17">
        <v>3.8460000000000001E-2</v>
      </c>
      <c r="C4956">
        <f t="shared" si="158"/>
        <v>3</v>
      </c>
      <c r="D4956">
        <f t="shared" si="159"/>
        <v>2009</v>
      </c>
    </row>
    <row r="4957" spans="1:4" x14ac:dyDescent="0.35">
      <c r="A4957" s="28">
        <v>39885</v>
      </c>
      <c r="B4957" s="17">
        <v>3.8460000000000001E-2</v>
      </c>
      <c r="C4957">
        <f t="shared" si="158"/>
        <v>3</v>
      </c>
      <c r="D4957">
        <f t="shared" si="159"/>
        <v>2009</v>
      </c>
    </row>
    <row r="4958" spans="1:4" x14ac:dyDescent="0.35">
      <c r="A4958" s="28">
        <v>39884</v>
      </c>
      <c r="B4958" s="17">
        <v>3.5000000000000003E-2</v>
      </c>
      <c r="C4958">
        <f t="shared" si="158"/>
        <v>3</v>
      </c>
      <c r="D4958">
        <f t="shared" si="159"/>
        <v>2009</v>
      </c>
    </row>
    <row r="4959" spans="1:4" x14ac:dyDescent="0.35">
      <c r="A4959" s="28">
        <v>39883</v>
      </c>
      <c r="B4959" s="17">
        <v>3.6569999999999998E-2</v>
      </c>
      <c r="C4959">
        <f t="shared" si="158"/>
        <v>3</v>
      </c>
      <c r="D4959">
        <f t="shared" si="159"/>
        <v>2009</v>
      </c>
    </row>
    <row r="4960" spans="1:4" x14ac:dyDescent="0.35">
      <c r="A4960" s="28">
        <v>39882</v>
      </c>
      <c r="B4960" s="17">
        <v>3.6569999999999998E-2</v>
      </c>
      <c r="C4960">
        <f t="shared" si="158"/>
        <v>3</v>
      </c>
      <c r="D4960">
        <f t="shared" si="159"/>
        <v>2009</v>
      </c>
    </row>
    <row r="4961" spans="1:4" x14ac:dyDescent="0.35">
      <c r="A4961" s="28">
        <v>39881</v>
      </c>
      <c r="B4961" s="17">
        <v>3.6569999999999998E-2</v>
      </c>
      <c r="C4961">
        <f t="shared" si="158"/>
        <v>3</v>
      </c>
      <c r="D4961">
        <f t="shared" si="159"/>
        <v>2009</v>
      </c>
    </row>
    <row r="4962" spans="1:4" x14ac:dyDescent="0.35">
      <c r="A4962" s="28">
        <v>39880</v>
      </c>
      <c r="B4962" s="17">
        <v>3.4970000000000001E-2</v>
      </c>
      <c r="C4962">
        <f t="shared" si="158"/>
        <v>3</v>
      </c>
      <c r="D4962">
        <f t="shared" si="159"/>
        <v>2009</v>
      </c>
    </row>
    <row r="4963" spans="1:4" x14ac:dyDescent="0.35">
      <c r="A4963" s="28">
        <v>39879</v>
      </c>
      <c r="B4963" s="17">
        <v>3.4970000000000001E-2</v>
      </c>
      <c r="C4963">
        <f t="shared" si="158"/>
        <v>3</v>
      </c>
      <c r="D4963">
        <f t="shared" si="159"/>
        <v>2009</v>
      </c>
    </row>
    <row r="4964" spans="1:4" x14ac:dyDescent="0.35">
      <c r="A4964" s="28">
        <v>39878</v>
      </c>
      <c r="B4964" s="17">
        <v>3.4970000000000001E-2</v>
      </c>
      <c r="C4964">
        <f t="shared" si="158"/>
        <v>3</v>
      </c>
      <c r="D4964">
        <f t="shared" si="159"/>
        <v>2009</v>
      </c>
    </row>
    <row r="4965" spans="1:4" x14ac:dyDescent="0.35">
      <c r="A4965" s="28">
        <v>39877</v>
      </c>
      <c r="B4965" s="17">
        <v>3.4529999999999998E-2</v>
      </c>
      <c r="C4965">
        <f t="shared" si="158"/>
        <v>3</v>
      </c>
      <c r="D4965">
        <f t="shared" si="159"/>
        <v>2009</v>
      </c>
    </row>
    <row r="4966" spans="1:4" x14ac:dyDescent="0.35">
      <c r="A4966" s="28">
        <v>39876</v>
      </c>
      <c r="B4966" s="17">
        <v>3.0009999999999998E-2</v>
      </c>
      <c r="C4966">
        <f t="shared" si="158"/>
        <v>3</v>
      </c>
      <c r="D4966">
        <f t="shared" si="159"/>
        <v>2009</v>
      </c>
    </row>
    <row r="4967" spans="1:4" x14ac:dyDescent="0.35">
      <c r="A4967" s="28">
        <v>39875</v>
      </c>
      <c r="B4967" s="17">
        <v>3.0280000000000001E-2</v>
      </c>
      <c r="C4967">
        <f t="shared" si="158"/>
        <v>3</v>
      </c>
      <c r="D4967">
        <f t="shared" si="159"/>
        <v>2009</v>
      </c>
    </row>
    <row r="4968" spans="1:4" x14ac:dyDescent="0.35">
      <c r="A4968" s="28">
        <v>39874</v>
      </c>
      <c r="B4968" s="17">
        <v>3.1E-2</v>
      </c>
      <c r="C4968">
        <f t="shared" si="158"/>
        <v>3</v>
      </c>
      <c r="D4968">
        <f t="shared" si="159"/>
        <v>2009</v>
      </c>
    </row>
    <row r="4969" spans="1:4" x14ac:dyDescent="0.35">
      <c r="A4969" s="28">
        <v>39873</v>
      </c>
      <c r="B4969" s="17">
        <v>3.2820000000000002E-2</v>
      </c>
      <c r="C4969">
        <f t="shared" si="158"/>
        <v>3</v>
      </c>
      <c r="D4969">
        <f t="shared" si="159"/>
        <v>2009</v>
      </c>
    </row>
    <row r="4970" spans="1:4" x14ac:dyDescent="0.35">
      <c r="A4970" s="28">
        <v>39872</v>
      </c>
      <c r="B4970" s="17">
        <v>3.2820000000000002E-2</v>
      </c>
      <c r="C4970">
        <f t="shared" si="158"/>
        <v>2</v>
      </c>
      <c r="D4970">
        <f t="shared" si="159"/>
        <v>2009</v>
      </c>
    </row>
    <row r="4971" spans="1:4" x14ac:dyDescent="0.35">
      <c r="A4971" s="28">
        <v>39871</v>
      </c>
      <c r="B4971" s="17">
        <v>3.2820000000000002E-2</v>
      </c>
      <c r="C4971">
        <f t="shared" ref="C4971:C5034" si="160">MONTH(A4971)</f>
        <v>2</v>
      </c>
      <c r="D4971">
        <f t="shared" ref="D4971:D5034" si="161">YEAR(A4971)</f>
        <v>2009</v>
      </c>
    </row>
    <row r="4972" spans="1:4" x14ac:dyDescent="0.35">
      <c r="A4972" s="28">
        <v>39870</v>
      </c>
      <c r="B4972" s="17">
        <v>3.4079999999999999E-2</v>
      </c>
      <c r="C4972">
        <f t="shared" si="160"/>
        <v>2</v>
      </c>
      <c r="D4972">
        <f t="shared" si="161"/>
        <v>2009</v>
      </c>
    </row>
    <row r="4973" spans="1:4" x14ac:dyDescent="0.35">
      <c r="A4973" s="28">
        <v>39869</v>
      </c>
      <c r="B4973" s="17">
        <v>3.5000000000000003E-2</v>
      </c>
      <c r="C4973">
        <f t="shared" si="160"/>
        <v>2</v>
      </c>
      <c r="D4973">
        <f t="shared" si="161"/>
        <v>2009</v>
      </c>
    </row>
    <row r="4974" spans="1:4" x14ac:dyDescent="0.35">
      <c r="A4974" s="28">
        <v>39868</v>
      </c>
      <c r="B4974" s="17">
        <v>3.499E-2</v>
      </c>
      <c r="C4974">
        <f t="shared" si="160"/>
        <v>2</v>
      </c>
      <c r="D4974">
        <f t="shared" si="161"/>
        <v>2009</v>
      </c>
    </row>
    <row r="4975" spans="1:4" x14ac:dyDescent="0.35">
      <c r="A4975" s="28">
        <v>39867</v>
      </c>
      <c r="B4975" s="17">
        <v>3.499E-2</v>
      </c>
      <c r="C4975">
        <f t="shared" si="160"/>
        <v>2</v>
      </c>
      <c r="D4975">
        <f t="shared" si="161"/>
        <v>2009</v>
      </c>
    </row>
    <row r="4976" spans="1:4" x14ac:dyDescent="0.35">
      <c r="A4976" s="28">
        <v>39866</v>
      </c>
      <c r="B4976" s="17">
        <v>2.1479999999999999E-2</v>
      </c>
      <c r="C4976">
        <f t="shared" si="160"/>
        <v>2</v>
      </c>
      <c r="D4976">
        <f t="shared" si="161"/>
        <v>2009</v>
      </c>
    </row>
    <row r="4977" spans="1:4" x14ac:dyDescent="0.35">
      <c r="A4977" s="28">
        <v>39865</v>
      </c>
      <c r="B4977" s="17">
        <v>2.1479999999999999E-2</v>
      </c>
      <c r="C4977">
        <f t="shared" si="160"/>
        <v>2</v>
      </c>
      <c r="D4977">
        <f t="shared" si="161"/>
        <v>2009</v>
      </c>
    </row>
    <row r="4978" spans="1:4" x14ac:dyDescent="0.35">
      <c r="A4978" s="28">
        <v>39864</v>
      </c>
      <c r="B4978" s="17">
        <v>2.1479999999999999E-2</v>
      </c>
      <c r="C4978">
        <f t="shared" si="160"/>
        <v>2</v>
      </c>
      <c r="D4978">
        <f t="shared" si="161"/>
        <v>2009</v>
      </c>
    </row>
    <row r="4979" spans="1:4" x14ac:dyDescent="0.35">
      <c r="A4979" s="28">
        <v>39863</v>
      </c>
      <c r="B4979" s="17">
        <v>3.1E-2</v>
      </c>
      <c r="C4979">
        <f t="shared" si="160"/>
        <v>2</v>
      </c>
      <c r="D4979">
        <f t="shared" si="161"/>
        <v>2009</v>
      </c>
    </row>
    <row r="4980" spans="1:4" x14ac:dyDescent="0.35">
      <c r="A4980" s="28">
        <v>39862</v>
      </c>
      <c r="B4980" s="17">
        <v>3.2809999999999999E-2</v>
      </c>
      <c r="C4980">
        <f t="shared" si="160"/>
        <v>2</v>
      </c>
      <c r="D4980">
        <f t="shared" si="161"/>
        <v>2009</v>
      </c>
    </row>
    <row r="4981" spans="1:4" x14ac:dyDescent="0.35">
      <c r="A4981" s="28">
        <v>39861</v>
      </c>
      <c r="B4981" s="17">
        <v>3.3000000000000002E-2</v>
      </c>
      <c r="C4981">
        <f t="shared" si="160"/>
        <v>2</v>
      </c>
      <c r="D4981">
        <f t="shared" si="161"/>
        <v>2009</v>
      </c>
    </row>
    <row r="4982" spans="1:4" x14ac:dyDescent="0.35">
      <c r="A4982" s="28">
        <v>39860</v>
      </c>
      <c r="B4982" s="17">
        <v>3.347E-2</v>
      </c>
      <c r="C4982">
        <f t="shared" si="160"/>
        <v>2</v>
      </c>
      <c r="D4982">
        <f t="shared" si="161"/>
        <v>2009</v>
      </c>
    </row>
    <row r="4983" spans="1:4" x14ac:dyDescent="0.35">
      <c r="A4983" s="28">
        <v>39859</v>
      </c>
      <c r="B4983" s="17">
        <v>3.4110000000000001E-2</v>
      </c>
      <c r="C4983">
        <f t="shared" si="160"/>
        <v>2</v>
      </c>
      <c r="D4983">
        <f t="shared" si="161"/>
        <v>2009</v>
      </c>
    </row>
    <row r="4984" spans="1:4" x14ac:dyDescent="0.35">
      <c r="A4984" s="28">
        <v>39858</v>
      </c>
      <c r="B4984" s="17">
        <v>3.4110000000000001E-2</v>
      </c>
      <c r="C4984">
        <f t="shared" si="160"/>
        <v>2</v>
      </c>
      <c r="D4984">
        <f t="shared" si="161"/>
        <v>2009</v>
      </c>
    </row>
    <row r="4985" spans="1:4" x14ac:dyDescent="0.35">
      <c r="A4985" s="28">
        <v>39857</v>
      </c>
      <c r="B4985" s="17">
        <v>3.4110000000000001E-2</v>
      </c>
      <c r="C4985">
        <f t="shared" si="160"/>
        <v>2</v>
      </c>
      <c r="D4985">
        <f t="shared" si="161"/>
        <v>2009</v>
      </c>
    </row>
    <row r="4986" spans="1:4" x14ac:dyDescent="0.35">
      <c r="A4986" s="28">
        <v>39856</v>
      </c>
      <c r="B4986" s="17">
        <v>3.5000000000000003E-2</v>
      </c>
      <c r="C4986">
        <f t="shared" si="160"/>
        <v>2</v>
      </c>
      <c r="D4986">
        <f t="shared" si="161"/>
        <v>2009</v>
      </c>
    </row>
    <row r="4987" spans="1:4" x14ac:dyDescent="0.35">
      <c r="A4987" s="28">
        <v>39855</v>
      </c>
      <c r="B4987" s="17">
        <v>3.5000000000000003E-2</v>
      </c>
      <c r="C4987">
        <f t="shared" si="160"/>
        <v>2</v>
      </c>
      <c r="D4987">
        <f t="shared" si="161"/>
        <v>2009</v>
      </c>
    </row>
    <row r="4988" spans="1:4" x14ac:dyDescent="0.35">
      <c r="A4988" s="28">
        <v>39854</v>
      </c>
      <c r="B4988" s="17">
        <v>3.5000000000000003E-2</v>
      </c>
      <c r="C4988">
        <f t="shared" si="160"/>
        <v>2</v>
      </c>
      <c r="D4988">
        <f t="shared" si="161"/>
        <v>2009</v>
      </c>
    </row>
    <row r="4989" spans="1:4" x14ac:dyDescent="0.35">
      <c r="A4989" s="28">
        <v>39853</v>
      </c>
      <c r="B4989" s="17">
        <v>3.4970000000000001E-2</v>
      </c>
      <c r="C4989">
        <f t="shared" si="160"/>
        <v>2</v>
      </c>
      <c r="D4989">
        <f t="shared" si="161"/>
        <v>2009</v>
      </c>
    </row>
    <row r="4990" spans="1:4" x14ac:dyDescent="0.35">
      <c r="A4990" s="28">
        <v>39852</v>
      </c>
      <c r="B4990" s="17">
        <v>3.4930000000000003E-2</v>
      </c>
      <c r="C4990">
        <f t="shared" si="160"/>
        <v>2</v>
      </c>
      <c r="D4990">
        <f t="shared" si="161"/>
        <v>2009</v>
      </c>
    </row>
    <row r="4991" spans="1:4" x14ac:dyDescent="0.35">
      <c r="A4991" s="28">
        <v>39851</v>
      </c>
      <c r="B4991" s="17">
        <v>3.4930000000000003E-2</v>
      </c>
      <c r="C4991">
        <f t="shared" si="160"/>
        <v>2</v>
      </c>
      <c r="D4991">
        <f t="shared" si="161"/>
        <v>2009</v>
      </c>
    </row>
    <row r="4992" spans="1:4" x14ac:dyDescent="0.35">
      <c r="A4992" s="28">
        <v>39850</v>
      </c>
      <c r="B4992" s="17">
        <v>3.4930000000000003E-2</v>
      </c>
      <c r="C4992">
        <f t="shared" si="160"/>
        <v>2</v>
      </c>
      <c r="D4992">
        <f t="shared" si="161"/>
        <v>2009</v>
      </c>
    </row>
    <row r="4993" spans="1:4" x14ac:dyDescent="0.35">
      <c r="A4993" s="28">
        <v>39849</v>
      </c>
      <c r="B4993" s="17">
        <v>3.5000000000000003E-2</v>
      </c>
      <c r="C4993">
        <f t="shared" si="160"/>
        <v>2</v>
      </c>
      <c r="D4993">
        <f t="shared" si="161"/>
        <v>2009</v>
      </c>
    </row>
    <row r="4994" spans="1:4" x14ac:dyDescent="0.35">
      <c r="A4994" s="28">
        <v>39848</v>
      </c>
      <c r="B4994" s="17">
        <v>3.5000000000000003E-2</v>
      </c>
      <c r="C4994">
        <f t="shared" si="160"/>
        <v>2</v>
      </c>
      <c r="D4994">
        <f t="shared" si="161"/>
        <v>2009</v>
      </c>
    </row>
    <row r="4995" spans="1:4" x14ac:dyDescent="0.35">
      <c r="A4995" s="28">
        <v>39847</v>
      </c>
      <c r="B4995" s="17">
        <v>3.492E-2</v>
      </c>
      <c r="C4995">
        <f t="shared" si="160"/>
        <v>2</v>
      </c>
      <c r="D4995">
        <f t="shared" si="161"/>
        <v>2009</v>
      </c>
    </row>
    <row r="4996" spans="1:4" x14ac:dyDescent="0.35">
      <c r="A4996" s="28">
        <v>39846</v>
      </c>
      <c r="B4996" s="17">
        <v>3.49E-2</v>
      </c>
      <c r="C4996">
        <f t="shared" si="160"/>
        <v>2</v>
      </c>
      <c r="D4996">
        <f t="shared" si="161"/>
        <v>2009</v>
      </c>
    </row>
    <row r="4997" spans="1:4" x14ac:dyDescent="0.35">
      <c r="A4997" s="28">
        <v>39845</v>
      </c>
      <c r="B4997" s="17">
        <v>3.5000000000000003E-2</v>
      </c>
      <c r="C4997">
        <f t="shared" si="160"/>
        <v>2</v>
      </c>
      <c r="D4997">
        <f t="shared" si="161"/>
        <v>2009</v>
      </c>
    </row>
    <row r="4998" spans="1:4" x14ac:dyDescent="0.35">
      <c r="A4998" s="28">
        <v>39844</v>
      </c>
      <c r="B4998" s="17">
        <v>3.5000000000000003E-2</v>
      </c>
      <c r="C4998">
        <f t="shared" si="160"/>
        <v>1</v>
      </c>
      <c r="D4998">
        <f t="shared" si="161"/>
        <v>2009</v>
      </c>
    </row>
    <row r="4999" spans="1:4" x14ac:dyDescent="0.35">
      <c r="A4999" s="28">
        <v>39843</v>
      </c>
      <c r="B4999" s="17">
        <v>3.5000000000000003E-2</v>
      </c>
      <c r="C4999">
        <f t="shared" si="160"/>
        <v>1</v>
      </c>
      <c r="D4999">
        <f t="shared" si="161"/>
        <v>2009</v>
      </c>
    </row>
    <row r="5000" spans="1:4" x14ac:dyDescent="0.35">
      <c r="A5000" s="28">
        <v>39842</v>
      </c>
      <c r="B5000" s="17">
        <v>3.5000000000000003E-2</v>
      </c>
      <c r="C5000">
        <f t="shared" si="160"/>
        <v>1</v>
      </c>
      <c r="D5000">
        <f t="shared" si="161"/>
        <v>2009</v>
      </c>
    </row>
    <row r="5001" spans="1:4" x14ac:dyDescent="0.35">
      <c r="A5001" s="28">
        <v>39841</v>
      </c>
      <c r="B5001" s="17">
        <v>3.5209999999999998E-2</v>
      </c>
      <c r="C5001">
        <f t="shared" si="160"/>
        <v>1</v>
      </c>
      <c r="D5001">
        <f t="shared" si="161"/>
        <v>2009</v>
      </c>
    </row>
    <row r="5002" spans="1:4" x14ac:dyDescent="0.35">
      <c r="A5002" s="28">
        <v>39840</v>
      </c>
      <c r="B5002" s="17">
        <v>3.4979999999999997E-2</v>
      </c>
      <c r="C5002">
        <f t="shared" si="160"/>
        <v>1</v>
      </c>
      <c r="D5002">
        <f t="shared" si="161"/>
        <v>2009</v>
      </c>
    </row>
    <row r="5003" spans="1:4" x14ac:dyDescent="0.35">
      <c r="A5003" s="28">
        <v>39839</v>
      </c>
      <c r="B5003" s="17">
        <v>3.4979999999999997E-2</v>
      </c>
      <c r="C5003">
        <f t="shared" si="160"/>
        <v>1</v>
      </c>
      <c r="D5003">
        <f t="shared" si="161"/>
        <v>2009</v>
      </c>
    </row>
    <row r="5004" spans="1:4" x14ac:dyDescent="0.35">
      <c r="A5004" s="28">
        <v>39838</v>
      </c>
      <c r="B5004" s="17">
        <v>3.5040000000000002E-2</v>
      </c>
      <c r="C5004">
        <f t="shared" si="160"/>
        <v>1</v>
      </c>
      <c r="D5004">
        <f t="shared" si="161"/>
        <v>2009</v>
      </c>
    </row>
    <row r="5005" spans="1:4" x14ac:dyDescent="0.35">
      <c r="A5005" s="28">
        <v>39837</v>
      </c>
      <c r="B5005" s="17">
        <v>3.5040000000000002E-2</v>
      </c>
      <c r="C5005">
        <f t="shared" si="160"/>
        <v>1</v>
      </c>
      <c r="D5005">
        <f t="shared" si="161"/>
        <v>2009</v>
      </c>
    </row>
    <row r="5006" spans="1:4" x14ac:dyDescent="0.35">
      <c r="A5006" s="28">
        <v>39836</v>
      </c>
      <c r="B5006" s="17">
        <v>3.5040000000000002E-2</v>
      </c>
      <c r="C5006">
        <f t="shared" si="160"/>
        <v>1</v>
      </c>
      <c r="D5006">
        <f t="shared" si="161"/>
        <v>2009</v>
      </c>
    </row>
    <row r="5007" spans="1:4" x14ac:dyDescent="0.35">
      <c r="A5007" s="28">
        <v>39835</v>
      </c>
      <c r="B5007" s="17">
        <v>3.5150000000000001E-2</v>
      </c>
      <c r="C5007">
        <f t="shared" si="160"/>
        <v>1</v>
      </c>
      <c r="D5007">
        <f t="shared" si="161"/>
        <v>2009</v>
      </c>
    </row>
    <row r="5008" spans="1:4" x14ac:dyDescent="0.35">
      <c r="A5008" s="28">
        <v>39834</v>
      </c>
      <c r="B5008" s="17">
        <v>3.5090000000000003E-2</v>
      </c>
      <c r="C5008">
        <f t="shared" si="160"/>
        <v>1</v>
      </c>
      <c r="D5008">
        <f t="shared" si="161"/>
        <v>2009</v>
      </c>
    </row>
    <row r="5009" spans="1:4" x14ac:dyDescent="0.35">
      <c r="A5009" s="28">
        <v>39833</v>
      </c>
      <c r="B5009" s="17">
        <v>3.2460000000000003E-2</v>
      </c>
      <c r="C5009">
        <f t="shared" si="160"/>
        <v>1</v>
      </c>
      <c r="D5009">
        <f t="shared" si="161"/>
        <v>2009</v>
      </c>
    </row>
    <row r="5010" spans="1:4" x14ac:dyDescent="0.35">
      <c r="A5010" s="28">
        <v>39832</v>
      </c>
      <c r="B5010" s="17">
        <v>3.5340000000000003E-2</v>
      </c>
      <c r="C5010">
        <f t="shared" si="160"/>
        <v>1</v>
      </c>
      <c r="D5010">
        <f t="shared" si="161"/>
        <v>2009</v>
      </c>
    </row>
    <row r="5011" spans="1:4" x14ac:dyDescent="0.35">
      <c r="A5011" s="28">
        <v>39831</v>
      </c>
      <c r="B5011" s="17">
        <v>3.5200000000000002E-2</v>
      </c>
      <c r="C5011">
        <f t="shared" si="160"/>
        <v>1</v>
      </c>
      <c r="D5011">
        <f t="shared" si="161"/>
        <v>2009</v>
      </c>
    </row>
    <row r="5012" spans="1:4" x14ac:dyDescent="0.35">
      <c r="A5012" s="28">
        <v>39830</v>
      </c>
      <c r="B5012" s="17">
        <v>3.5200000000000002E-2</v>
      </c>
      <c r="C5012">
        <f t="shared" si="160"/>
        <v>1</v>
      </c>
      <c r="D5012">
        <f t="shared" si="161"/>
        <v>2009</v>
      </c>
    </row>
    <row r="5013" spans="1:4" x14ac:dyDescent="0.35">
      <c r="A5013" s="28">
        <v>39829</v>
      </c>
      <c r="B5013" s="17">
        <v>3.5200000000000002E-2</v>
      </c>
      <c r="C5013">
        <f t="shared" si="160"/>
        <v>1</v>
      </c>
      <c r="D5013">
        <f t="shared" si="161"/>
        <v>2009</v>
      </c>
    </row>
    <row r="5014" spans="1:4" x14ac:dyDescent="0.35">
      <c r="A5014" s="28">
        <v>39828</v>
      </c>
      <c r="B5014" s="17">
        <v>3.4110000000000001E-2</v>
      </c>
      <c r="C5014">
        <f t="shared" si="160"/>
        <v>1</v>
      </c>
      <c r="D5014">
        <f t="shared" si="161"/>
        <v>2009</v>
      </c>
    </row>
    <row r="5015" spans="1:4" x14ac:dyDescent="0.35">
      <c r="A5015" s="28">
        <v>39827</v>
      </c>
      <c r="B5015" s="17">
        <v>3.1690000000000003E-2</v>
      </c>
      <c r="C5015">
        <f t="shared" si="160"/>
        <v>1</v>
      </c>
      <c r="D5015">
        <f t="shared" si="161"/>
        <v>2009</v>
      </c>
    </row>
    <row r="5016" spans="1:4" x14ac:dyDescent="0.35">
      <c r="A5016" s="28">
        <v>39826</v>
      </c>
      <c r="B5016" s="17">
        <v>3.3099999999999997E-2</v>
      </c>
      <c r="C5016">
        <f t="shared" si="160"/>
        <v>1</v>
      </c>
      <c r="D5016">
        <f t="shared" si="161"/>
        <v>2009</v>
      </c>
    </row>
    <row r="5017" spans="1:4" x14ac:dyDescent="0.35">
      <c r="A5017" s="28">
        <v>39825</v>
      </c>
      <c r="B5017" s="17">
        <v>3.3739999999999999E-2</v>
      </c>
      <c r="C5017">
        <f t="shared" si="160"/>
        <v>1</v>
      </c>
      <c r="D5017">
        <f t="shared" si="161"/>
        <v>2009</v>
      </c>
    </row>
    <row r="5018" spans="1:4" x14ac:dyDescent="0.35">
      <c r="A5018" s="28">
        <v>39824</v>
      </c>
      <c r="B5018" s="17">
        <v>3.4020000000000002E-2</v>
      </c>
      <c r="C5018">
        <f t="shared" si="160"/>
        <v>1</v>
      </c>
      <c r="D5018">
        <f t="shared" si="161"/>
        <v>2009</v>
      </c>
    </row>
    <row r="5019" spans="1:4" x14ac:dyDescent="0.35">
      <c r="A5019" s="28">
        <v>39823</v>
      </c>
      <c r="B5019" s="17">
        <v>3.4020000000000002E-2</v>
      </c>
      <c r="C5019">
        <f t="shared" si="160"/>
        <v>1</v>
      </c>
      <c r="D5019">
        <f t="shared" si="161"/>
        <v>2009</v>
      </c>
    </row>
    <row r="5020" spans="1:4" x14ac:dyDescent="0.35">
      <c r="A5020" s="28">
        <v>39822</v>
      </c>
      <c r="B5020" s="17">
        <v>3.4020000000000002E-2</v>
      </c>
      <c r="C5020">
        <f t="shared" si="160"/>
        <v>1</v>
      </c>
      <c r="D5020">
        <f t="shared" si="161"/>
        <v>2009</v>
      </c>
    </row>
    <row r="5021" spans="1:4" x14ac:dyDescent="0.35">
      <c r="A5021" s="28">
        <v>39821</v>
      </c>
      <c r="B5021" s="17">
        <v>3.4639999999999997E-2</v>
      </c>
      <c r="C5021">
        <f t="shared" si="160"/>
        <v>1</v>
      </c>
      <c r="D5021">
        <f t="shared" si="161"/>
        <v>2009</v>
      </c>
    </row>
    <row r="5022" spans="1:4" x14ac:dyDescent="0.35">
      <c r="A5022" s="28">
        <v>39820</v>
      </c>
      <c r="B5022" s="17">
        <v>3.4889999999999997E-2</v>
      </c>
      <c r="C5022">
        <f t="shared" si="160"/>
        <v>1</v>
      </c>
      <c r="D5022">
        <f t="shared" si="161"/>
        <v>2009</v>
      </c>
    </row>
    <row r="5023" spans="1:4" x14ac:dyDescent="0.35">
      <c r="A5023" s="28">
        <v>39819</v>
      </c>
      <c r="B5023" s="17">
        <v>3.4819999999999997E-2</v>
      </c>
      <c r="C5023">
        <f t="shared" si="160"/>
        <v>1</v>
      </c>
      <c r="D5023">
        <f t="shared" si="161"/>
        <v>2009</v>
      </c>
    </row>
    <row r="5024" spans="1:4" x14ac:dyDescent="0.35">
      <c r="A5024" s="28">
        <v>39818</v>
      </c>
      <c r="B5024" s="17">
        <v>3.4970000000000001E-2</v>
      </c>
      <c r="C5024">
        <f t="shared" si="160"/>
        <v>1</v>
      </c>
      <c r="D5024">
        <f t="shared" si="161"/>
        <v>2009</v>
      </c>
    </row>
    <row r="5025" spans="1:4" x14ac:dyDescent="0.35">
      <c r="A5025" s="28">
        <v>39817</v>
      </c>
      <c r="B5025" s="17">
        <v>3.492E-2</v>
      </c>
      <c r="C5025">
        <f t="shared" si="160"/>
        <v>1</v>
      </c>
      <c r="D5025">
        <f t="shared" si="161"/>
        <v>2009</v>
      </c>
    </row>
    <row r="5026" spans="1:4" x14ac:dyDescent="0.35">
      <c r="A5026" s="28">
        <v>39816</v>
      </c>
      <c r="B5026" s="17">
        <v>3.492E-2</v>
      </c>
      <c r="C5026">
        <f t="shared" si="160"/>
        <v>1</v>
      </c>
      <c r="D5026">
        <f t="shared" si="161"/>
        <v>2009</v>
      </c>
    </row>
    <row r="5027" spans="1:4" x14ac:dyDescent="0.35">
      <c r="A5027" s="28">
        <v>39815</v>
      </c>
      <c r="B5027" s="17">
        <v>3.492E-2</v>
      </c>
      <c r="C5027">
        <f t="shared" si="160"/>
        <v>1</v>
      </c>
      <c r="D5027">
        <f t="shared" si="161"/>
        <v>2009</v>
      </c>
    </row>
    <row r="5028" spans="1:4" x14ac:dyDescent="0.35">
      <c r="A5028" s="28">
        <v>39814</v>
      </c>
      <c r="B5028" s="17">
        <v>3.5560000000000001E-2</v>
      </c>
      <c r="C5028">
        <f t="shared" si="160"/>
        <v>1</v>
      </c>
      <c r="D5028">
        <f t="shared" si="161"/>
        <v>2009</v>
      </c>
    </row>
    <row r="5029" spans="1:4" x14ac:dyDescent="0.35">
      <c r="A5029" s="28">
        <v>39813</v>
      </c>
      <c r="B5029" s="17">
        <v>3.5560000000000001E-2</v>
      </c>
      <c r="C5029">
        <f t="shared" si="160"/>
        <v>12</v>
      </c>
      <c r="D5029">
        <f t="shared" si="161"/>
        <v>2008</v>
      </c>
    </row>
    <row r="5030" spans="1:4" x14ac:dyDescent="0.35">
      <c r="A5030" s="28">
        <v>39812</v>
      </c>
      <c r="B5030" s="17">
        <v>3.5270000000000003E-2</v>
      </c>
      <c r="C5030">
        <f t="shared" si="160"/>
        <v>12</v>
      </c>
      <c r="D5030">
        <f t="shared" si="161"/>
        <v>2008</v>
      </c>
    </row>
    <row r="5031" spans="1:4" x14ac:dyDescent="0.35">
      <c r="A5031" s="28">
        <v>39811</v>
      </c>
      <c r="B5031" s="17">
        <v>3.5299999999999998E-2</v>
      </c>
      <c r="C5031">
        <f t="shared" si="160"/>
        <v>12</v>
      </c>
      <c r="D5031">
        <f t="shared" si="161"/>
        <v>2008</v>
      </c>
    </row>
    <row r="5032" spans="1:4" x14ac:dyDescent="0.35">
      <c r="A5032" s="28">
        <v>39810</v>
      </c>
      <c r="B5032" s="17">
        <v>3.5299999999999998E-2</v>
      </c>
      <c r="C5032">
        <f t="shared" si="160"/>
        <v>12</v>
      </c>
      <c r="D5032">
        <f t="shared" si="161"/>
        <v>2008</v>
      </c>
    </row>
    <row r="5033" spans="1:4" x14ac:dyDescent="0.35">
      <c r="A5033" s="28">
        <v>39809</v>
      </c>
      <c r="B5033" s="17">
        <v>3.5299999999999998E-2</v>
      </c>
      <c r="C5033">
        <f t="shared" si="160"/>
        <v>12</v>
      </c>
      <c r="D5033">
        <f t="shared" si="161"/>
        <v>2008</v>
      </c>
    </row>
    <row r="5034" spans="1:4" x14ac:dyDescent="0.35">
      <c r="A5034" s="28">
        <v>39808</v>
      </c>
      <c r="B5034" s="17">
        <v>3.5299999999999998E-2</v>
      </c>
      <c r="C5034">
        <f t="shared" si="160"/>
        <v>12</v>
      </c>
      <c r="D5034">
        <f t="shared" si="161"/>
        <v>2008</v>
      </c>
    </row>
    <row r="5035" spans="1:4" x14ac:dyDescent="0.35">
      <c r="A5035" s="28">
        <v>39807</v>
      </c>
      <c r="B5035" s="17">
        <v>3.5520000000000003E-2</v>
      </c>
      <c r="C5035">
        <f t="shared" ref="C5035:C5098" si="162">MONTH(A5035)</f>
        <v>12</v>
      </c>
      <c r="D5035">
        <f t="shared" ref="D5035:D5098" si="163">YEAR(A5035)</f>
        <v>2008</v>
      </c>
    </row>
    <row r="5036" spans="1:4" x14ac:dyDescent="0.35">
      <c r="A5036" s="28">
        <v>39806</v>
      </c>
      <c r="B5036" s="17">
        <v>3.542E-2</v>
      </c>
      <c r="C5036">
        <f t="shared" si="162"/>
        <v>12</v>
      </c>
      <c r="D5036">
        <f t="shared" si="163"/>
        <v>2008</v>
      </c>
    </row>
    <row r="5037" spans="1:4" x14ac:dyDescent="0.35">
      <c r="A5037" s="28">
        <v>39805</v>
      </c>
      <c r="B5037" s="17">
        <v>3.6310000000000002E-2</v>
      </c>
      <c r="C5037">
        <f t="shared" si="162"/>
        <v>12</v>
      </c>
      <c r="D5037">
        <f t="shared" si="163"/>
        <v>2008</v>
      </c>
    </row>
    <row r="5038" spans="1:4" x14ac:dyDescent="0.35">
      <c r="A5038" s="28">
        <v>39804</v>
      </c>
      <c r="B5038" s="17">
        <v>3.6720000000000003E-2</v>
      </c>
      <c r="C5038">
        <f t="shared" si="162"/>
        <v>12</v>
      </c>
      <c r="D5038">
        <f t="shared" si="163"/>
        <v>2008</v>
      </c>
    </row>
    <row r="5039" spans="1:4" x14ac:dyDescent="0.35">
      <c r="A5039" s="28">
        <v>39803</v>
      </c>
      <c r="B5039" s="17">
        <v>2.9409999999999999E-2</v>
      </c>
      <c r="C5039">
        <f t="shared" si="162"/>
        <v>12</v>
      </c>
      <c r="D5039">
        <f t="shared" si="163"/>
        <v>2008</v>
      </c>
    </row>
    <row r="5040" spans="1:4" x14ac:dyDescent="0.35">
      <c r="A5040" s="28">
        <v>39802</v>
      </c>
      <c r="B5040" s="17">
        <v>2.9409999999999999E-2</v>
      </c>
      <c r="C5040">
        <f t="shared" si="162"/>
        <v>12</v>
      </c>
      <c r="D5040">
        <f t="shared" si="163"/>
        <v>2008</v>
      </c>
    </row>
    <row r="5041" spans="1:4" x14ac:dyDescent="0.35">
      <c r="A5041" s="28">
        <v>39801</v>
      </c>
      <c r="B5041" s="17">
        <v>2.9409999999999999E-2</v>
      </c>
      <c r="C5041">
        <f t="shared" si="162"/>
        <v>12</v>
      </c>
      <c r="D5041">
        <f t="shared" si="163"/>
        <v>2008</v>
      </c>
    </row>
    <row r="5042" spans="1:4" x14ac:dyDescent="0.35">
      <c r="A5042" s="28">
        <v>39800</v>
      </c>
      <c r="B5042" s="17">
        <v>2.7720000000000002E-2</v>
      </c>
      <c r="C5042">
        <f t="shared" si="162"/>
        <v>12</v>
      </c>
      <c r="D5042">
        <f t="shared" si="163"/>
        <v>2008</v>
      </c>
    </row>
    <row r="5043" spans="1:4" x14ac:dyDescent="0.35">
      <c r="A5043" s="28">
        <v>39799</v>
      </c>
      <c r="B5043" s="17">
        <v>3.6389999999999999E-2</v>
      </c>
      <c r="C5043">
        <f t="shared" si="162"/>
        <v>12</v>
      </c>
      <c r="D5043">
        <f t="shared" si="163"/>
        <v>2008</v>
      </c>
    </row>
    <row r="5044" spans="1:4" x14ac:dyDescent="0.35">
      <c r="A5044" s="28">
        <v>39798</v>
      </c>
      <c r="B5044" s="17">
        <v>3.7350000000000001E-2</v>
      </c>
      <c r="C5044">
        <f t="shared" si="162"/>
        <v>12</v>
      </c>
      <c r="D5044">
        <f t="shared" si="163"/>
        <v>2008</v>
      </c>
    </row>
    <row r="5045" spans="1:4" x14ac:dyDescent="0.35">
      <c r="A5045" s="28">
        <v>39797</v>
      </c>
      <c r="B5045" s="17">
        <v>3.7359999999999997E-2</v>
      </c>
      <c r="C5045">
        <f t="shared" si="162"/>
        <v>12</v>
      </c>
      <c r="D5045">
        <f t="shared" si="163"/>
        <v>2008</v>
      </c>
    </row>
    <row r="5046" spans="1:4" x14ac:dyDescent="0.35">
      <c r="A5046" s="28">
        <v>39796</v>
      </c>
      <c r="B5046" s="17">
        <v>3.746E-2</v>
      </c>
      <c r="C5046">
        <f t="shared" si="162"/>
        <v>12</v>
      </c>
      <c r="D5046">
        <f t="shared" si="163"/>
        <v>2008</v>
      </c>
    </row>
    <row r="5047" spans="1:4" x14ac:dyDescent="0.35">
      <c r="A5047" s="28">
        <v>39795</v>
      </c>
      <c r="B5047" s="17">
        <v>3.746E-2</v>
      </c>
      <c r="C5047">
        <f t="shared" si="162"/>
        <v>12</v>
      </c>
      <c r="D5047">
        <f t="shared" si="163"/>
        <v>2008</v>
      </c>
    </row>
    <row r="5048" spans="1:4" x14ac:dyDescent="0.35">
      <c r="A5048" s="28">
        <v>39794</v>
      </c>
      <c r="B5048" s="17">
        <v>3.746E-2</v>
      </c>
      <c r="C5048">
        <f t="shared" si="162"/>
        <v>12</v>
      </c>
      <c r="D5048">
        <f t="shared" si="163"/>
        <v>2008</v>
      </c>
    </row>
    <row r="5049" spans="1:4" x14ac:dyDescent="0.35">
      <c r="A5049" s="28">
        <v>39793</v>
      </c>
      <c r="B5049" s="17">
        <v>3.6970000000000003E-2</v>
      </c>
      <c r="C5049">
        <f t="shared" si="162"/>
        <v>12</v>
      </c>
      <c r="D5049">
        <f t="shared" si="163"/>
        <v>2008</v>
      </c>
    </row>
    <row r="5050" spans="1:4" x14ac:dyDescent="0.35">
      <c r="A5050" s="28">
        <v>39792</v>
      </c>
      <c r="B5050" s="17">
        <v>3.7350000000000001E-2</v>
      </c>
      <c r="C5050">
        <f t="shared" si="162"/>
        <v>12</v>
      </c>
      <c r="D5050">
        <f t="shared" si="163"/>
        <v>2008</v>
      </c>
    </row>
    <row r="5051" spans="1:4" x14ac:dyDescent="0.35">
      <c r="A5051" s="28">
        <v>39791</v>
      </c>
      <c r="B5051" s="17">
        <v>3.7350000000000001E-2</v>
      </c>
      <c r="C5051">
        <f t="shared" si="162"/>
        <v>12</v>
      </c>
      <c r="D5051">
        <f t="shared" si="163"/>
        <v>2008</v>
      </c>
    </row>
    <row r="5052" spans="1:4" x14ac:dyDescent="0.35">
      <c r="A5052" s="28">
        <v>39790</v>
      </c>
      <c r="B5052" s="17">
        <v>3.7350000000000001E-2</v>
      </c>
      <c r="C5052">
        <f t="shared" si="162"/>
        <v>12</v>
      </c>
      <c r="D5052">
        <f t="shared" si="163"/>
        <v>2008</v>
      </c>
    </row>
    <row r="5053" spans="1:4" x14ac:dyDescent="0.35">
      <c r="A5053" s="28">
        <v>39789</v>
      </c>
      <c r="B5053" s="17">
        <v>3.7269999999999998E-2</v>
      </c>
      <c r="C5053">
        <f t="shared" si="162"/>
        <v>12</v>
      </c>
      <c r="D5053">
        <f t="shared" si="163"/>
        <v>2008</v>
      </c>
    </row>
    <row r="5054" spans="1:4" x14ac:dyDescent="0.35">
      <c r="A5054" s="28">
        <v>39788</v>
      </c>
      <c r="B5054" s="17">
        <v>3.7269999999999998E-2</v>
      </c>
      <c r="C5054">
        <f t="shared" si="162"/>
        <v>12</v>
      </c>
      <c r="D5054">
        <f t="shared" si="163"/>
        <v>2008</v>
      </c>
    </row>
    <row r="5055" spans="1:4" x14ac:dyDescent="0.35">
      <c r="A5055" s="28">
        <v>39787</v>
      </c>
      <c r="B5055" s="17">
        <v>3.7269999999999998E-2</v>
      </c>
      <c r="C5055">
        <f t="shared" si="162"/>
        <v>12</v>
      </c>
      <c r="D5055">
        <f t="shared" si="163"/>
        <v>2008</v>
      </c>
    </row>
    <row r="5056" spans="1:4" x14ac:dyDescent="0.35">
      <c r="A5056" s="28">
        <v>39786</v>
      </c>
      <c r="B5056" s="17">
        <v>3.721E-2</v>
      </c>
      <c r="C5056">
        <f t="shared" si="162"/>
        <v>12</v>
      </c>
      <c r="D5056">
        <f t="shared" si="163"/>
        <v>2008</v>
      </c>
    </row>
    <row r="5057" spans="1:4" x14ac:dyDescent="0.35">
      <c r="A5057" s="28">
        <v>39785</v>
      </c>
      <c r="B5057" s="17">
        <v>3.7229999999999999E-2</v>
      </c>
      <c r="C5057">
        <f t="shared" si="162"/>
        <v>12</v>
      </c>
      <c r="D5057">
        <f t="shared" si="163"/>
        <v>2008</v>
      </c>
    </row>
    <row r="5058" spans="1:4" x14ac:dyDescent="0.35">
      <c r="A5058" s="28">
        <v>39784</v>
      </c>
      <c r="B5058" s="17">
        <v>3.737E-2</v>
      </c>
      <c r="C5058">
        <f t="shared" si="162"/>
        <v>12</v>
      </c>
      <c r="D5058">
        <f t="shared" si="163"/>
        <v>2008</v>
      </c>
    </row>
    <row r="5059" spans="1:4" x14ac:dyDescent="0.35">
      <c r="A5059" s="28">
        <v>39783</v>
      </c>
      <c r="B5059" s="17">
        <v>3.7109999999999997E-2</v>
      </c>
      <c r="C5059">
        <f t="shared" si="162"/>
        <v>12</v>
      </c>
      <c r="D5059">
        <f t="shared" si="163"/>
        <v>2008</v>
      </c>
    </row>
    <row r="5060" spans="1:4" x14ac:dyDescent="0.35">
      <c r="A5060" s="28">
        <v>39782</v>
      </c>
      <c r="B5060" s="17">
        <v>3.8129999999999997E-2</v>
      </c>
      <c r="C5060">
        <f t="shared" si="162"/>
        <v>11</v>
      </c>
      <c r="D5060">
        <f t="shared" si="163"/>
        <v>2008</v>
      </c>
    </row>
    <row r="5061" spans="1:4" x14ac:dyDescent="0.35">
      <c r="A5061" s="28">
        <v>39781</v>
      </c>
      <c r="B5061" s="17">
        <v>3.8129999999999997E-2</v>
      </c>
      <c r="C5061">
        <f t="shared" si="162"/>
        <v>11</v>
      </c>
      <c r="D5061">
        <f t="shared" si="163"/>
        <v>2008</v>
      </c>
    </row>
    <row r="5062" spans="1:4" x14ac:dyDescent="0.35">
      <c r="A5062" s="28">
        <v>39780</v>
      </c>
      <c r="B5062" s="17">
        <v>3.8129999999999997E-2</v>
      </c>
      <c r="C5062">
        <f t="shared" si="162"/>
        <v>11</v>
      </c>
      <c r="D5062">
        <f t="shared" si="163"/>
        <v>2008</v>
      </c>
    </row>
    <row r="5063" spans="1:4" x14ac:dyDescent="0.35">
      <c r="A5063" s="28">
        <v>39779</v>
      </c>
      <c r="B5063" s="17">
        <v>3.8219999999999997E-2</v>
      </c>
      <c r="C5063">
        <f t="shared" si="162"/>
        <v>11</v>
      </c>
      <c r="D5063">
        <f t="shared" si="163"/>
        <v>2008</v>
      </c>
    </row>
    <row r="5064" spans="1:4" x14ac:dyDescent="0.35">
      <c r="A5064" s="28">
        <v>39778</v>
      </c>
      <c r="B5064" s="17">
        <v>3.755E-2</v>
      </c>
      <c r="C5064">
        <f t="shared" si="162"/>
        <v>11</v>
      </c>
      <c r="D5064">
        <f t="shared" si="163"/>
        <v>2008</v>
      </c>
    </row>
    <row r="5065" spans="1:4" x14ac:dyDescent="0.35">
      <c r="A5065" s="28">
        <v>39777</v>
      </c>
      <c r="B5065" s="17">
        <v>3.6830000000000002E-2</v>
      </c>
      <c r="C5065">
        <f t="shared" si="162"/>
        <v>11</v>
      </c>
      <c r="D5065">
        <f t="shared" si="163"/>
        <v>2008</v>
      </c>
    </row>
    <row r="5066" spans="1:4" x14ac:dyDescent="0.35">
      <c r="A5066" s="28">
        <v>39776</v>
      </c>
      <c r="B5066" s="17">
        <v>3.6830000000000002E-2</v>
      </c>
      <c r="C5066">
        <f t="shared" si="162"/>
        <v>11</v>
      </c>
      <c r="D5066">
        <f t="shared" si="163"/>
        <v>2008</v>
      </c>
    </row>
    <row r="5067" spans="1:4" x14ac:dyDescent="0.35">
      <c r="A5067" s="28">
        <v>39775</v>
      </c>
      <c r="B5067" s="17">
        <v>3.6609999999999997E-2</v>
      </c>
      <c r="C5067">
        <f t="shared" si="162"/>
        <v>11</v>
      </c>
      <c r="D5067">
        <f t="shared" si="163"/>
        <v>2008</v>
      </c>
    </row>
    <row r="5068" spans="1:4" x14ac:dyDescent="0.35">
      <c r="A5068" s="28">
        <v>39774</v>
      </c>
      <c r="B5068" s="17">
        <v>3.6609999999999997E-2</v>
      </c>
      <c r="C5068">
        <f t="shared" si="162"/>
        <v>11</v>
      </c>
      <c r="D5068">
        <f t="shared" si="163"/>
        <v>2008</v>
      </c>
    </row>
    <row r="5069" spans="1:4" x14ac:dyDescent="0.35">
      <c r="A5069" s="28">
        <v>39773</v>
      </c>
      <c r="B5069" s="17">
        <v>3.6609999999999997E-2</v>
      </c>
      <c r="C5069">
        <f t="shared" si="162"/>
        <v>11</v>
      </c>
      <c r="D5069">
        <f t="shared" si="163"/>
        <v>2008</v>
      </c>
    </row>
    <row r="5070" spans="1:4" x14ac:dyDescent="0.35">
      <c r="A5070" s="28">
        <v>39772</v>
      </c>
      <c r="B5070" s="17">
        <v>3.5369999999999999E-2</v>
      </c>
      <c r="C5070">
        <f t="shared" si="162"/>
        <v>11</v>
      </c>
      <c r="D5070">
        <f t="shared" si="163"/>
        <v>2008</v>
      </c>
    </row>
    <row r="5071" spans="1:4" x14ac:dyDescent="0.35">
      <c r="A5071" s="28">
        <v>39771</v>
      </c>
      <c r="B5071" s="17">
        <v>3.6400000000000002E-2</v>
      </c>
      <c r="C5071">
        <f t="shared" si="162"/>
        <v>11</v>
      </c>
      <c r="D5071">
        <f t="shared" si="163"/>
        <v>2008</v>
      </c>
    </row>
    <row r="5072" spans="1:4" x14ac:dyDescent="0.35">
      <c r="A5072" s="28">
        <v>39770</v>
      </c>
      <c r="B5072" s="17">
        <v>3.7560000000000003E-2</v>
      </c>
      <c r="C5072">
        <f t="shared" si="162"/>
        <v>11</v>
      </c>
      <c r="D5072">
        <f t="shared" si="163"/>
        <v>2008</v>
      </c>
    </row>
    <row r="5073" spans="1:4" x14ac:dyDescent="0.35">
      <c r="A5073" s="28">
        <v>39769</v>
      </c>
      <c r="B5073" s="17">
        <v>3.7560000000000003E-2</v>
      </c>
      <c r="C5073">
        <f t="shared" si="162"/>
        <v>11</v>
      </c>
      <c r="D5073">
        <f t="shared" si="163"/>
        <v>2008</v>
      </c>
    </row>
    <row r="5074" spans="1:4" x14ac:dyDescent="0.35">
      <c r="A5074" s="28">
        <v>39768</v>
      </c>
      <c r="B5074" s="17">
        <v>3.6970000000000003E-2</v>
      </c>
      <c r="C5074">
        <f t="shared" si="162"/>
        <v>11</v>
      </c>
      <c r="D5074">
        <f t="shared" si="163"/>
        <v>2008</v>
      </c>
    </row>
    <row r="5075" spans="1:4" x14ac:dyDescent="0.35">
      <c r="A5075" s="28">
        <v>39767</v>
      </c>
      <c r="B5075" s="17">
        <v>3.6970000000000003E-2</v>
      </c>
      <c r="C5075">
        <f t="shared" si="162"/>
        <v>11</v>
      </c>
      <c r="D5075">
        <f t="shared" si="163"/>
        <v>2008</v>
      </c>
    </row>
    <row r="5076" spans="1:4" x14ac:dyDescent="0.35">
      <c r="A5076" s="28">
        <v>39766</v>
      </c>
      <c r="B5076" s="17">
        <v>3.6970000000000003E-2</v>
      </c>
      <c r="C5076">
        <f t="shared" si="162"/>
        <v>11</v>
      </c>
      <c r="D5076">
        <f t="shared" si="163"/>
        <v>2008</v>
      </c>
    </row>
    <row r="5077" spans="1:4" x14ac:dyDescent="0.35">
      <c r="A5077" s="28">
        <v>39765</v>
      </c>
      <c r="B5077" s="17">
        <v>3.6889999999999999E-2</v>
      </c>
      <c r="C5077">
        <f t="shared" si="162"/>
        <v>11</v>
      </c>
      <c r="D5077">
        <f t="shared" si="163"/>
        <v>2008</v>
      </c>
    </row>
    <row r="5078" spans="1:4" x14ac:dyDescent="0.35">
      <c r="A5078" s="28">
        <v>39764</v>
      </c>
      <c r="B5078" s="17">
        <v>3.6769999999999997E-2</v>
      </c>
      <c r="C5078">
        <f t="shared" si="162"/>
        <v>11</v>
      </c>
      <c r="D5078">
        <f t="shared" si="163"/>
        <v>2008</v>
      </c>
    </row>
    <row r="5079" spans="1:4" x14ac:dyDescent="0.35">
      <c r="A5079" s="28">
        <v>39763</v>
      </c>
      <c r="B5079" s="17">
        <v>3.6999999999999998E-2</v>
      </c>
      <c r="C5079">
        <f t="shared" si="162"/>
        <v>11</v>
      </c>
      <c r="D5079">
        <f t="shared" si="163"/>
        <v>2008</v>
      </c>
    </row>
    <row r="5080" spans="1:4" x14ac:dyDescent="0.35">
      <c r="A5080" s="28">
        <v>39762</v>
      </c>
      <c r="B5080" s="17">
        <v>3.6929999999999998E-2</v>
      </c>
      <c r="C5080">
        <f t="shared" si="162"/>
        <v>11</v>
      </c>
      <c r="D5080">
        <f t="shared" si="163"/>
        <v>2008</v>
      </c>
    </row>
    <row r="5081" spans="1:4" x14ac:dyDescent="0.35">
      <c r="A5081" s="28">
        <v>39761</v>
      </c>
      <c r="B5081" s="17">
        <v>3.7289999999999997E-2</v>
      </c>
      <c r="C5081">
        <f t="shared" si="162"/>
        <v>11</v>
      </c>
      <c r="D5081">
        <f t="shared" si="163"/>
        <v>2008</v>
      </c>
    </row>
    <row r="5082" spans="1:4" x14ac:dyDescent="0.35">
      <c r="A5082" s="28">
        <v>39760</v>
      </c>
      <c r="B5082" s="17">
        <v>3.7289999999999997E-2</v>
      </c>
      <c r="C5082">
        <f t="shared" si="162"/>
        <v>11</v>
      </c>
      <c r="D5082">
        <f t="shared" si="163"/>
        <v>2008</v>
      </c>
    </row>
    <row r="5083" spans="1:4" x14ac:dyDescent="0.35">
      <c r="A5083" s="28">
        <v>39759</v>
      </c>
      <c r="B5083" s="17">
        <v>3.7289999999999997E-2</v>
      </c>
      <c r="C5083">
        <f t="shared" si="162"/>
        <v>11</v>
      </c>
      <c r="D5083">
        <f t="shared" si="163"/>
        <v>2008</v>
      </c>
    </row>
    <row r="5084" spans="1:4" x14ac:dyDescent="0.35">
      <c r="A5084" s="28">
        <v>39758</v>
      </c>
      <c r="B5084" s="17">
        <v>3.6940000000000001E-2</v>
      </c>
      <c r="C5084">
        <f t="shared" si="162"/>
        <v>11</v>
      </c>
      <c r="D5084">
        <f t="shared" si="163"/>
        <v>2008</v>
      </c>
    </row>
    <row r="5085" spans="1:4" x14ac:dyDescent="0.35">
      <c r="A5085" s="28">
        <v>39757</v>
      </c>
      <c r="B5085" s="17">
        <v>3.6940000000000001E-2</v>
      </c>
      <c r="C5085">
        <f t="shared" si="162"/>
        <v>11</v>
      </c>
      <c r="D5085">
        <f t="shared" si="163"/>
        <v>2008</v>
      </c>
    </row>
    <row r="5086" spans="1:4" x14ac:dyDescent="0.35">
      <c r="A5086" s="28">
        <v>39756</v>
      </c>
      <c r="B5086" s="17">
        <v>3.678E-2</v>
      </c>
      <c r="C5086">
        <f t="shared" si="162"/>
        <v>11</v>
      </c>
      <c r="D5086">
        <f t="shared" si="163"/>
        <v>2008</v>
      </c>
    </row>
    <row r="5087" spans="1:4" x14ac:dyDescent="0.35">
      <c r="A5087" s="28">
        <v>39755</v>
      </c>
      <c r="B5087" s="17">
        <v>3.6830000000000002E-2</v>
      </c>
      <c r="C5087">
        <f t="shared" si="162"/>
        <v>11</v>
      </c>
      <c r="D5087">
        <f t="shared" si="163"/>
        <v>2008</v>
      </c>
    </row>
    <row r="5088" spans="1:4" x14ac:dyDescent="0.35">
      <c r="A5088" s="28">
        <v>39754</v>
      </c>
      <c r="B5088" s="17">
        <v>3.6540000000000003E-2</v>
      </c>
      <c r="C5088">
        <f t="shared" si="162"/>
        <v>11</v>
      </c>
      <c r="D5088">
        <f t="shared" si="163"/>
        <v>2008</v>
      </c>
    </row>
    <row r="5089" spans="1:4" x14ac:dyDescent="0.35">
      <c r="A5089" s="28">
        <v>39753</v>
      </c>
      <c r="B5089" s="17">
        <v>3.6540000000000003E-2</v>
      </c>
      <c r="C5089">
        <f t="shared" si="162"/>
        <v>11</v>
      </c>
      <c r="D5089">
        <f t="shared" si="163"/>
        <v>2008</v>
      </c>
    </row>
    <row r="5090" spans="1:4" x14ac:dyDescent="0.35">
      <c r="A5090" s="28">
        <v>39752</v>
      </c>
      <c r="B5090" s="17">
        <v>3.6540000000000003E-2</v>
      </c>
      <c r="C5090">
        <f t="shared" si="162"/>
        <v>10</v>
      </c>
      <c r="D5090">
        <f t="shared" si="163"/>
        <v>2008</v>
      </c>
    </row>
    <row r="5091" spans="1:4" x14ac:dyDescent="0.35">
      <c r="A5091" s="28">
        <v>39751</v>
      </c>
      <c r="B5091" s="17">
        <v>3.6479999999999999E-2</v>
      </c>
      <c r="C5091">
        <f t="shared" si="162"/>
        <v>10</v>
      </c>
      <c r="D5091">
        <f t="shared" si="163"/>
        <v>2008</v>
      </c>
    </row>
    <row r="5092" spans="1:4" x14ac:dyDescent="0.35">
      <c r="A5092" s="28">
        <v>39750</v>
      </c>
      <c r="B5092" s="17">
        <v>3.6429999999999997E-2</v>
      </c>
      <c r="C5092">
        <f t="shared" si="162"/>
        <v>10</v>
      </c>
      <c r="D5092">
        <f t="shared" si="163"/>
        <v>2008</v>
      </c>
    </row>
    <row r="5093" spans="1:4" x14ac:dyDescent="0.35">
      <c r="A5093" s="28">
        <v>39749</v>
      </c>
      <c r="B5093" s="17">
        <v>3.6400000000000002E-2</v>
      </c>
      <c r="C5093">
        <f t="shared" si="162"/>
        <v>10</v>
      </c>
      <c r="D5093">
        <f t="shared" si="163"/>
        <v>2008</v>
      </c>
    </row>
    <row r="5094" spans="1:4" x14ac:dyDescent="0.35">
      <c r="A5094" s="28">
        <v>39748</v>
      </c>
      <c r="B5094" s="17">
        <v>3.6540000000000003E-2</v>
      </c>
      <c r="C5094">
        <f t="shared" si="162"/>
        <v>10</v>
      </c>
      <c r="D5094">
        <f t="shared" si="163"/>
        <v>2008</v>
      </c>
    </row>
    <row r="5095" spans="1:4" x14ac:dyDescent="0.35">
      <c r="A5095" s="28">
        <v>39747</v>
      </c>
      <c r="B5095" s="17">
        <v>3.6609999999999997E-2</v>
      </c>
      <c r="C5095">
        <f t="shared" si="162"/>
        <v>10</v>
      </c>
      <c r="D5095">
        <f t="shared" si="163"/>
        <v>2008</v>
      </c>
    </row>
    <row r="5096" spans="1:4" x14ac:dyDescent="0.35">
      <c r="A5096" s="28">
        <v>39746</v>
      </c>
      <c r="B5096" s="17">
        <v>3.6609999999999997E-2</v>
      </c>
      <c r="C5096">
        <f t="shared" si="162"/>
        <v>10</v>
      </c>
      <c r="D5096">
        <f t="shared" si="163"/>
        <v>2008</v>
      </c>
    </row>
    <row r="5097" spans="1:4" x14ac:dyDescent="0.35">
      <c r="A5097" s="28">
        <v>39745</v>
      </c>
      <c r="B5097" s="17">
        <v>3.6609999999999997E-2</v>
      </c>
      <c r="C5097">
        <f t="shared" si="162"/>
        <v>10</v>
      </c>
      <c r="D5097">
        <f t="shared" si="163"/>
        <v>2008</v>
      </c>
    </row>
    <row r="5098" spans="1:4" x14ac:dyDescent="0.35">
      <c r="A5098" s="28">
        <v>39744</v>
      </c>
      <c r="B5098" s="17">
        <v>3.6729999999999999E-2</v>
      </c>
      <c r="C5098">
        <f t="shared" si="162"/>
        <v>10</v>
      </c>
      <c r="D5098">
        <f t="shared" si="163"/>
        <v>2008</v>
      </c>
    </row>
    <row r="5099" spans="1:4" x14ac:dyDescent="0.35">
      <c r="A5099" s="28">
        <v>39743</v>
      </c>
      <c r="B5099" s="17">
        <v>3.6119999999999999E-2</v>
      </c>
      <c r="C5099">
        <f t="shared" ref="C5099:C5162" si="164">MONTH(A5099)</f>
        <v>10</v>
      </c>
      <c r="D5099">
        <f t="shared" ref="D5099:D5162" si="165">YEAR(A5099)</f>
        <v>2008</v>
      </c>
    </row>
    <row r="5100" spans="1:4" x14ac:dyDescent="0.35">
      <c r="A5100" s="28">
        <v>39742</v>
      </c>
      <c r="B5100" s="17">
        <v>3.5709999999999999E-2</v>
      </c>
      <c r="C5100">
        <f t="shared" si="164"/>
        <v>10</v>
      </c>
      <c r="D5100">
        <f t="shared" si="165"/>
        <v>2008</v>
      </c>
    </row>
    <row r="5101" spans="1:4" x14ac:dyDescent="0.35">
      <c r="A5101" s="28">
        <v>39741</v>
      </c>
      <c r="B5101" s="17">
        <v>3.1609999999999999E-2</v>
      </c>
      <c r="C5101">
        <f t="shared" si="164"/>
        <v>10</v>
      </c>
      <c r="D5101">
        <f t="shared" si="165"/>
        <v>2008</v>
      </c>
    </row>
    <row r="5102" spans="1:4" x14ac:dyDescent="0.35">
      <c r="A5102" s="28">
        <v>39740</v>
      </c>
      <c r="B5102" s="17">
        <v>3.4360000000000002E-2</v>
      </c>
      <c r="C5102">
        <f t="shared" si="164"/>
        <v>10</v>
      </c>
      <c r="D5102">
        <f t="shared" si="165"/>
        <v>2008</v>
      </c>
    </row>
    <row r="5103" spans="1:4" x14ac:dyDescent="0.35">
      <c r="A5103" s="28">
        <v>39739</v>
      </c>
      <c r="B5103" s="17">
        <v>3.4360000000000002E-2</v>
      </c>
      <c r="C5103">
        <f t="shared" si="164"/>
        <v>10</v>
      </c>
      <c r="D5103">
        <f t="shared" si="165"/>
        <v>2008</v>
      </c>
    </row>
    <row r="5104" spans="1:4" x14ac:dyDescent="0.35">
      <c r="A5104" s="28">
        <v>39738</v>
      </c>
      <c r="B5104" s="17">
        <v>3.4360000000000002E-2</v>
      </c>
      <c r="C5104">
        <f t="shared" si="164"/>
        <v>10</v>
      </c>
      <c r="D5104">
        <f t="shared" si="165"/>
        <v>2008</v>
      </c>
    </row>
    <row r="5105" spans="1:4" x14ac:dyDescent="0.35">
      <c r="A5105" s="28">
        <v>39737</v>
      </c>
      <c r="B5105" s="17">
        <v>3.6569999999999998E-2</v>
      </c>
      <c r="C5105">
        <f t="shared" si="164"/>
        <v>10</v>
      </c>
      <c r="D5105">
        <f t="shared" si="165"/>
        <v>2008</v>
      </c>
    </row>
    <row r="5106" spans="1:4" x14ac:dyDescent="0.35">
      <c r="A5106" s="28">
        <v>39736</v>
      </c>
      <c r="B5106" s="17">
        <v>3.5999999999999997E-2</v>
      </c>
      <c r="C5106">
        <f t="shared" si="164"/>
        <v>10</v>
      </c>
      <c r="D5106">
        <f t="shared" si="165"/>
        <v>2008</v>
      </c>
    </row>
    <row r="5107" spans="1:4" x14ac:dyDescent="0.35">
      <c r="A5107" s="28">
        <v>39735</v>
      </c>
      <c r="B5107" s="17">
        <v>3.6170000000000001E-2</v>
      </c>
      <c r="C5107">
        <f t="shared" si="164"/>
        <v>10</v>
      </c>
      <c r="D5107">
        <f t="shared" si="165"/>
        <v>2008</v>
      </c>
    </row>
    <row r="5108" spans="1:4" x14ac:dyDescent="0.35">
      <c r="A5108" s="28">
        <v>39734</v>
      </c>
      <c r="B5108" s="17">
        <v>3.5950000000000003E-2</v>
      </c>
      <c r="C5108">
        <f t="shared" si="164"/>
        <v>10</v>
      </c>
      <c r="D5108">
        <f t="shared" si="165"/>
        <v>2008</v>
      </c>
    </row>
    <row r="5109" spans="1:4" x14ac:dyDescent="0.35">
      <c r="A5109" s="28">
        <v>39733</v>
      </c>
      <c r="B5109" s="17">
        <v>3.6229999999999998E-2</v>
      </c>
      <c r="C5109">
        <f t="shared" si="164"/>
        <v>10</v>
      </c>
      <c r="D5109">
        <f t="shared" si="165"/>
        <v>2008</v>
      </c>
    </row>
    <row r="5110" spans="1:4" x14ac:dyDescent="0.35">
      <c r="A5110" s="28">
        <v>39732</v>
      </c>
      <c r="B5110" s="17">
        <v>3.6229999999999998E-2</v>
      </c>
      <c r="C5110">
        <f t="shared" si="164"/>
        <v>10</v>
      </c>
      <c r="D5110">
        <f t="shared" si="165"/>
        <v>2008</v>
      </c>
    </row>
    <row r="5111" spans="1:4" x14ac:dyDescent="0.35">
      <c r="A5111" s="28">
        <v>39731</v>
      </c>
      <c r="B5111" s="17">
        <v>3.6229999999999998E-2</v>
      </c>
      <c r="C5111">
        <f t="shared" si="164"/>
        <v>10</v>
      </c>
      <c r="D5111">
        <f t="shared" si="165"/>
        <v>2008</v>
      </c>
    </row>
    <row r="5112" spans="1:4" x14ac:dyDescent="0.35">
      <c r="A5112" s="28">
        <v>39730</v>
      </c>
      <c r="B5112" s="17">
        <v>3.628E-2</v>
      </c>
      <c r="C5112">
        <f t="shared" si="164"/>
        <v>10</v>
      </c>
      <c r="D5112">
        <f t="shared" si="165"/>
        <v>2008</v>
      </c>
    </row>
    <row r="5113" spans="1:4" x14ac:dyDescent="0.35">
      <c r="A5113" s="28">
        <v>39729</v>
      </c>
      <c r="B5113" s="17">
        <v>3.6229999999999998E-2</v>
      </c>
      <c r="C5113">
        <f t="shared" si="164"/>
        <v>10</v>
      </c>
      <c r="D5113">
        <f t="shared" si="165"/>
        <v>2008</v>
      </c>
    </row>
    <row r="5114" spans="1:4" x14ac:dyDescent="0.35">
      <c r="A5114" s="28">
        <v>39728</v>
      </c>
      <c r="B5114" s="17">
        <v>3.6360000000000003E-2</v>
      </c>
      <c r="C5114">
        <f t="shared" si="164"/>
        <v>10</v>
      </c>
      <c r="D5114">
        <f t="shared" si="165"/>
        <v>2008</v>
      </c>
    </row>
    <row r="5115" spans="1:4" x14ac:dyDescent="0.35">
      <c r="A5115" s="28">
        <v>39727</v>
      </c>
      <c r="B5115" s="17">
        <v>3.5619999999999999E-2</v>
      </c>
      <c r="C5115">
        <f t="shared" si="164"/>
        <v>10</v>
      </c>
      <c r="D5115">
        <f t="shared" si="165"/>
        <v>2008</v>
      </c>
    </row>
    <row r="5116" spans="1:4" x14ac:dyDescent="0.35">
      <c r="A5116" s="28">
        <v>39726</v>
      </c>
      <c r="B5116" s="17">
        <v>3.6179999999999997E-2</v>
      </c>
      <c r="C5116">
        <f t="shared" si="164"/>
        <v>10</v>
      </c>
      <c r="D5116">
        <f t="shared" si="165"/>
        <v>2008</v>
      </c>
    </row>
    <row r="5117" spans="1:4" x14ac:dyDescent="0.35">
      <c r="A5117" s="28">
        <v>39725</v>
      </c>
      <c r="B5117" s="17">
        <v>3.6179999999999997E-2</v>
      </c>
      <c r="C5117">
        <f t="shared" si="164"/>
        <v>10</v>
      </c>
      <c r="D5117">
        <f t="shared" si="165"/>
        <v>2008</v>
      </c>
    </row>
    <row r="5118" spans="1:4" x14ac:dyDescent="0.35">
      <c r="A5118" s="28">
        <v>39724</v>
      </c>
      <c r="B5118" s="17">
        <v>3.6179999999999997E-2</v>
      </c>
      <c r="C5118">
        <f t="shared" si="164"/>
        <v>10</v>
      </c>
      <c r="D5118">
        <f t="shared" si="165"/>
        <v>2008</v>
      </c>
    </row>
    <row r="5119" spans="1:4" x14ac:dyDescent="0.35">
      <c r="A5119" s="28">
        <v>39723</v>
      </c>
      <c r="B5119" s="17">
        <v>3.6260000000000001E-2</v>
      </c>
      <c r="C5119">
        <f t="shared" si="164"/>
        <v>10</v>
      </c>
      <c r="D5119">
        <f t="shared" si="165"/>
        <v>2008</v>
      </c>
    </row>
    <row r="5120" spans="1:4" x14ac:dyDescent="0.35">
      <c r="A5120" s="28">
        <v>39722</v>
      </c>
      <c r="B5120" s="17">
        <v>3.6260000000000001E-2</v>
      </c>
      <c r="C5120">
        <f t="shared" si="164"/>
        <v>10</v>
      </c>
      <c r="D5120">
        <f t="shared" si="165"/>
        <v>2008</v>
      </c>
    </row>
    <row r="5121" spans="1:4" x14ac:dyDescent="0.35">
      <c r="A5121" s="28">
        <v>39721</v>
      </c>
      <c r="B5121" s="17">
        <v>3.6260000000000001E-2</v>
      </c>
      <c r="C5121">
        <f t="shared" si="164"/>
        <v>9</v>
      </c>
      <c r="D5121">
        <f t="shared" si="165"/>
        <v>2008</v>
      </c>
    </row>
    <row r="5122" spans="1:4" x14ac:dyDescent="0.35">
      <c r="A5122" s="28">
        <v>39720</v>
      </c>
      <c r="B5122" s="17">
        <v>3.6450000000000003E-2</v>
      </c>
      <c r="C5122">
        <f t="shared" si="164"/>
        <v>9</v>
      </c>
      <c r="D5122">
        <f t="shared" si="165"/>
        <v>2008</v>
      </c>
    </row>
    <row r="5123" spans="1:4" x14ac:dyDescent="0.35">
      <c r="A5123" s="28">
        <v>39719</v>
      </c>
      <c r="B5123" s="17">
        <v>3.5630000000000002E-2</v>
      </c>
      <c r="C5123">
        <f t="shared" si="164"/>
        <v>9</v>
      </c>
      <c r="D5123">
        <f t="shared" si="165"/>
        <v>2008</v>
      </c>
    </row>
    <row r="5124" spans="1:4" x14ac:dyDescent="0.35">
      <c r="A5124" s="28">
        <v>39718</v>
      </c>
      <c r="B5124" s="17">
        <v>3.5630000000000002E-2</v>
      </c>
      <c r="C5124">
        <f t="shared" si="164"/>
        <v>9</v>
      </c>
      <c r="D5124">
        <f t="shared" si="165"/>
        <v>2008</v>
      </c>
    </row>
    <row r="5125" spans="1:4" x14ac:dyDescent="0.35">
      <c r="A5125" s="28">
        <v>39717</v>
      </c>
      <c r="B5125" s="17">
        <v>3.5630000000000002E-2</v>
      </c>
      <c r="C5125">
        <f t="shared" si="164"/>
        <v>9</v>
      </c>
      <c r="D5125">
        <f t="shared" si="165"/>
        <v>2008</v>
      </c>
    </row>
    <row r="5126" spans="1:4" x14ac:dyDescent="0.35">
      <c r="A5126" s="28">
        <v>39716</v>
      </c>
      <c r="B5126" s="17">
        <v>3.5959999999999999E-2</v>
      </c>
      <c r="C5126">
        <f t="shared" si="164"/>
        <v>9</v>
      </c>
      <c r="D5126">
        <f t="shared" si="165"/>
        <v>2008</v>
      </c>
    </row>
    <row r="5127" spans="1:4" x14ac:dyDescent="0.35">
      <c r="A5127" s="28">
        <v>39715</v>
      </c>
      <c r="B5127" s="17">
        <v>3.567E-2</v>
      </c>
      <c r="C5127">
        <f t="shared" si="164"/>
        <v>9</v>
      </c>
      <c r="D5127">
        <f t="shared" si="165"/>
        <v>2008</v>
      </c>
    </row>
    <row r="5128" spans="1:4" x14ac:dyDescent="0.35">
      <c r="A5128" s="28">
        <v>39714</v>
      </c>
      <c r="B5128" s="17">
        <v>3.3090000000000001E-2</v>
      </c>
      <c r="C5128">
        <f t="shared" si="164"/>
        <v>9</v>
      </c>
      <c r="D5128">
        <f t="shared" si="165"/>
        <v>2008</v>
      </c>
    </row>
    <row r="5129" spans="1:4" x14ac:dyDescent="0.35">
      <c r="A5129" s="28">
        <v>39713</v>
      </c>
      <c r="B5129" s="17">
        <v>3.3160000000000002E-2</v>
      </c>
      <c r="C5129">
        <f t="shared" si="164"/>
        <v>9</v>
      </c>
      <c r="D5129">
        <f t="shared" si="165"/>
        <v>2008</v>
      </c>
    </row>
    <row r="5130" spans="1:4" x14ac:dyDescent="0.35">
      <c r="A5130" s="28">
        <v>39712</v>
      </c>
      <c r="B5130" s="17">
        <v>3.2419999999999997E-2</v>
      </c>
      <c r="C5130">
        <f t="shared" si="164"/>
        <v>9</v>
      </c>
      <c r="D5130">
        <f t="shared" si="165"/>
        <v>2008</v>
      </c>
    </row>
    <row r="5131" spans="1:4" x14ac:dyDescent="0.35">
      <c r="A5131" s="28">
        <v>39711</v>
      </c>
      <c r="B5131" s="17">
        <v>3.2419999999999997E-2</v>
      </c>
      <c r="C5131">
        <f t="shared" si="164"/>
        <v>9</v>
      </c>
      <c r="D5131">
        <f t="shared" si="165"/>
        <v>2008</v>
      </c>
    </row>
    <row r="5132" spans="1:4" x14ac:dyDescent="0.35">
      <c r="A5132" s="28">
        <v>39710</v>
      </c>
      <c r="B5132" s="17">
        <v>3.2419999999999997E-2</v>
      </c>
      <c r="C5132">
        <f t="shared" si="164"/>
        <v>9</v>
      </c>
      <c r="D5132">
        <f t="shared" si="165"/>
        <v>2008</v>
      </c>
    </row>
    <row r="5133" spans="1:4" x14ac:dyDescent="0.35">
      <c r="A5133" s="28">
        <v>39709</v>
      </c>
      <c r="B5133" s="17">
        <v>3.3730000000000003E-2</v>
      </c>
      <c r="C5133">
        <f t="shared" si="164"/>
        <v>9</v>
      </c>
      <c r="D5133">
        <f t="shared" si="165"/>
        <v>2008</v>
      </c>
    </row>
    <row r="5134" spans="1:4" x14ac:dyDescent="0.35">
      <c r="A5134" s="28">
        <v>39708</v>
      </c>
      <c r="B5134" s="17">
        <v>3.388E-2</v>
      </c>
      <c r="C5134">
        <f t="shared" si="164"/>
        <v>9</v>
      </c>
      <c r="D5134">
        <f t="shared" si="165"/>
        <v>2008</v>
      </c>
    </row>
    <row r="5135" spans="1:4" x14ac:dyDescent="0.35">
      <c r="A5135" s="28">
        <v>39707</v>
      </c>
      <c r="B5135" s="17">
        <v>3.3860000000000001E-2</v>
      </c>
      <c r="C5135">
        <f t="shared" si="164"/>
        <v>9</v>
      </c>
      <c r="D5135">
        <f t="shared" si="165"/>
        <v>2008</v>
      </c>
    </row>
    <row r="5136" spans="1:4" x14ac:dyDescent="0.35">
      <c r="A5136" s="28">
        <v>39706</v>
      </c>
      <c r="B5136" s="17">
        <v>3.3329999999999999E-2</v>
      </c>
      <c r="C5136">
        <f t="shared" si="164"/>
        <v>9</v>
      </c>
      <c r="D5136">
        <f t="shared" si="165"/>
        <v>2008</v>
      </c>
    </row>
    <row r="5137" spans="1:4" x14ac:dyDescent="0.35">
      <c r="A5137" s="28">
        <v>39705</v>
      </c>
      <c r="B5137" s="17">
        <v>3.3329999999999999E-2</v>
      </c>
      <c r="C5137">
        <f t="shared" si="164"/>
        <v>9</v>
      </c>
      <c r="D5137">
        <f t="shared" si="165"/>
        <v>2008</v>
      </c>
    </row>
    <row r="5138" spans="1:4" x14ac:dyDescent="0.35">
      <c r="A5138" s="28">
        <v>39704</v>
      </c>
      <c r="B5138" s="17">
        <v>3.3329999999999999E-2</v>
      </c>
      <c r="C5138">
        <f t="shared" si="164"/>
        <v>9</v>
      </c>
      <c r="D5138">
        <f t="shared" si="165"/>
        <v>2008</v>
      </c>
    </row>
    <row r="5139" spans="1:4" x14ac:dyDescent="0.35">
      <c r="A5139" s="28">
        <v>39703</v>
      </c>
      <c r="B5139" s="17">
        <v>3.3329999999999999E-2</v>
      </c>
      <c r="C5139">
        <f t="shared" si="164"/>
        <v>9</v>
      </c>
      <c r="D5139">
        <f t="shared" si="165"/>
        <v>2008</v>
      </c>
    </row>
    <row r="5140" spans="1:4" x14ac:dyDescent="0.35">
      <c r="A5140" s="28">
        <v>39702</v>
      </c>
      <c r="B5140" s="17">
        <v>3.3020000000000001E-2</v>
      </c>
      <c r="C5140">
        <f t="shared" si="164"/>
        <v>9</v>
      </c>
      <c r="D5140">
        <f t="shared" si="165"/>
        <v>2008</v>
      </c>
    </row>
    <row r="5141" spans="1:4" x14ac:dyDescent="0.35">
      <c r="A5141" s="28">
        <v>39701</v>
      </c>
      <c r="B5141" s="17">
        <v>3.2960000000000003E-2</v>
      </c>
      <c r="C5141">
        <f t="shared" si="164"/>
        <v>9</v>
      </c>
      <c r="D5141">
        <f t="shared" si="165"/>
        <v>2008</v>
      </c>
    </row>
    <row r="5142" spans="1:4" x14ac:dyDescent="0.35">
      <c r="A5142" s="28">
        <v>39700</v>
      </c>
      <c r="B5142" s="17">
        <v>3.2989999999999998E-2</v>
      </c>
      <c r="C5142">
        <f t="shared" si="164"/>
        <v>9</v>
      </c>
      <c r="D5142">
        <f t="shared" si="165"/>
        <v>2008</v>
      </c>
    </row>
    <row r="5143" spans="1:4" x14ac:dyDescent="0.35">
      <c r="A5143" s="28">
        <v>39699</v>
      </c>
      <c r="B5143" s="17">
        <v>3.2980000000000002E-2</v>
      </c>
      <c r="C5143">
        <f t="shared" si="164"/>
        <v>9</v>
      </c>
      <c r="D5143">
        <f t="shared" si="165"/>
        <v>2008</v>
      </c>
    </row>
    <row r="5144" spans="1:4" x14ac:dyDescent="0.35">
      <c r="A5144" s="28">
        <v>39698</v>
      </c>
      <c r="B5144" s="17">
        <v>3.3180000000000001E-2</v>
      </c>
      <c r="C5144">
        <f t="shared" si="164"/>
        <v>9</v>
      </c>
      <c r="D5144">
        <f t="shared" si="165"/>
        <v>2008</v>
      </c>
    </row>
    <row r="5145" spans="1:4" x14ac:dyDescent="0.35">
      <c r="A5145" s="28">
        <v>39697</v>
      </c>
      <c r="B5145" s="17">
        <v>3.3180000000000001E-2</v>
      </c>
      <c r="C5145">
        <f t="shared" si="164"/>
        <v>9</v>
      </c>
      <c r="D5145">
        <f t="shared" si="165"/>
        <v>2008</v>
      </c>
    </row>
    <row r="5146" spans="1:4" x14ac:dyDescent="0.35">
      <c r="A5146" s="28">
        <v>39696</v>
      </c>
      <c r="B5146" s="17">
        <v>3.3180000000000001E-2</v>
      </c>
      <c r="C5146">
        <f t="shared" si="164"/>
        <v>9</v>
      </c>
      <c r="D5146">
        <f t="shared" si="165"/>
        <v>2008</v>
      </c>
    </row>
    <row r="5147" spans="1:4" x14ac:dyDescent="0.35">
      <c r="A5147" s="28">
        <v>39695</v>
      </c>
      <c r="B5147" s="17">
        <v>3.3009999999999998E-2</v>
      </c>
      <c r="C5147">
        <f t="shared" si="164"/>
        <v>9</v>
      </c>
      <c r="D5147">
        <f t="shared" si="165"/>
        <v>2008</v>
      </c>
    </row>
    <row r="5148" spans="1:4" x14ac:dyDescent="0.35">
      <c r="A5148" s="28">
        <v>39694</v>
      </c>
      <c r="B5148" s="17">
        <v>3.2620000000000003E-2</v>
      </c>
      <c r="C5148">
        <f t="shared" si="164"/>
        <v>9</v>
      </c>
      <c r="D5148">
        <f t="shared" si="165"/>
        <v>2008</v>
      </c>
    </row>
    <row r="5149" spans="1:4" x14ac:dyDescent="0.35">
      <c r="A5149" s="28">
        <v>39693</v>
      </c>
      <c r="B5149" s="17">
        <v>3.2489999999999998E-2</v>
      </c>
      <c r="C5149">
        <f t="shared" si="164"/>
        <v>9</v>
      </c>
      <c r="D5149">
        <f t="shared" si="165"/>
        <v>2008</v>
      </c>
    </row>
    <row r="5150" spans="1:4" x14ac:dyDescent="0.35">
      <c r="A5150" s="28">
        <v>39692</v>
      </c>
      <c r="B5150" s="17">
        <v>3.2910000000000002E-2</v>
      </c>
      <c r="C5150">
        <f t="shared" si="164"/>
        <v>9</v>
      </c>
      <c r="D5150">
        <f t="shared" si="165"/>
        <v>2008</v>
      </c>
    </row>
    <row r="5151" spans="1:4" x14ac:dyDescent="0.35">
      <c r="A5151" s="28">
        <v>39691</v>
      </c>
      <c r="B5151" s="17">
        <v>3.3820000000000003E-2</v>
      </c>
      <c r="C5151">
        <f t="shared" si="164"/>
        <v>8</v>
      </c>
      <c r="D5151">
        <f t="shared" si="165"/>
        <v>2008</v>
      </c>
    </row>
    <row r="5152" spans="1:4" x14ac:dyDescent="0.35">
      <c r="A5152" s="28">
        <v>39690</v>
      </c>
      <c r="B5152" s="17">
        <v>3.3820000000000003E-2</v>
      </c>
      <c r="C5152">
        <f t="shared" si="164"/>
        <v>8</v>
      </c>
      <c r="D5152">
        <f t="shared" si="165"/>
        <v>2008</v>
      </c>
    </row>
    <row r="5153" spans="1:4" x14ac:dyDescent="0.35">
      <c r="A5153" s="28">
        <v>39689</v>
      </c>
      <c r="B5153" s="17">
        <v>3.3820000000000003E-2</v>
      </c>
      <c r="C5153">
        <f t="shared" si="164"/>
        <v>8</v>
      </c>
      <c r="D5153">
        <f t="shared" si="165"/>
        <v>2008</v>
      </c>
    </row>
    <row r="5154" spans="1:4" x14ac:dyDescent="0.35">
      <c r="A5154" s="28">
        <v>39688</v>
      </c>
      <c r="B5154" s="17">
        <v>3.4000000000000002E-2</v>
      </c>
      <c r="C5154">
        <f t="shared" si="164"/>
        <v>8</v>
      </c>
      <c r="D5154">
        <f t="shared" si="165"/>
        <v>2008</v>
      </c>
    </row>
    <row r="5155" spans="1:4" x14ac:dyDescent="0.35">
      <c r="A5155" s="28">
        <v>39687</v>
      </c>
      <c r="B5155" s="17">
        <v>3.3939999999999998E-2</v>
      </c>
      <c r="C5155">
        <f t="shared" si="164"/>
        <v>8</v>
      </c>
      <c r="D5155">
        <f t="shared" si="165"/>
        <v>2008</v>
      </c>
    </row>
    <row r="5156" spans="1:4" x14ac:dyDescent="0.35">
      <c r="A5156" s="28">
        <v>39686</v>
      </c>
      <c r="B5156" s="17">
        <v>3.3890000000000003E-2</v>
      </c>
      <c r="C5156">
        <f t="shared" si="164"/>
        <v>8</v>
      </c>
      <c r="D5156">
        <f t="shared" si="165"/>
        <v>2008</v>
      </c>
    </row>
    <row r="5157" spans="1:4" x14ac:dyDescent="0.35">
      <c r="A5157" s="28">
        <v>39685</v>
      </c>
      <c r="B5157" s="17">
        <v>3.3430000000000001E-2</v>
      </c>
      <c r="C5157">
        <f t="shared" si="164"/>
        <v>8</v>
      </c>
      <c r="D5157">
        <f t="shared" si="165"/>
        <v>2008</v>
      </c>
    </row>
    <row r="5158" spans="1:4" x14ac:dyDescent="0.35">
      <c r="A5158" s="28">
        <v>39684</v>
      </c>
      <c r="B5158" s="17">
        <v>3.2989999999999998E-2</v>
      </c>
      <c r="C5158">
        <f t="shared" si="164"/>
        <v>8</v>
      </c>
      <c r="D5158">
        <f t="shared" si="165"/>
        <v>2008</v>
      </c>
    </row>
    <row r="5159" spans="1:4" x14ac:dyDescent="0.35">
      <c r="A5159" s="28">
        <v>39683</v>
      </c>
      <c r="B5159" s="17">
        <v>3.2989999999999998E-2</v>
      </c>
      <c r="C5159">
        <f t="shared" si="164"/>
        <v>8</v>
      </c>
      <c r="D5159">
        <f t="shared" si="165"/>
        <v>2008</v>
      </c>
    </row>
    <row r="5160" spans="1:4" x14ac:dyDescent="0.35">
      <c r="A5160" s="28">
        <v>39682</v>
      </c>
      <c r="B5160" s="17">
        <v>3.2989999999999998E-2</v>
      </c>
      <c r="C5160">
        <f t="shared" si="164"/>
        <v>8</v>
      </c>
      <c r="D5160">
        <f t="shared" si="165"/>
        <v>2008</v>
      </c>
    </row>
    <row r="5161" spans="1:4" x14ac:dyDescent="0.35">
      <c r="A5161" s="28">
        <v>39681</v>
      </c>
      <c r="B5161" s="17">
        <v>3.1579999999999997E-2</v>
      </c>
      <c r="C5161">
        <f t="shared" si="164"/>
        <v>8</v>
      </c>
      <c r="D5161">
        <f t="shared" si="165"/>
        <v>2008</v>
      </c>
    </row>
    <row r="5162" spans="1:4" x14ac:dyDescent="0.35">
      <c r="A5162" s="28">
        <v>39680</v>
      </c>
      <c r="B5162" s="17">
        <v>3.1579999999999997E-2</v>
      </c>
      <c r="C5162">
        <f t="shared" si="164"/>
        <v>8</v>
      </c>
      <c r="D5162">
        <f t="shared" si="165"/>
        <v>2008</v>
      </c>
    </row>
    <row r="5163" spans="1:4" x14ac:dyDescent="0.35">
      <c r="A5163" s="28">
        <v>39679</v>
      </c>
      <c r="B5163" s="17">
        <v>3.1579999999999997E-2</v>
      </c>
      <c r="C5163">
        <f t="shared" ref="C5163:C5226" si="166">MONTH(A5163)</f>
        <v>8</v>
      </c>
      <c r="D5163">
        <f t="shared" ref="D5163:D5226" si="167">YEAR(A5163)</f>
        <v>2008</v>
      </c>
    </row>
    <row r="5164" spans="1:4" x14ac:dyDescent="0.35">
      <c r="A5164" s="28">
        <v>39678</v>
      </c>
      <c r="B5164" s="17">
        <v>3.322E-2</v>
      </c>
      <c r="C5164">
        <f t="shared" si="166"/>
        <v>8</v>
      </c>
      <c r="D5164">
        <f t="shared" si="167"/>
        <v>2008</v>
      </c>
    </row>
    <row r="5165" spans="1:4" x14ac:dyDescent="0.35">
      <c r="A5165" s="28">
        <v>39677</v>
      </c>
      <c r="B5165" s="17">
        <v>3.4029999999999998E-2</v>
      </c>
      <c r="C5165">
        <f t="shared" si="166"/>
        <v>8</v>
      </c>
      <c r="D5165">
        <f t="shared" si="167"/>
        <v>2008</v>
      </c>
    </row>
    <row r="5166" spans="1:4" x14ac:dyDescent="0.35">
      <c r="A5166" s="28">
        <v>39676</v>
      </c>
      <c r="B5166" s="17">
        <v>3.4029999999999998E-2</v>
      </c>
      <c r="C5166">
        <f t="shared" si="166"/>
        <v>8</v>
      </c>
      <c r="D5166">
        <f t="shared" si="167"/>
        <v>2008</v>
      </c>
    </row>
    <row r="5167" spans="1:4" x14ac:dyDescent="0.35">
      <c r="A5167" s="28">
        <v>39675</v>
      </c>
      <c r="B5167" s="17">
        <v>3.4029999999999998E-2</v>
      </c>
      <c r="C5167">
        <f t="shared" si="166"/>
        <v>8</v>
      </c>
      <c r="D5167">
        <f t="shared" si="167"/>
        <v>2008</v>
      </c>
    </row>
    <row r="5168" spans="1:4" x14ac:dyDescent="0.35">
      <c r="A5168" s="28">
        <v>39674</v>
      </c>
      <c r="B5168" s="17">
        <v>3.2930000000000001E-2</v>
      </c>
      <c r="C5168">
        <f t="shared" si="166"/>
        <v>8</v>
      </c>
      <c r="D5168">
        <f t="shared" si="167"/>
        <v>2008</v>
      </c>
    </row>
    <row r="5169" spans="1:4" x14ac:dyDescent="0.35">
      <c r="A5169" s="28">
        <v>39673</v>
      </c>
      <c r="B5169" s="17">
        <v>3.2930000000000001E-2</v>
      </c>
      <c r="C5169">
        <f t="shared" si="166"/>
        <v>8</v>
      </c>
      <c r="D5169">
        <f t="shared" si="167"/>
        <v>2008</v>
      </c>
    </row>
    <row r="5170" spans="1:4" x14ac:dyDescent="0.35">
      <c r="A5170" s="28">
        <v>39672</v>
      </c>
      <c r="B5170" s="17">
        <v>3.2939999999999997E-2</v>
      </c>
      <c r="C5170">
        <f t="shared" si="166"/>
        <v>8</v>
      </c>
      <c r="D5170">
        <f t="shared" si="167"/>
        <v>2008</v>
      </c>
    </row>
    <row r="5171" spans="1:4" x14ac:dyDescent="0.35">
      <c r="A5171" s="28">
        <v>39671</v>
      </c>
      <c r="B5171" s="17">
        <v>3.2870000000000003E-2</v>
      </c>
      <c r="C5171">
        <f t="shared" si="166"/>
        <v>8</v>
      </c>
      <c r="D5171">
        <f t="shared" si="167"/>
        <v>2008</v>
      </c>
    </row>
    <row r="5172" spans="1:4" x14ac:dyDescent="0.35">
      <c r="A5172" s="28">
        <v>39670</v>
      </c>
      <c r="B5172" s="17">
        <v>3.3410000000000002E-2</v>
      </c>
      <c r="C5172">
        <f t="shared" si="166"/>
        <v>8</v>
      </c>
      <c r="D5172">
        <f t="shared" si="167"/>
        <v>2008</v>
      </c>
    </row>
    <row r="5173" spans="1:4" x14ac:dyDescent="0.35">
      <c r="A5173" s="28">
        <v>39669</v>
      </c>
      <c r="B5173" s="17">
        <v>3.3410000000000002E-2</v>
      </c>
      <c r="C5173">
        <f t="shared" si="166"/>
        <v>8</v>
      </c>
      <c r="D5173">
        <f t="shared" si="167"/>
        <v>2008</v>
      </c>
    </row>
    <row r="5174" spans="1:4" x14ac:dyDescent="0.35">
      <c r="A5174" s="28">
        <v>39668</v>
      </c>
      <c r="B5174" s="17">
        <v>3.3410000000000002E-2</v>
      </c>
      <c r="C5174">
        <f t="shared" si="166"/>
        <v>8</v>
      </c>
      <c r="D5174">
        <f t="shared" si="167"/>
        <v>2008</v>
      </c>
    </row>
    <row r="5175" spans="1:4" x14ac:dyDescent="0.35">
      <c r="A5175" s="28">
        <v>39667</v>
      </c>
      <c r="B5175" s="17">
        <v>3.3210000000000003E-2</v>
      </c>
      <c r="C5175">
        <f t="shared" si="166"/>
        <v>8</v>
      </c>
      <c r="D5175">
        <f t="shared" si="167"/>
        <v>2008</v>
      </c>
    </row>
    <row r="5176" spans="1:4" x14ac:dyDescent="0.35">
      <c r="A5176" s="28">
        <v>39666</v>
      </c>
      <c r="B5176" s="17">
        <v>3.3480000000000003E-2</v>
      </c>
      <c r="C5176">
        <f t="shared" si="166"/>
        <v>8</v>
      </c>
      <c r="D5176">
        <f t="shared" si="167"/>
        <v>2008</v>
      </c>
    </row>
    <row r="5177" spans="1:4" x14ac:dyDescent="0.35">
      <c r="A5177" s="28">
        <v>39665</v>
      </c>
      <c r="B5177" s="17">
        <v>3.347E-2</v>
      </c>
      <c r="C5177">
        <f t="shared" si="166"/>
        <v>8</v>
      </c>
      <c r="D5177">
        <f t="shared" si="167"/>
        <v>2008</v>
      </c>
    </row>
    <row r="5178" spans="1:4" x14ac:dyDescent="0.35">
      <c r="A5178" s="28">
        <v>39664</v>
      </c>
      <c r="B5178" s="17">
        <v>3.2969999999999999E-2</v>
      </c>
      <c r="C5178">
        <f t="shared" si="166"/>
        <v>8</v>
      </c>
      <c r="D5178">
        <f t="shared" si="167"/>
        <v>2008</v>
      </c>
    </row>
    <row r="5179" spans="1:4" x14ac:dyDescent="0.35">
      <c r="A5179" s="28">
        <v>39663</v>
      </c>
      <c r="B5179" s="17">
        <v>3.2899999999999999E-2</v>
      </c>
      <c r="C5179">
        <f t="shared" si="166"/>
        <v>8</v>
      </c>
      <c r="D5179">
        <f t="shared" si="167"/>
        <v>2008</v>
      </c>
    </row>
    <row r="5180" spans="1:4" x14ac:dyDescent="0.35">
      <c r="A5180" s="28">
        <v>39662</v>
      </c>
      <c r="B5180" s="17">
        <v>3.2899999999999999E-2</v>
      </c>
      <c r="C5180">
        <f t="shared" si="166"/>
        <v>8</v>
      </c>
      <c r="D5180">
        <f t="shared" si="167"/>
        <v>2008</v>
      </c>
    </row>
    <row r="5181" spans="1:4" x14ac:dyDescent="0.35">
      <c r="A5181" s="28">
        <v>39661</v>
      </c>
      <c r="B5181" s="17">
        <v>3.2899999999999999E-2</v>
      </c>
      <c r="C5181">
        <f t="shared" si="166"/>
        <v>8</v>
      </c>
      <c r="D5181">
        <f t="shared" si="167"/>
        <v>2008</v>
      </c>
    </row>
    <row r="5182" spans="1:4" x14ac:dyDescent="0.35">
      <c r="A5182" s="28">
        <v>39660</v>
      </c>
      <c r="B5182" s="17">
        <v>3.2460000000000003E-2</v>
      </c>
      <c r="C5182">
        <f t="shared" si="166"/>
        <v>7</v>
      </c>
      <c r="D5182">
        <f t="shared" si="167"/>
        <v>2008</v>
      </c>
    </row>
    <row r="5183" spans="1:4" x14ac:dyDescent="0.35">
      <c r="A5183" s="28">
        <v>39659</v>
      </c>
      <c r="B5183" s="17">
        <v>3.3160000000000002E-2</v>
      </c>
      <c r="C5183">
        <f t="shared" si="166"/>
        <v>7</v>
      </c>
      <c r="D5183">
        <f t="shared" si="167"/>
        <v>2008</v>
      </c>
    </row>
    <row r="5184" spans="1:4" x14ac:dyDescent="0.35">
      <c r="A5184" s="28">
        <v>39658</v>
      </c>
      <c r="B5184" s="17">
        <v>3.3160000000000002E-2</v>
      </c>
      <c r="C5184">
        <f t="shared" si="166"/>
        <v>7</v>
      </c>
      <c r="D5184">
        <f t="shared" si="167"/>
        <v>2008</v>
      </c>
    </row>
    <row r="5185" spans="1:4" x14ac:dyDescent="0.35">
      <c r="A5185" s="28">
        <v>39657</v>
      </c>
      <c r="B5185" s="17">
        <v>3.3180000000000001E-2</v>
      </c>
      <c r="C5185">
        <f t="shared" si="166"/>
        <v>7</v>
      </c>
      <c r="D5185">
        <f t="shared" si="167"/>
        <v>2008</v>
      </c>
    </row>
    <row r="5186" spans="1:4" x14ac:dyDescent="0.35">
      <c r="A5186" s="28">
        <v>39656</v>
      </c>
      <c r="B5186" s="17">
        <v>3.3180000000000001E-2</v>
      </c>
      <c r="C5186">
        <f t="shared" si="166"/>
        <v>7</v>
      </c>
      <c r="D5186">
        <f t="shared" si="167"/>
        <v>2008</v>
      </c>
    </row>
    <row r="5187" spans="1:4" x14ac:dyDescent="0.35">
      <c r="A5187" s="28">
        <v>39655</v>
      </c>
      <c r="B5187" s="17">
        <v>3.3180000000000001E-2</v>
      </c>
      <c r="C5187">
        <f t="shared" si="166"/>
        <v>7</v>
      </c>
      <c r="D5187">
        <f t="shared" si="167"/>
        <v>2008</v>
      </c>
    </row>
    <row r="5188" spans="1:4" x14ac:dyDescent="0.35">
      <c r="A5188" s="28">
        <v>39654</v>
      </c>
      <c r="B5188" s="17">
        <v>3.3180000000000001E-2</v>
      </c>
      <c r="C5188">
        <f t="shared" si="166"/>
        <v>7</v>
      </c>
      <c r="D5188">
        <f t="shared" si="167"/>
        <v>2008</v>
      </c>
    </row>
    <row r="5189" spans="1:4" x14ac:dyDescent="0.35">
      <c r="A5189" s="28">
        <v>39653</v>
      </c>
      <c r="B5189" s="17">
        <v>3.3009999999999998E-2</v>
      </c>
      <c r="C5189">
        <f t="shared" si="166"/>
        <v>7</v>
      </c>
      <c r="D5189">
        <f t="shared" si="167"/>
        <v>2008</v>
      </c>
    </row>
    <row r="5190" spans="1:4" x14ac:dyDescent="0.35">
      <c r="A5190" s="28">
        <v>39652</v>
      </c>
      <c r="B5190" s="17">
        <v>3.3189999999999997E-2</v>
      </c>
      <c r="C5190">
        <f t="shared" si="166"/>
        <v>7</v>
      </c>
      <c r="D5190">
        <f t="shared" si="167"/>
        <v>2008</v>
      </c>
    </row>
    <row r="5191" spans="1:4" x14ac:dyDescent="0.35">
      <c r="A5191" s="28">
        <v>39651</v>
      </c>
      <c r="B5191" s="17">
        <v>3.3050000000000003E-2</v>
      </c>
      <c r="C5191">
        <f t="shared" si="166"/>
        <v>7</v>
      </c>
      <c r="D5191">
        <f t="shared" si="167"/>
        <v>2008</v>
      </c>
    </row>
    <row r="5192" spans="1:4" x14ac:dyDescent="0.35">
      <c r="A5192" s="28">
        <v>39650</v>
      </c>
      <c r="B5192" s="17">
        <v>3.3009999999999998E-2</v>
      </c>
      <c r="C5192">
        <f t="shared" si="166"/>
        <v>7</v>
      </c>
      <c r="D5192">
        <f t="shared" si="167"/>
        <v>2008</v>
      </c>
    </row>
    <row r="5193" spans="1:4" x14ac:dyDescent="0.35">
      <c r="A5193" s="28">
        <v>39649</v>
      </c>
      <c r="B5193" s="17">
        <v>3.3279999999999997E-2</v>
      </c>
      <c r="C5193">
        <f t="shared" si="166"/>
        <v>7</v>
      </c>
      <c r="D5193">
        <f t="shared" si="167"/>
        <v>2008</v>
      </c>
    </row>
    <row r="5194" spans="1:4" x14ac:dyDescent="0.35">
      <c r="A5194" s="28">
        <v>39648</v>
      </c>
      <c r="B5194" s="17">
        <v>3.3279999999999997E-2</v>
      </c>
      <c r="C5194">
        <f t="shared" si="166"/>
        <v>7</v>
      </c>
      <c r="D5194">
        <f t="shared" si="167"/>
        <v>2008</v>
      </c>
    </row>
    <row r="5195" spans="1:4" x14ac:dyDescent="0.35">
      <c r="A5195" s="28">
        <v>39647</v>
      </c>
      <c r="B5195" s="17">
        <v>3.3279999999999997E-2</v>
      </c>
      <c r="C5195">
        <f t="shared" si="166"/>
        <v>7</v>
      </c>
      <c r="D5195">
        <f t="shared" si="167"/>
        <v>2008</v>
      </c>
    </row>
    <row r="5196" spans="1:4" x14ac:dyDescent="0.35">
      <c r="A5196" s="28">
        <v>39646</v>
      </c>
      <c r="B5196" s="17">
        <v>3.3320000000000002E-2</v>
      </c>
      <c r="C5196">
        <f t="shared" si="166"/>
        <v>7</v>
      </c>
      <c r="D5196">
        <f t="shared" si="167"/>
        <v>2008</v>
      </c>
    </row>
    <row r="5197" spans="1:4" x14ac:dyDescent="0.35">
      <c r="A5197" s="28">
        <v>39645</v>
      </c>
      <c r="B5197" s="17">
        <v>3.2550000000000003E-2</v>
      </c>
      <c r="C5197">
        <f t="shared" si="166"/>
        <v>7</v>
      </c>
      <c r="D5197">
        <f t="shared" si="167"/>
        <v>2008</v>
      </c>
    </row>
    <row r="5198" spans="1:4" x14ac:dyDescent="0.35">
      <c r="A5198" s="28">
        <v>39644</v>
      </c>
      <c r="B5198" s="17">
        <v>3.2899999999999999E-2</v>
      </c>
      <c r="C5198">
        <f t="shared" si="166"/>
        <v>7</v>
      </c>
      <c r="D5198">
        <f t="shared" si="167"/>
        <v>2008</v>
      </c>
    </row>
    <row r="5199" spans="1:4" x14ac:dyDescent="0.35">
      <c r="A5199" s="28">
        <v>39643</v>
      </c>
      <c r="B5199" s="17">
        <v>3.2480000000000002E-2</v>
      </c>
      <c r="C5199">
        <f t="shared" si="166"/>
        <v>7</v>
      </c>
      <c r="D5199">
        <f t="shared" si="167"/>
        <v>2008</v>
      </c>
    </row>
    <row r="5200" spans="1:4" x14ac:dyDescent="0.35">
      <c r="A5200" s="28">
        <v>39642</v>
      </c>
      <c r="B5200" s="17">
        <v>3.2770000000000001E-2</v>
      </c>
      <c r="C5200">
        <f t="shared" si="166"/>
        <v>7</v>
      </c>
      <c r="D5200">
        <f t="shared" si="167"/>
        <v>2008</v>
      </c>
    </row>
    <row r="5201" spans="1:4" x14ac:dyDescent="0.35">
      <c r="A5201" s="28">
        <v>39641</v>
      </c>
      <c r="B5201" s="17">
        <v>3.2770000000000001E-2</v>
      </c>
      <c r="C5201">
        <f t="shared" si="166"/>
        <v>7</v>
      </c>
      <c r="D5201">
        <f t="shared" si="167"/>
        <v>2008</v>
      </c>
    </row>
    <row r="5202" spans="1:4" x14ac:dyDescent="0.35">
      <c r="A5202" s="28">
        <v>39640</v>
      </c>
      <c r="B5202" s="17">
        <v>3.2770000000000001E-2</v>
      </c>
      <c r="C5202">
        <f t="shared" si="166"/>
        <v>7</v>
      </c>
      <c r="D5202">
        <f t="shared" si="167"/>
        <v>2008</v>
      </c>
    </row>
    <row r="5203" spans="1:4" x14ac:dyDescent="0.35">
      <c r="A5203" s="28">
        <v>39639</v>
      </c>
      <c r="B5203" s="17">
        <v>3.2899999999999999E-2</v>
      </c>
      <c r="C5203">
        <f t="shared" si="166"/>
        <v>7</v>
      </c>
      <c r="D5203">
        <f t="shared" si="167"/>
        <v>2008</v>
      </c>
    </row>
    <row r="5204" spans="1:4" x14ac:dyDescent="0.35">
      <c r="A5204" s="28">
        <v>39638</v>
      </c>
      <c r="B5204" s="17">
        <v>3.3169999999999998E-2</v>
      </c>
      <c r="C5204">
        <f t="shared" si="166"/>
        <v>7</v>
      </c>
      <c r="D5204">
        <f t="shared" si="167"/>
        <v>2008</v>
      </c>
    </row>
    <row r="5205" spans="1:4" x14ac:dyDescent="0.35">
      <c r="A5205" s="28">
        <v>39637</v>
      </c>
      <c r="B5205" s="17">
        <v>3.3079999999999998E-2</v>
      </c>
      <c r="C5205">
        <f t="shared" si="166"/>
        <v>7</v>
      </c>
      <c r="D5205">
        <f t="shared" si="167"/>
        <v>2008</v>
      </c>
    </row>
    <row r="5206" spans="1:4" x14ac:dyDescent="0.35">
      <c r="A5206" s="28">
        <v>39636</v>
      </c>
      <c r="B5206" s="17">
        <v>3.3169999999999998E-2</v>
      </c>
      <c r="C5206">
        <f t="shared" si="166"/>
        <v>7</v>
      </c>
      <c r="D5206">
        <f t="shared" si="167"/>
        <v>2008</v>
      </c>
    </row>
    <row r="5207" spans="1:4" x14ac:dyDescent="0.35">
      <c r="A5207" s="28">
        <v>39635</v>
      </c>
      <c r="B5207" s="17">
        <v>3.304E-2</v>
      </c>
      <c r="C5207">
        <f t="shared" si="166"/>
        <v>7</v>
      </c>
      <c r="D5207">
        <f t="shared" si="167"/>
        <v>2008</v>
      </c>
    </row>
    <row r="5208" spans="1:4" x14ac:dyDescent="0.35">
      <c r="A5208" s="28">
        <v>39634</v>
      </c>
      <c r="B5208" s="17">
        <v>3.304E-2</v>
      </c>
      <c r="C5208">
        <f t="shared" si="166"/>
        <v>7</v>
      </c>
      <c r="D5208">
        <f t="shared" si="167"/>
        <v>2008</v>
      </c>
    </row>
    <row r="5209" spans="1:4" x14ac:dyDescent="0.35">
      <c r="A5209" s="28">
        <v>39633</v>
      </c>
      <c r="B5209" s="17">
        <v>3.304E-2</v>
      </c>
      <c r="C5209">
        <f t="shared" si="166"/>
        <v>7</v>
      </c>
      <c r="D5209">
        <f t="shared" si="167"/>
        <v>2008</v>
      </c>
    </row>
    <row r="5210" spans="1:4" x14ac:dyDescent="0.35">
      <c r="A5210" s="28">
        <v>39632</v>
      </c>
      <c r="B5210" s="17">
        <v>3.2919999999999998E-2</v>
      </c>
      <c r="C5210">
        <f t="shared" si="166"/>
        <v>7</v>
      </c>
      <c r="D5210">
        <f t="shared" si="167"/>
        <v>2008</v>
      </c>
    </row>
    <row r="5211" spans="1:4" x14ac:dyDescent="0.35">
      <c r="A5211" s="28">
        <v>39631</v>
      </c>
      <c r="B5211" s="17">
        <v>3.2779999999999997E-2</v>
      </c>
      <c r="C5211">
        <f t="shared" si="166"/>
        <v>7</v>
      </c>
      <c r="D5211">
        <f t="shared" si="167"/>
        <v>2008</v>
      </c>
    </row>
    <row r="5212" spans="1:4" x14ac:dyDescent="0.35">
      <c r="A5212" s="28">
        <v>39630</v>
      </c>
      <c r="B5212" s="17">
        <v>3.2669999999999998E-2</v>
      </c>
      <c r="C5212">
        <f t="shared" si="166"/>
        <v>7</v>
      </c>
      <c r="D5212">
        <f t="shared" si="167"/>
        <v>2008</v>
      </c>
    </row>
    <row r="5213" spans="1:4" x14ac:dyDescent="0.35">
      <c r="A5213" s="28">
        <v>39629</v>
      </c>
      <c r="B5213" s="17">
        <v>3.2500000000000001E-2</v>
      </c>
      <c r="C5213">
        <f t="shared" si="166"/>
        <v>6</v>
      </c>
      <c r="D5213">
        <f t="shared" si="167"/>
        <v>2008</v>
      </c>
    </row>
    <row r="5214" spans="1:4" x14ac:dyDescent="0.35">
      <c r="A5214" s="28">
        <v>39628</v>
      </c>
      <c r="B5214" s="17">
        <v>3.2079999999999997E-2</v>
      </c>
      <c r="C5214">
        <f t="shared" si="166"/>
        <v>6</v>
      </c>
      <c r="D5214">
        <f t="shared" si="167"/>
        <v>2008</v>
      </c>
    </row>
    <row r="5215" spans="1:4" x14ac:dyDescent="0.35">
      <c r="A5215" s="28">
        <v>39627</v>
      </c>
      <c r="B5215" s="17">
        <v>3.2079999999999997E-2</v>
      </c>
      <c r="C5215">
        <f t="shared" si="166"/>
        <v>6</v>
      </c>
      <c r="D5215">
        <f t="shared" si="167"/>
        <v>2008</v>
      </c>
    </row>
    <row r="5216" spans="1:4" x14ac:dyDescent="0.35">
      <c r="A5216" s="28">
        <v>39626</v>
      </c>
      <c r="B5216" s="17">
        <v>3.2079999999999997E-2</v>
      </c>
      <c r="C5216">
        <f t="shared" si="166"/>
        <v>6</v>
      </c>
      <c r="D5216">
        <f t="shared" si="167"/>
        <v>2008</v>
      </c>
    </row>
    <row r="5217" spans="1:4" x14ac:dyDescent="0.35">
      <c r="A5217" s="28">
        <v>39625</v>
      </c>
      <c r="B5217" s="17">
        <v>3.2840000000000001E-2</v>
      </c>
      <c r="C5217">
        <f t="shared" si="166"/>
        <v>6</v>
      </c>
      <c r="D5217">
        <f t="shared" si="167"/>
        <v>2008</v>
      </c>
    </row>
    <row r="5218" spans="1:4" x14ac:dyDescent="0.35">
      <c r="A5218" s="28">
        <v>39624</v>
      </c>
      <c r="B5218" s="17">
        <v>3.2340000000000001E-2</v>
      </c>
      <c r="C5218">
        <f t="shared" si="166"/>
        <v>6</v>
      </c>
      <c r="D5218">
        <f t="shared" si="167"/>
        <v>2008</v>
      </c>
    </row>
    <row r="5219" spans="1:4" x14ac:dyDescent="0.35">
      <c r="A5219" s="28">
        <v>39623</v>
      </c>
      <c r="B5219" s="17">
        <v>3.2009999999999997E-2</v>
      </c>
      <c r="C5219">
        <f t="shared" si="166"/>
        <v>6</v>
      </c>
      <c r="D5219">
        <f t="shared" si="167"/>
        <v>2008</v>
      </c>
    </row>
    <row r="5220" spans="1:4" x14ac:dyDescent="0.35">
      <c r="A5220" s="28">
        <v>39622</v>
      </c>
      <c r="B5220" s="17">
        <v>3.218E-2</v>
      </c>
      <c r="C5220">
        <f t="shared" si="166"/>
        <v>6</v>
      </c>
      <c r="D5220">
        <f t="shared" si="167"/>
        <v>2008</v>
      </c>
    </row>
    <row r="5221" spans="1:4" x14ac:dyDescent="0.35">
      <c r="A5221" s="28">
        <v>39621</v>
      </c>
      <c r="B5221" s="17">
        <v>2.494E-2</v>
      </c>
      <c r="C5221">
        <f t="shared" si="166"/>
        <v>6</v>
      </c>
      <c r="D5221">
        <f t="shared" si="167"/>
        <v>2008</v>
      </c>
    </row>
    <row r="5222" spans="1:4" x14ac:dyDescent="0.35">
      <c r="A5222" s="28">
        <v>39620</v>
      </c>
      <c r="B5222" s="17">
        <v>2.494E-2</v>
      </c>
      <c r="C5222">
        <f t="shared" si="166"/>
        <v>6</v>
      </c>
      <c r="D5222">
        <f t="shared" si="167"/>
        <v>2008</v>
      </c>
    </row>
    <row r="5223" spans="1:4" x14ac:dyDescent="0.35">
      <c r="A5223" s="28">
        <v>39619</v>
      </c>
      <c r="B5223" s="17">
        <v>2.494E-2</v>
      </c>
      <c r="C5223">
        <f t="shared" si="166"/>
        <v>6</v>
      </c>
      <c r="D5223">
        <f t="shared" si="167"/>
        <v>2008</v>
      </c>
    </row>
    <row r="5224" spans="1:4" x14ac:dyDescent="0.35">
      <c r="A5224" s="28">
        <v>39618</v>
      </c>
      <c r="B5224" s="17">
        <v>2.7040000000000002E-2</v>
      </c>
      <c r="C5224">
        <f t="shared" si="166"/>
        <v>6</v>
      </c>
      <c r="D5224">
        <f t="shared" si="167"/>
        <v>2008</v>
      </c>
    </row>
    <row r="5225" spans="1:4" x14ac:dyDescent="0.35">
      <c r="A5225" s="28">
        <v>39617</v>
      </c>
      <c r="B5225" s="17">
        <v>3.3000000000000002E-2</v>
      </c>
      <c r="C5225">
        <f t="shared" si="166"/>
        <v>6</v>
      </c>
      <c r="D5225">
        <f t="shared" si="167"/>
        <v>2008</v>
      </c>
    </row>
    <row r="5226" spans="1:4" x14ac:dyDescent="0.35">
      <c r="A5226" s="28">
        <v>39616</v>
      </c>
      <c r="B5226" s="17">
        <v>3.3059999999999999E-2</v>
      </c>
      <c r="C5226">
        <f t="shared" si="166"/>
        <v>6</v>
      </c>
      <c r="D5226">
        <f t="shared" si="167"/>
        <v>2008</v>
      </c>
    </row>
    <row r="5227" spans="1:4" x14ac:dyDescent="0.35">
      <c r="A5227" s="28">
        <v>39615</v>
      </c>
      <c r="B5227" s="17">
        <v>3.295E-2</v>
      </c>
      <c r="C5227">
        <f t="shared" ref="C5227:C5290" si="168">MONTH(A5227)</f>
        <v>6</v>
      </c>
      <c r="D5227">
        <f t="shared" ref="D5227:D5290" si="169">YEAR(A5227)</f>
        <v>2008</v>
      </c>
    </row>
    <row r="5228" spans="1:4" x14ac:dyDescent="0.35">
      <c r="A5228" s="28">
        <v>39614</v>
      </c>
      <c r="B5228" s="17">
        <v>3.3020000000000001E-2</v>
      </c>
      <c r="C5228">
        <f t="shared" si="168"/>
        <v>6</v>
      </c>
      <c r="D5228">
        <f t="shared" si="169"/>
        <v>2008</v>
      </c>
    </row>
    <row r="5229" spans="1:4" x14ac:dyDescent="0.35">
      <c r="A5229" s="28">
        <v>39613</v>
      </c>
      <c r="B5229" s="17">
        <v>3.3020000000000001E-2</v>
      </c>
      <c r="C5229">
        <f t="shared" si="168"/>
        <v>6</v>
      </c>
      <c r="D5229">
        <f t="shared" si="169"/>
        <v>2008</v>
      </c>
    </row>
    <row r="5230" spans="1:4" x14ac:dyDescent="0.35">
      <c r="A5230" s="28">
        <v>39612</v>
      </c>
      <c r="B5230" s="17">
        <v>3.3020000000000001E-2</v>
      </c>
      <c r="C5230">
        <f t="shared" si="168"/>
        <v>6</v>
      </c>
      <c r="D5230">
        <f t="shared" si="169"/>
        <v>2008</v>
      </c>
    </row>
    <row r="5231" spans="1:4" x14ac:dyDescent="0.35">
      <c r="A5231" s="28">
        <v>39611</v>
      </c>
      <c r="B5231" s="17">
        <v>3.279E-2</v>
      </c>
      <c r="C5231">
        <f t="shared" si="168"/>
        <v>6</v>
      </c>
      <c r="D5231">
        <f t="shared" si="169"/>
        <v>2008</v>
      </c>
    </row>
    <row r="5232" spans="1:4" x14ac:dyDescent="0.35">
      <c r="A5232" s="28">
        <v>39610</v>
      </c>
      <c r="B5232" s="17">
        <v>3.1980000000000001E-2</v>
      </c>
      <c r="C5232">
        <f t="shared" si="168"/>
        <v>6</v>
      </c>
      <c r="D5232">
        <f t="shared" si="169"/>
        <v>2008</v>
      </c>
    </row>
    <row r="5233" spans="1:4" x14ac:dyDescent="0.35">
      <c r="A5233" s="28">
        <v>39609</v>
      </c>
      <c r="B5233" s="17">
        <v>3.1969999999999998E-2</v>
      </c>
      <c r="C5233">
        <f t="shared" si="168"/>
        <v>6</v>
      </c>
      <c r="D5233">
        <f t="shared" si="169"/>
        <v>2008</v>
      </c>
    </row>
    <row r="5234" spans="1:4" x14ac:dyDescent="0.35">
      <c r="A5234" s="28">
        <v>39608</v>
      </c>
      <c r="B5234" s="17">
        <v>3.1980000000000001E-2</v>
      </c>
      <c r="C5234">
        <f t="shared" si="168"/>
        <v>6</v>
      </c>
      <c r="D5234">
        <f t="shared" si="169"/>
        <v>2008</v>
      </c>
    </row>
    <row r="5235" spans="1:4" x14ac:dyDescent="0.35">
      <c r="A5235" s="28">
        <v>39607</v>
      </c>
      <c r="B5235" s="17">
        <v>3.218E-2</v>
      </c>
      <c r="C5235">
        <f t="shared" si="168"/>
        <v>6</v>
      </c>
      <c r="D5235">
        <f t="shared" si="169"/>
        <v>2008</v>
      </c>
    </row>
    <row r="5236" spans="1:4" x14ac:dyDescent="0.35">
      <c r="A5236" s="28">
        <v>39606</v>
      </c>
      <c r="B5236" s="17">
        <v>3.218E-2</v>
      </c>
      <c r="C5236">
        <f t="shared" si="168"/>
        <v>6</v>
      </c>
      <c r="D5236">
        <f t="shared" si="169"/>
        <v>2008</v>
      </c>
    </row>
    <row r="5237" spans="1:4" x14ac:dyDescent="0.35">
      <c r="A5237" s="28">
        <v>39605</v>
      </c>
      <c r="B5237" s="17">
        <v>3.218E-2</v>
      </c>
      <c r="C5237">
        <f t="shared" si="168"/>
        <v>6</v>
      </c>
      <c r="D5237">
        <f t="shared" si="169"/>
        <v>2008</v>
      </c>
    </row>
    <row r="5238" spans="1:4" x14ac:dyDescent="0.35">
      <c r="A5238" s="28">
        <v>39603</v>
      </c>
      <c r="B5238" s="17">
        <v>3.0960000000000001E-2</v>
      </c>
      <c r="C5238">
        <f t="shared" si="168"/>
        <v>6</v>
      </c>
      <c r="D5238">
        <f t="shared" si="169"/>
        <v>2008</v>
      </c>
    </row>
    <row r="5239" spans="1:4" x14ac:dyDescent="0.35">
      <c r="A5239" s="28">
        <v>39602</v>
      </c>
      <c r="B5239" s="17">
        <v>3.099E-2</v>
      </c>
      <c r="C5239">
        <f t="shared" si="168"/>
        <v>6</v>
      </c>
      <c r="D5239">
        <f t="shared" si="169"/>
        <v>2008</v>
      </c>
    </row>
    <row r="5240" spans="1:4" x14ac:dyDescent="0.35">
      <c r="A5240" s="28">
        <v>39601</v>
      </c>
      <c r="B5240" s="17">
        <v>3.2259999999999997E-2</v>
      </c>
      <c r="C5240">
        <f t="shared" si="168"/>
        <v>6</v>
      </c>
      <c r="D5240">
        <f t="shared" si="169"/>
        <v>2008</v>
      </c>
    </row>
    <row r="5241" spans="1:4" x14ac:dyDescent="0.35">
      <c r="A5241" s="28">
        <v>39600</v>
      </c>
      <c r="B5241" s="17">
        <v>3.245E-2</v>
      </c>
      <c r="C5241">
        <f t="shared" si="168"/>
        <v>6</v>
      </c>
      <c r="D5241">
        <f t="shared" si="169"/>
        <v>2008</v>
      </c>
    </row>
    <row r="5242" spans="1:4" x14ac:dyDescent="0.35">
      <c r="A5242" s="28">
        <v>39599</v>
      </c>
      <c r="B5242" s="17">
        <v>3.245E-2</v>
      </c>
      <c r="C5242">
        <f t="shared" si="168"/>
        <v>5</v>
      </c>
      <c r="D5242">
        <f t="shared" si="169"/>
        <v>2008</v>
      </c>
    </row>
    <row r="5243" spans="1:4" x14ac:dyDescent="0.35">
      <c r="A5243" s="28">
        <v>39598</v>
      </c>
      <c r="B5243" s="17">
        <v>3.245E-2</v>
      </c>
      <c r="C5243">
        <f t="shared" si="168"/>
        <v>5</v>
      </c>
      <c r="D5243">
        <f t="shared" si="169"/>
        <v>2008</v>
      </c>
    </row>
    <row r="5244" spans="1:4" x14ac:dyDescent="0.35">
      <c r="A5244" s="28">
        <v>39597</v>
      </c>
      <c r="B5244" s="17">
        <v>3.243E-2</v>
      </c>
      <c r="C5244">
        <f t="shared" si="168"/>
        <v>5</v>
      </c>
      <c r="D5244">
        <f t="shared" si="169"/>
        <v>2008</v>
      </c>
    </row>
    <row r="5245" spans="1:4" x14ac:dyDescent="0.35">
      <c r="A5245" s="28">
        <v>39596</v>
      </c>
      <c r="B5245" s="17">
        <v>3.2489999999999998E-2</v>
      </c>
      <c r="C5245">
        <f t="shared" si="168"/>
        <v>5</v>
      </c>
      <c r="D5245">
        <f t="shared" si="169"/>
        <v>2008</v>
      </c>
    </row>
    <row r="5246" spans="1:4" x14ac:dyDescent="0.35">
      <c r="A5246" s="28">
        <v>39595</v>
      </c>
      <c r="B5246" s="17">
        <v>3.2669999999999998E-2</v>
      </c>
      <c r="C5246">
        <f t="shared" si="168"/>
        <v>5</v>
      </c>
      <c r="D5246">
        <f t="shared" si="169"/>
        <v>2008</v>
      </c>
    </row>
    <row r="5247" spans="1:4" x14ac:dyDescent="0.35">
      <c r="A5247" s="28">
        <v>39594</v>
      </c>
      <c r="B5247" s="17">
        <v>3.2890000000000003E-2</v>
      </c>
      <c r="C5247">
        <f t="shared" si="168"/>
        <v>5</v>
      </c>
      <c r="D5247">
        <f t="shared" si="169"/>
        <v>2008</v>
      </c>
    </row>
    <row r="5248" spans="1:4" x14ac:dyDescent="0.35">
      <c r="A5248" s="28">
        <v>39593</v>
      </c>
      <c r="B5248" s="17">
        <v>3.2480000000000002E-2</v>
      </c>
      <c r="C5248">
        <f t="shared" si="168"/>
        <v>5</v>
      </c>
      <c r="D5248">
        <f t="shared" si="169"/>
        <v>2008</v>
      </c>
    </row>
    <row r="5249" spans="1:4" x14ac:dyDescent="0.35">
      <c r="A5249" s="28">
        <v>39592</v>
      </c>
      <c r="B5249" s="17">
        <v>3.2480000000000002E-2</v>
      </c>
      <c r="C5249">
        <f t="shared" si="168"/>
        <v>5</v>
      </c>
      <c r="D5249">
        <f t="shared" si="169"/>
        <v>2008</v>
      </c>
    </row>
    <row r="5250" spans="1:4" x14ac:dyDescent="0.35">
      <c r="A5250" s="28">
        <v>39591</v>
      </c>
      <c r="B5250" s="17">
        <v>3.2480000000000002E-2</v>
      </c>
      <c r="C5250">
        <f t="shared" si="168"/>
        <v>5</v>
      </c>
      <c r="D5250">
        <f t="shared" si="169"/>
        <v>2008</v>
      </c>
    </row>
    <row r="5251" spans="1:4" x14ac:dyDescent="0.35">
      <c r="A5251" s="28">
        <v>39590</v>
      </c>
      <c r="B5251" s="17">
        <v>3.2500000000000001E-2</v>
      </c>
      <c r="C5251">
        <f t="shared" si="168"/>
        <v>5</v>
      </c>
      <c r="D5251">
        <f t="shared" si="169"/>
        <v>2008</v>
      </c>
    </row>
    <row r="5252" spans="1:4" x14ac:dyDescent="0.35">
      <c r="A5252" s="28">
        <v>39589</v>
      </c>
      <c r="B5252" s="17">
        <v>3.2599999999999997E-2</v>
      </c>
      <c r="C5252">
        <f t="shared" si="168"/>
        <v>5</v>
      </c>
      <c r="D5252">
        <f t="shared" si="169"/>
        <v>2008</v>
      </c>
    </row>
    <row r="5253" spans="1:4" x14ac:dyDescent="0.35">
      <c r="A5253" s="28">
        <v>39588</v>
      </c>
      <c r="B5253" s="17">
        <v>2.3369999999999998E-2</v>
      </c>
      <c r="C5253">
        <f t="shared" si="168"/>
        <v>5</v>
      </c>
      <c r="D5253">
        <f t="shared" si="169"/>
        <v>2008</v>
      </c>
    </row>
    <row r="5254" spans="1:4" x14ac:dyDescent="0.35">
      <c r="A5254" s="28">
        <v>39587</v>
      </c>
      <c r="B5254" s="17">
        <v>2.3120000000000002E-2</v>
      </c>
      <c r="C5254">
        <f t="shared" si="168"/>
        <v>5</v>
      </c>
      <c r="D5254">
        <f t="shared" si="169"/>
        <v>2008</v>
      </c>
    </row>
    <row r="5255" spans="1:4" x14ac:dyDescent="0.35">
      <c r="A5255" s="28">
        <v>39586</v>
      </c>
      <c r="B5255" s="17">
        <v>2.3400000000000001E-2</v>
      </c>
      <c r="C5255">
        <f t="shared" si="168"/>
        <v>5</v>
      </c>
      <c r="D5255">
        <f t="shared" si="169"/>
        <v>2008</v>
      </c>
    </row>
    <row r="5256" spans="1:4" x14ac:dyDescent="0.35">
      <c r="A5256" s="28">
        <v>39585</v>
      </c>
      <c r="B5256" s="17">
        <v>2.3400000000000001E-2</v>
      </c>
      <c r="C5256">
        <f t="shared" si="168"/>
        <v>5</v>
      </c>
      <c r="D5256">
        <f t="shared" si="169"/>
        <v>2008</v>
      </c>
    </row>
    <row r="5257" spans="1:4" x14ac:dyDescent="0.35">
      <c r="A5257" s="28">
        <v>39584</v>
      </c>
      <c r="B5257" s="17">
        <v>2.3400000000000001E-2</v>
      </c>
      <c r="C5257">
        <f t="shared" si="168"/>
        <v>5</v>
      </c>
      <c r="D5257">
        <f t="shared" si="169"/>
        <v>2008</v>
      </c>
    </row>
    <row r="5258" spans="1:4" x14ac:dyDescent="0.35">
      <c r="A5258" s="28">
        <v>39583</v>
      </c>
      <c r="B5258" s="17">
        <v>2.9690000000000001E-2</v>
      </c>
      <c r="C5258">
        <f t="shared" si="168"/>
        <v>5</v>
      </c>
      <c r="D5258">
        <f t="shared" si="169"/>
        <v>2008</v>
      </c>
    </row>
    <row r="5259" spans="1:4" x14ac:dyDescent="0.35">
      <c r="A5259" s="28">
        <v>39582</v>
      </c>
      <c r="B5259" s="17">
        <v>3.3890000000000003E-2</v>
      </c>
      <c r="C5259">
        <f t="shared" si="168"/>
        <v>5</v>
      </c>
      <c r="D5259">
        <f t="shared" si="169"/>
        <v>2008</v>
      </c>
    </row>
    <row r="5260" spans="1:4" x14ac:dyDescent="0.35">
      <c r="A5260" s="28">
        <v>39581</v>
      </c>
      <c r="B5260" s="17">
        <v>3.3860000000000001E-2</v>
      </c>
      <c r="C5260">
        <f t="shared" si="168"/>
        <v>5</v>
      </c>
      <c r="D5260">
        <f t="shared" si="169"/>
        <v>2008</v>
      </c>
    </row>
    <row r="5261" spans="1:4" x14ac:dyDescent="0.35">
      <c r="A5261" s="28">
        <v>39580</v>
      </c>
      <c r="B5261" s="17">
        <v>3.356E-2</v>
      </c>
      <c r="C5261">
        <f t="shared" si="168"/>
        <v>5</v>
      </c>
      <c r="D5261">
        <f t="shared" si="169"/>
        <v>2008</v>
      </c>
    </row>
    <row r="5262" spans="1:4" x14ac:dyDescent="0.35">
      <c r="A5262" s="28">
        <v>39579</v>
      </c>
      <c r="B5262" s="17">
        <v>3.3730000000000003E-2</v>
      </c>
      <c r="C5262">
        <f t="shared" si="168"/>
        <v>5</v>
      </c>
      <c r="D5262">
        <f t="shared" si="169"/>
        <v>2008</v>
      </c>
    </row>
    <row r="5263" spans="1:4" x14ac:dyDescent="0.35">
      <c r="A5263" s="28">
        <v>39578</v>
      </c>
      <c r="B5263" s="17">
        <v>3.3730000000000003E-2</v>
      </c>
      <c r="C5263">
        <f t="shared" si="168"/>
        <v>5</v>
      </c>
      <c r="D5263">
        <f t="shared" si="169"/>
        <v>2008</v>
      </c>
    </row>
    <row r="5264" spans="1:4" x14ac:dyDescent="0.35">
      <c r="A5264" s="28">
        <v>39577</v>
      </c>
      <c r="B5264" s="17">
        <v>3.3730000000000003E-2</v>
      </c>
      <c r="C5264">
        <f t="shared" si="168"/>
        <v>5</v>
      </c>
      <c r="D5264">
        <f t="shared" si="169"/>
        <v>2008</v>
      </c>
    </row>
    <row r="5265" spans="1:4" x14ac:dyDescent="0.35">
      <c r="A5265" s="28">
        <v>39576</v>
      </c>
      <c r="B5265" s="17">
        <v>3.3759999999999998E-2</v>
      </c>
      <c r="C5265">
        <f t="shared" si="168"/>
        <v>5</v>
      </c>
      <c r="D5265">
        <f t="shared" si="169"/>
        <v>2008</v>
      </c>
    </row>
    <row r="5266" spans="1:4" x14ac:dyDescent="0.35">
      <c r="A5266" s="28">
        <v>39575</v>
      </c>
      <c r="B5266" s="17">
        <v>3.3180000000000001E-2</v>
      </c>
      <c r="C5266">
        <f t="shared" si="168"/>
        <v>5</v>
      </c>
      <c r="D5266">
        <f t="shared" si="169"/>
        <v>2008</v>
      </c>
    </row>
    <row r="5267" spans="1:4" x14ac:dyDescent="0.35">
      <c r="A5267" s="28">
        <v>39574</v>
      </c>
      <c r="B5267" s="17">
        <v>3.3340000000000002E-2</v>
      </c>
      <c r="C5267">
        <f t="shared" si="168"/>
        <v>5</v>
      </c>
      <c r="D5267">
        <f t="shared" si="169"/>
        <v>2008</v>
      </c>
    </row>
    <row r="5268" spans="1:4" x14ac:dyDescent="0.35">
      <c r="A5268" s="28">
        <v>39573</v>
      </c>
      <c r="B5268" s="17">
        <v>3.3730000000000003E-2</v>
      </c>
      <c r="C5268">
        <f t="shared" si="168"/>
        <v>5</v>
      </c>
      <c r="D5268">
        <f t="shared" si="169"/>
        <v>2008</v>
      </c>
    </row>
    <row r="5269" spans="1:4" x14ac:dyDescent="0.35">
      <c r="A5269" s="28">
        <v>39572</v>
      </c>
      <c r="B5269" s="17">
        <v>3.4119999999999998E-2</v>
      </c>
      <c r="C5269">
        <f t="shared" si="168"/>
        <v>5</v>
      </c>
      <c r="D5269">
        <f t="shared" si="169"/>
        <v>2008</v>
      </c>
    </row>
    <row r="5270" spans="1:4" x14ac:dyDescent="0.35">
      <c r="A5270" s="28">
        <v>39571</v>
      </c>
      <c r="B5270" s="17">
        <v>3.4119999999999998E-2</v>
      </c>
      <c r="C5270">
        <f t="shared" si="168"/>
        <v>5</v>
      </c>
      <c r="D5270">
        <f t="shared" si="169"/>
        <v>2008</v>
      </c>
    </row>
    <row r="5271" spans="1:4" x14ac:dyDescent="0.35">
      <c r="A5271" s="28">
        <v>39570</v>
      </c>
      <c r="B5271" s="17">
        <v>3.4119999999999998E-2</v>
      </c>
      <c r="C5271">
        <f t="shared" si="168"/>
        <v>5</v>
      </c>
      <c r="D5271">
        <f t="shared" si="169"/>
        <v>2008</v>
      </c>
    </row>
    <row r="5272" spans="1:4" x14ac:dyDescent="0.35">
      <c r="A5272" s="28">
        <v>39569</v>
      </c>
      <c r="B5272" s="17">
        <v>3.4329999999999999E-2</v>
      </c>
      <c r="C5272">
        <f t="shared" si="168"/>
        <v>5</v>
      </c>
      <c r="D5272">
        <f t="shared" si="169"/>
        <v>2008</v>
      </c>
    </row>
    <row r="5273" spans="1:4" x14ac:dyDescent="0.35">
      <c r="A5273" s="28">
        <v>39568</v>
      </c>
      <c r="B5273" s="17">
        <v>3.4329999999999999E-2</v>
      </c>
      <c r="C5273">
        <f t="shared" si="168"/>
        <v>4</v>
      </c>
      <c r="D5273">
        <f t="shared" si="169"/>
        <v>2008</v>
      </c>
    </row>
    <row r="5274" spans="1:4" x14ac:dyDescent="0.35">
      <c r="A5274" s="28">
        <v>39567</v>
      </c>
      <c r="B5274" s="17">
        <v>3.5929999999999997E-2</v>
      </c>
      <c r="C5274">
        <f t="shared" si="168"/>
        <v>4</v>
      </c>
      <c r="D5274">
        <f t="shared" si="169"/>
        <v>2008</v>
      </c>
    </row>
    <row r="5275" spans="1:4" x14ac:dyDescent="0.35">
      <c r="A5275" s="28">
        <v>39566</v>
      </c>
      <c r="B5275" s="17">
        <v>3.5819999999999998E-2</v>
      </c>
      <c r="C5275">
        <f t="shared" si="168"/>
        <v>4</v>
      </c>
      <c r="D5275">
        <f t="shared" si="169"/>
        <v>2008</v>
      </c>
    </row>
    <row r="5276" spans="1:4" x14ac:dyDescent="0.35">
      <c r="A5276" s="28">
        <v>39565</v>
      </c>
      <c r="B5276" s="17">
        <v>3.5069999999999997E-2</v>
      </c>
      <c r="C5276">
        <f t="shared" si="168"/>
        <v>4</v>
      </c>
      <c r="D5276">
        <f t="shared" si="169"/>
        <v>2008</v>
      </c>
    </row>
    <row r="5277" spans="1:4" x14ac:dyDescent="0.35">
      <c r="A5277" s="28">
        <v>39564</v>
      </c>
      <c r="B5277" s="17">
        <v>3.5069999999999997E-2</v>
      </c>
      <c r="C5277">
        <f t="shared" si="168"/>
        <v>4</v>
      </c>
      <c r="D5277">
        <f t="shared" si="169"/>
        <v>2008</v>
      </c>
    </row>
    <row r="5278" spans="1:4" x14ac:dyDescent="0.35">
      <c r="A5278" s="28">
        <v>39563</v>
      </c>
      <c r="B5278" s="17">
        <v>3.5069999999999997E-2</v>
      </c>
      <c r="C5278">
        <f t="shared" si="168"/>
        <v>4</v>
      </c>
      <c r="D5278">
        <f t="shared" si="169"/>
        <v>2008</v>
      </c>
    </row>
    <row r="5279" spans="1:4" x14ac:dyDescent="0.35">
      <c r="A5279" s="28">
        <v>39562</v>
      </c>
      <c r="B5279" s="17">
        <v>3.499E-2</v>
      </c>
      <c r="C5279">
        <f t="shared" si="168"/>
        <v>4</v>
      </c>
      <c r="D5279">
        <f t="shared" si="169"/>
        <v>2008</v>
      </c>
    </row>
    <row r="5280" spans="1:4" x14ac:dyDescent="0.35">
      <c r="A5280" s="28">
        <v>39561</v>
      </c>
      <c r="B5280" s="17">
        <v>3.4590000000000003E-2</v>
      </c>
      <c r="C5280">
        <f t="shared" si="168"/>
        <v>4</v>
      </c>
      <c r="D5280">
        <f t="shared" si="169"/>
        <v>2008</v>
      </c>
    </row>
    <row r="5281" spans="1:4" x14ac:dyDescent="0.35">
      <c r="A5281" s="28">
        <v>39560</v>
      </c>
      <c r="B5281" s="17">
        <v>3.4479999999999997E-2</v>
      </c>
      <c r="C5281">
        <f t="shared" si="168"/>
        <v>4</v>
      </c>
      <c r="D5281">
        <f t="shared" si="169"/>
        <v>2008</v>
      </c>
    </row>
    <row r="5282" spans="1:4" x14ac:dyDescent="0.35">
      <c r="A5282" s="28">
        <v>39559</v>
      </c>
      <c r="B5282" s="17">
        <v>3.3890000000000003E-2</v>
      </c>
      <c r="C5282">
        <f t="shared" si="168"/>
        <v>4</v>
      </c>
      <c r="D5282">
        <f t="shared" si="169"/>
        <v>2008</v>
      </c>
    </row>
    <row r="5283" spans="1:4" x14ac:dyDescent="0.35">
      <c r="A5283" s="28">
        <v>39558</v>
      </c>
      <c r="B5283" s="17">
        <v>3.092E-2</v>
      </c>
      <c r="C5283">
        <f t="shared" si="168"/>
        <v>4</v>
      </c>
      <c r="D5283">
        <f t="shared" si="169"/>
        <v>2008</v>
      </c>
    </row>
    <row r="5284" spans="1:4" x14ac:dyDescent="0.35">
      <c r="A5284" s="28">
        <v>39557</v>
      </c>
      <c r="B5284" s="17">
        <v>3.092E-2</v>
      </c>
      <c r="C5284">
        <f t="shared" si="168"/>
        <v>4</v>
      </c>
      <c r="D5284">
        <f t="shared" si="169"/>
        <v>2008</v>
      </c>
    </row>
    <row r="5285" spans="1:4" x14ac:dyDescent="0.35">
      <c r="A5285" s="28">
        <v>39556</v>
      </c>
      <c r="B5285" s="17">
        <v>3.092E-2</v>
      </c>
      <c r="C5285">
        <f t="shared" si="168"/>
        <v>4</v>
      </c>
      <c r="D5285">
        <f t="shared" si="169"/>
        <v>2008</v>
      </c>
    </row>
    <row r="5286" spans="1:4" x14ac:dyDescent="0.35">
      <c r="A5286" s="28">
        <v>39555</v>
      </c>
      <c r="B5286" s="17">
        <v>3.168E-2</v>
      </c>
      <c r="C5286">
        <f t="shared" si="168"/>
        <v>4</v>
      </c>
      <c r="D5286">
        <f t="shared" si="169"/>
        <v>2008</v>
      </c>
    </row>
    <row r="5287" spans="1:4" x14ac:dyDescent="0.35">
      <c r="A5287" s="28">
        <v>39554</v>
      </c>
      <c r="B5287" s="17">
        <v>3.2750000000000001E-2</v>
      </c>
      <c r="C5287">
        <f t="shared" si="168"/>
        <v>4</v>
      </c>
      <c r="D5287">
        <f t="shared" si="169"/>
        <v>2008</v>
      </c>
    </row>
    <row r="5288" spans="1:4" x14ac:dyDescent="0.35">
      <c r="A5288" s="28">
        <v>39553</v>
      </c>
      <c r="B5288" s="17">
        <v>3.2469999999999999E-2</v>
      </c>
      <c r="C5288">
        <f t="shared" si="168"/>
        <v>4</v>
      </c>
      <c r="D5288">
        <f t="shared" si="169"/>
        <v>2008</v>
      </c>
    </row>
    <row r="5289" spans="1:4" x14ac:dyDescent="0.35">
      <c r="A5289" s="28">
        <v>39552</v>
      </c>
      <c r="B5289" s="17">
        <v>3.2689999999999997E-2</v>
      </c>
      <c r="C5289">
        <f t="shared" si="168"/>
        <v>4</v>
      </c>
      <c r="D5289">
        <f t="shared" si="169"/>
        <v>2008</v>
      </c>
    </row>
    <row r="5290" spans="1:4" x14ac:dyDescent="0.35">
      <c r="A5290" s="28">
        <v>39551</v>
      </c>
      <c r="B5290" s="17">
        <v>3.2730000000000002E-2</v>
      </c>
      <c r="C5290">
        <f t="shared" si="168"/>
        <v>4</v>
      </c>
      <c r="D5290">
        <f t="shared" si="169"/>
        <v>2008</v>
      </c>
    </row>
    <row r="5291" spans="1:4" x14ac:dyDescent="0.35">
      <c r="A5291" s="28">
        <v>39550</v>
      </c>
      <c r="B5291" s="17">
        <v>3.2730000000000002E-2</v>
      </c>
      <c r="C5291">
        <f t="shared" ref="C5291:C5354" si="170">MONTH(A5291)</f>
        <v>4</v>
      </c>
      <c r="D5291">
        <f t="shared" ref="D5291:D5354" si="171">YEAR(A5291)</f>
        <v>2008</v>
      </c>
    </row>
    <row r="5292" spans="1:4" x14ac:dyDescent="0.35">
      <c r="A5292" s="28">
        <v>39549</v>
      </c>
      <c r="B5292" s="17">
        <v>3.2730000000000002E-2</v>
      </c>
      <c r="C5292">
        <f t="shared" si="170"/>
        <v>4</v>
      </c>
      <c r="D5292">
        <f t="shared" si="171"/>
        <v>2008</v>
      </c>
    </row>
    <row r="5293" spans="1:4" x14ac:dyDescent="0.35">
      <c r="A5293" s="28">
        <v>39548</v>
      </c>
      <c r="B5293" s="17">
        <v>3.2739999999999998E-2</v>
      </c>
      <c r="C5293">
        <f t="shared" si="170"/>
        <v>4</v>
      </c>
      <c r="D5293">
        <f t="shared" si="171"/>
        <v>2008</v>
      </c>
    </row>
    <row r="5294" spans="1:4" x14ac:dyDescent="0.35">
      <c r="A5294" s="28">
        <v>39547</v>
      </c>
      <c r="B5294" s="17">
        <v>3.261E-2</v>
      </c>
      <c r="C5294">
        <f t="shared" si="170"/>
        <v>4</v>
      </c>
      <c r="D5294">
        <f t="shared" si="171"/>
        <v>2008</v>
      </c>
    </row>
    <row r="5295" spans="1:4" x14ac:dyDescent="0.35">
      <c r="A5295" s="28">
        <v>39546</v>
      </c>
      <c r="B5295" s="17">
        <v>3.2680000000000001E-2</v>
      </c>
      <c r="C5295">
        <f t="shared" si="170"/>
        <v>4</v>
      </c>
      <c r="D5295">
        <f t="shared" si="171"/>
        <v>2008</v>
      </c>
    </row>
    <row r="5296" spans="1:4" x14ac:dyDescent="0.35">
      <c r="A5296" s="28">
        <v>39545</v>
      </c>
      <c r="B5296" s="17">
        <v>3.2849999999999997E-2</v>
      </c>
      <c r="C5296">
        <f t="shared" si="170"/>
        <v>4</v>
      </c>
      <c r="D5296">
        <f t="shared" si="171"/>
        <v>2008</v>
      </c>
    </row>
    <row r="5297" spans="1:4" x14ac:dyDescent="0.35">
      <c r="A5297" s="28">
        <v>39544</v>
      </c>
      <c r="B5297" s="17">
        <v>3.3849999999999998E-2</v>
      </c>
      <c r="C5297">
        <f t="shared" si="170"/>
        <v>4</v>
      </c>
      <c r="D5297">
        <f t="shared" si="171"/>
        <v>2008</v>
      </c>
    </row>
    <row r="5298" spans="1:4" x14ac:dyDescent="0.35">
      <c r="A5298" s="28">
        <v>39543</v>
      </c>
      <c r="B5298" s="17">
        <v>3.3849999999999998E-2</v>
      </c>
      <c r="C5298">
        <f t="shared" si="170"/>
        <v>4</v>
      </c>
      <c r="D5298">
        <f t="shared" si="171"/>
        <v>2008</v>
      </c>
    </row>
    <row r="5299" spans="1:4" x14ac:dyDescent="0.35">
      <c r="A5299" s="28">
        <v>39542</v>
      </c>
      <c r="B5299" s="17">
        <v>3.3849999999999998E-2</v>
      </c>
      <c r="C5299">
        <f t="shared" si="170"/>
        <v>4</v>
      </c>
      <c r="D5299">
        <f t="shared" si="171"/>
        <v>2008</v>
      </c>
    </row>
    <row r="5300" spans="1:4" x14ac:dyDescent="0.35">
      <c r="A5300" s="28">
        <v>39541</v>
      </c>
      <c r="B5300" s="17">
        <v>3.4180000000000002E-2</v>
      </c>
      <c r="C5300">
        <f t="shared" si="170"/>
        <v>4</v>
      </c>
      <c r="D5300">
        <f t="shared" si="171"/>
        <v>2008</v>
      </c>
    </row>
    <row r="5301" spans="1:4" x14ac:dyDescent="0.35">
      <c r="A5301" s="28">
        <v>39540</v>
      </c>
      <c r="B5301" s="17">
        <v>3.4169999999999999E-2</v>
      </c>
      <c r="C5301">
        <f t="shared" si="170"/>
        <v>4</v>
      </c>
      <c r="D5301">
        <f t="shared" si="171"/>
        <v>2008</v>
      </c>
    </row>
    <row r="5302" spans="1:4" x14ac:dyDescent="0.35">
      <c r="A5302" s="28">
        <v>39539</v>
      </c>
      <c r="B5302" s="17">
        <v>3.4090000000000002E-2</v>
      </c>
      <c r="C5302">
        <f t="shared" si="170"/>
        <v>4</v>
      </c>
      <c r="D5302">
        <f t="shared" si="171"/>
        <v>2008</v>
      </c>
    </row>
    <row r="5303" spans="1:4" x14ac:dyDescent="0.35">
      <c r="A5303" s="28">
        <v>39538</v>
      </c>
      <c r="B5303" s="17">
        <v>3.4349999999999999E-2</v>
      </c>
      <c r="C5303">
        <f t="shared" si="170"/>
        <v>3</v>
      </c>
      <c r="D5303">
        <f t="shared" si="171"/>
        <v>2008</v>
      </c>
    </row>
    <row r="5304" spans="1:4" x14ac:dyDescent="0.35">
      <c r="A5304" s="28">
        <v>39537</v>
      </c>
      <c r="B5304" s="17">
        <v>3.4340000000000002E-2</v>
      </c>
      <c r="C5304">
        <f t="shared" si="170"/>
        <v>3</v>
      </c>
      <c r="D5304">
        <f t="shared" si="171"/>
        <v>2008</v>
      </c>
    </row>
    <row r="5305" spans="1:4" x14ac:dyDescent="0.35">
      <c r="A5305" s="28">
        <v>39536</v>
      </c>
      <c r="B5305" s="17">
        <v>3.4340000000000002E-2</v>
      </c>
      <c r="C5305">
        <f t="shared" si="170"/>
        <v>3</v>
      </c>
      <c r="D5305">
        <f t="shared" si="171"/>
        <v>2008</v>
      </c>
    </row>
    <row r="5306" spans="1:4" x14ac:dyDescent="0.35">
      <c r="A5306" s="28">
        <v>39535</v>
      </c>
      <c r="B5306" s="17">
        <v>3.4340000000000002E-2</v>
      </c>
      <c r="C5306">
        <f t="shared" si="170"/>
        <v>3</v>
      </c>
      <c r="D5306">
        <f t="shared" si="171"/>
        <v>2008</v>
      </c>
    </row>
    <row r="5307" spans="1:4" x14ac:dyDescent="0.35">
      <c r="A5307" s="28">
        <v>39534</v>
      </c>
      <c r="B5307" s="17">
        <v>3.422E-2</v>
      </c>
      <c r="C5307">
        <f t="shared" si="170"/>
        <v>3</v>
      </c>
      <c r="D5307">
        <f t="shared" si="171"/>
        <v>2008</v>
      </c>
    </row>
    <row r="5308" spans="1:4" x14ac:dyDescent="0.35">
      <c r="A5308" s="28">
        <v>39533</v>
      </c>
      <c r="B5308" s="17">
        <v>3.3840000000000002E-2</v>
      </c>
      <c r="C5308">
        <f t="shared" si="170"/>
        <v>3</v>
      </c>
      <c r="D5308">
        <f t="shared" si="171"/>
        <v>2008</v>
      </c>
    </row>
    <row r="5309" spans="1:4" x14ac:dyDescent="0.35">
      <c r="A5309" s="28">
        <v>39532</v>
      </c>
      <c r="B5309" s="17">
        <v>3.388E-2</v>
      </c>
      <c r="C5309">
        <f t="shared" si="170"/>
        <v>3</v>
      </c>
      <c r="D5309">
        <f t="shared" si="171"/>
        <v>2008</v>
      </c>
    </row>
    <row r="5310" spans="1:4" x14ac:dyDescent="0.35">
      <c r="A5310" s="28">
        <v>39531</v>
      </c>
      <c r="B5310" s="17">
        <v>3.3680000000000002E-2</v>
      </c>
      <c r="C5310">
        <f t="shared" si="170"/>
        <v>3</v>
      </c>
      <c r="D5310">
        <f t="shared" si="171"/>
        <v>2008</v>
      </c>
    </row>
    <row r="5311" spans="1:4" x14ac:dyDescent="0.35">
      <c r="A5311" s="28">
        <v>39530</v>
      </c>
      <c r="B5311" s="17">
        <v>2.087E-2</v>
      </c>
      <c r="C5311">
        <f t="shared" si="170"/>
        <v>3</v>
      </c>
      <c r="D5311">
        <f t="shared" si="171"/>
        <v>2008</v>
      </c>
    </row>
    <row r="5312" spans="1:4" x14ac:dyDescent="0.35">
      <c r="A5312" s="28">
        <v>39529</v>
      </c>
      <c r="B5312" s="17">
        <v>2.087E-2</v>
      </c>
      <c r="C5312">
        <f t="shared" si="170"/>
        <v>3</v>
      </c>
      <c r="D5312">
        <f t="shared" si="171"/>
        <v>2008</v>
      </c>
    </row>
    <row r="5313" spans="1:4" x14ac:dyDescent="0.35">
      <c r="A5313" s="28">
        <v>39528</v>
      </c>
      <c r="B5313" s="17">
        <v>2.087E-2</v>
      </c>
      <c r="C5313">
        <f t="shared" si="170"/>
        <v>3</v>
      </c>
      <c r="D5313">
        <f t="shared" si="171"/>
        <v>2008</v>
      </c>
    </row>
    <row r="5314" spans="1:4" x14ac:dyDescent="0.35">
      <c r="A5314" s="28">
        <v>39527</v>
      </c>
      <c r="B5314" s="17">
        <v>2.087E-2</v>
      </c>
      <c r="C5314">
        <f t="shared" si="170"/>
        <v>3</v>
      </c>
      <c r="D5314">
        <f t="shared" si="171"/>
        <v>2008</v>
      </c>
    </row>
    <row r="5315" spans="1:4" x14ac:dyDescent="0.35">
      <c r="A5315" s="28">
        <v>39526</v>
      </c>
      <c r="B5315" s="17">
        <v>2.087E-2</v>
      </c>
      <c r="C5315">
        <f t="shared" si="170"/>
        <v>3</v>
      </c>
      <c r="D5315">
        <f t="shared" si="171"/>
        <v>2008</v>
      </c>
    </row>
    <row r="5316" spans="1:4" x14ac:dyDescent="0.35">
      <c r="A5316" s="28">
        <v>39525</v>
      </c>
      <c r="B5316" s="17">
        <v>2.3230000000000001E-2</v>
      </c>
      <c r="C5316">
        <f t="shared" si="170"/>
        <v>3</v>
      </c>
      <c r="D5316">
        <f t="shared" si="171"/>
        <v>2008</v>
      </c>
    </row>
    <row r="5317" spans="1:4" x14ac:dyDescent="0.35">
      <c r="A5317" s="28">
        <v>39524</v>
      </c>
      <c r="B5317" s="17">
        <v>2.8719999999999999E-2</v>
      </c>
      <c r="C5317">
        <f t="shared" si="170"/>
        <v>3</v>
      </c>
      <c r="D5317">
        <f t="shared" si="171"/>
        <v>2008</v>
      </c>
    </row>
    <row r="5318" spans="1:4" x14ac:dyDescent="0.35">
      <c r="A5318" s="28">
        <v>39523</v>
      </c>
      <c r="B5318" s="17">
        <v>3.3369999999999997E-2</v>
      </c>
      <c r="C5318">
        <f t="shared" si="170"/>
        <v>3</v>
      </c>
      <c r="D5318">
        <f t="shared" si="171"/>
        <v>2008</v>
      </c>
    </row>
    <row r="5319" spans="1:4" x14ac:dyDescent="0.35">
      <c r="A5319" s="28">
        <v>39522</v>
      </c>
      <c r="B5319" s="17">
        <v>3.3369999999999997E-2</v>
      </c>
      <c r="C5319">
        <f t="shared" si="170"/>
        <v>3</v>
      </c>
      <c r="D5319">
        <f t="shared" si="171"/>
        <v>2008</v>
      </c>
    </row>
    <row r="5320" spans="1:4" x14ac:dyDescent="0.35">
      <c r="A5320" s="28">
        <v>39521</v>
      </c>
      <c r="B5320" s="17">
        <v>3.3369999999999997E-2</v>
      </c>
      <c r="C5320">
        <f t="shared" si="170"/>
        <v>3</v>
      </c>
      <c r="D5320">
        <f t="shared" si="171"/>
        <v>2008</v>
      </c>
    </row>
    <row r="5321" spans="1:4" x14ac:dyDescent="0.35">
      <c r="A5321" s="28">
        <v>39520</v>
      </c>
      <c r="B5321" s="17">
        <v>3.3939999999999998E-2</v>
      </c>
      <c r="C5321">
        <f t="shared" si="170"/>
        <v>3</v>
      </c>
      <c r="D5321">
        <f t="shared" si="171"/>
        <v>2008</v>
      </c>
    </row>
    <row r="5322" spans="1:4" x14ac:dyDescent="0.35">
      <c r="A5322" s="28">
        <v>39519</v>
      </c>
      <c r="B5322" s="17">
        <v>3.5970000000000002E-2</v>
      </c>
      <c r="C5322">
        <f t="shared" si="170"/>
        <v>3</v>
      </c>
      <c r="D5322">
        <f t="shared" si="171"/>
        <v>2008</v>
      </c>
    </row>
    <row r="5323" spans="1:4" x14ac:dyDescent="0.35">
      <c r="A5323" s="28">
        <v>39518</v>
      </c>
      <c r="B5323" s="17">
        <v>3.6760000000000001E-2</v>
      </c>
      <c r="C5323">
        <f t="shared" si="170"/>
        <v>3</v>
      </c>
      <c r="D5323">
        <f t="shared" si="171"/>
        <v>2008</v>
      </c>
    </row>
    <row r="5324" spans="1:4" x14ac:dyDescent="0.35">
      <c r="A5324" s="28">
        <v>39517</v>
      </c>
      <c r="B5324" s="17">
        <v>3.6650000000000002E-2</v>
      </c>
      <c r="C5324">
        <f t="shared" si="170"/>
        <v>3</v>
      </c>
      <c r="D5324">
        <f t="shared" si="171"/>
        <v>2008</v>
      </c>
    </row>
    <row r="5325" spans="1:4" x14ac:dyDescent="0.35">
      <c r="A5325" s="28">
        <v>39516</v>
      </c>
      <c r="B5325" s="17">
        <v>3.4049999999999997E-2</v>
      </c>
      <c r="C5325">
        <f t="shared" si="170"/>
        <v>3</v>
      </c>
      <c r="D5325">
        <f t="shared" si="171"/>
        <v>2008</v>
      </c>
    </row>
    <row r="5326" spans="1:4" x14ac:dyDescent="0.35">
      <c r="A5326" s="28">
        <v>39515</v>
      </c>
      <c r="B5326" s="17">
        <v>3.4049999999999997E-2</v>
      </c>
      <c r="C5326">
        <f t="shared" si="170"/>
        <v>3</v>
      </c>
      <c r="D5326">
        <f t="shared" si="171"/>
        <v>2008</v>
      </c>
    </row>
    <row r="5327" spans="1:4" x14ac:dyDescent="0.35">
      <c r="A5327" s="28">
        <v>39514</v>
      </c>
      <c r="B5327" s="17">
        <v>3.4049999999999997E-2</v>
      </c>
      <c r="C5327">
        <f t="shared" si="170"/>
        <v>3</v>
      </c>
      <c r="D5327">
        <f t="shared" si="171"/>
        <v>2008</v>
      </c>
    </row>
    <row r="5328" spans="1:4" x14ac:dyDescent="0.35">
      <c r="A5328" s="28">
        <v>39513</v>
      </c>
      <c r="B5328" s="17">
        <v>3.3980000000000003E-2</v>
      </c>
      <c r="C5328">
        <f t="shared" si="170"/>
        <v>3</v>
      </c>
      <c r="D5328">
        <f t="shared" si="171"/>
        <v>2008</v>
      </c>
    </row>
    <row r="5329" spans="1:4" x14ac:dyDescent="0.35">
      <c r="A5329" s="28">
        <v>39512</v>
      </c>
      <c r="B5329" s="17">
        <v>3.3840000000000002E-2</v>
      </c>
      <c r="C5329">
        <f t="shared" si="170"/>
        <v>3</v>
      </c>
      <c r="D5329">
        <f t="shared" si="171"/>
        <v>2008</v>
      </c>
    </row>
    <row r="5330" spans="1:4" x14ac:dyDescent="0.35">
      <c r="A5330" s="28">
        <v>39511</v>
      </c>
      <c r="B5330" s="17">
        <v>3.3770000000000001E-2</v>
      </c>
      <c r="C5330">
        <f t="shared" si="170"/>
        <v>3</v>
      </c>
      <c r="D5330">
        <f t="shared" si="171"/>
        <v>2008</v>
      </c>
    </row>
    <row r="5331" spans="1:4" x14ac:dyDescent="0.35">
      <c r="A5331" s="28">
        <v>39510</v>
      </c>
      <c r="B5331" s="17">
        <v>3.3550000000000003E-2</v>
      </c>
      <c r="C5331">
        <f t="shared" si="170"/>
        <v>3</v>
      </c>
      <c r="D5331">
        <f t="shared" si="171"/>
        <v>2008</v>
      </c>
    </row>
    <row r="5332" spans="1:4" x14ac:dyDescent="0.35">
      <c r="A5332" s="28">
        <v>39509</v>
      </c>
      <c r="B5332" s="17">
        <v>3.3399999999999999E-2</v>
      </c>
      <c r="C5332">
        <f t="shared" si="170"/>
        <v>3</v>
      </c>
      <c r="D5332">
        <f t="shared" si="171"/>
        <v>2008</v>
      </c>
    </row>
    <row r="5333" spans="1:4" x14ac:dyDescent="0.35">
      <c r="A5333" s="28">
        <v>39508</v>
      </c>
      <c r="B5333" s="17">
        <v>3.3399999999999999E-2</v>
      </c>
      <c r="C5333">
        <f t="shared" si="170"/>
        <v>3</v>
      </c>
      <c r="D5333">
        <f t="shared" si="171"/>
        <v>2008</v>
      </c>
    </row>
    <row r="5334" spans="1:4" x14ac:dyDescent="0.35">
      <c r="A5334" s="28">
        <v>39507</v>
      </c>
      <c r="B5334" s="17">
        <v>3.3399999999999999E-2</v>
      </c>
      <c r="C5334">
        <f t="shared" si="170"/>
        <v>2</v>
      </c>
      <c r="D5334">
        <f t="shared" si="171"/>
        <v>2008</v>
      </c>
    </row>
    <row r="5335" spans="1:4" x14ac:dyDescent="0.35">
      <c r="A5335" s="28">
        <v>39506</v>
      </c>
      <c r="B5335" s="17">
        <v>3.3570000000000003E-2</v>
      </c>
      <c r="C5335">
        <f t="shared" si="170"/>
        <v>2</v>
      </c>
      <c r="D5335">
        <f t="shared" si="171"/>
        <v>2008</v>
      </c>
    </row>
    <row r="5336" spans="1:4" x14ac:dyDescent="0.35">
      <c r="A5336" s="28">
        <v>39505</v>
      </c>
      <c r="B5336" s="17">
        <v>3.3950000000000001E-2</v>
      </c>
      <c r="C5336">
        <f t="shared" si="170"/>
        <v>2</v>
      </c>
      <c r="D5336">
        <f t="shared" si="171"/>
        <v>2008</v>
      </c>
    </row>
    <row r="5337" spans="1:4" x14ac:dyDescent="0.35">
      <c r="A5337" s="28">
        <v>39504</v>
      </c>
      <c r="B5337" s="17">
        <v>3.3140000000000003E-2</v>
      </c>
      <c r="C5337">
        <f t="shared" si="170"/>
        <v>2</v>
      </c>
      <c r="D5337">
        <f t="shared" si="171"/>
        <v>2008</v>
      </c>
    </row>
    <row r="5338" spans="1:4" x14ac:dyDescent="0.35">
      <c r="A5338" s="28">
        <v>39503</v>
      </c>
      <c r="B5338" s="17">
        <v>3.3309999999999999E-2</v>
      </c>
      <c r="C5338">
        <f t="shared" si="170"/>
        <v>2</v>
      </c>
      <c r="D5338">
        <f t="shared" si="171"/>
        <v>2008</v>
      </c>
    </row>
    <row r="5339" spans="1:4" x14ac:dyDescent="0.35">
      <c r="A5339" s="28">
        <v>39502</v>
      </c>
      <c r="B5339" s="17">
        <v>3.322E-2</v>
      </c>
      <c r="C5339">
        <f t="shared" si="170"/>
        <v>2</v>
      </c>
      <c r="D5339">
        <f t="shared" si="171"/>
        <v>2008</v>
      </c>
    </row>
    <row r="5340" spans="1:4" x14ac:dyDescent="0.35">
      <c r="A5340" s="28">
        <v>39501</v>
      </c>
      <c r="B5340" s="17">
        <v>3.322E-2</v>
      </c>
      <c r="C5340">
        <f t="shared" si="170"/>
        <v>2</v>
      </c>
      <c r="D5340">
        <f t="shared" si="171"/>
        <v>2008</v>
      </c>
    </row>
    <row r="5341" spans="1:4" x14ac:dyDescent="0.35">
      <c r="A5341" s="28">
        <v>39500</v>
      </c>
      <c r="B5341" s="17">
        <v>3.322E-2</v>
      </c>
      <c r="C5341">
        <f t="shared" si="170"/>
        <v>2</v>
      </c>
      <c r="D5341">
        <f t="shared" si="171"/>
        <v>2008</v>
      </c>
    </row>
    <row r="5342" spans="1:4" x14ac:dyDescent="0.35">
      <c r="A5342" s="28">
        <v>39499</v>
      </c>
      <c r="B5342" s="17">
        <v>3.329E-2</v>
      </c>
      <c r="C5342">
        <f t="shared" si="170"/>
        <v>2</v>
      </c>
      <c r="D5342">
        <f t="shared" si="171"/>
        <v>2008</v>
      </c>
    </row>
    <row r="5343" spans="1:4" x14ac:dyDescent="0.35">
      <c r="A5343" s="28">
        <v>39498</v>
      </c>
      <c r="B5343" s="17">
        <v>0.03</v>
      </c>
      <c r="C5343">
        <f t="shared" si="170"/>
        <v>2</v>
      </c>
      <c r="D5343">
        <f t="shared" si="171"/>
        <v>2008</v>
      </c>
    </row>
    <row r="5344" spans="1:4" x14ac:dyDescent="0.35">
      <c r="A5344" s="28">
        <v>39497</v>
      </c>
      <c r="B5344" s="17">
        <v>3.1940000000000003E-2</v>
      </c>
      <c r="C5344">
        <f t="shared" si="170"/>
        <v>2</v>
      </c>
      <c r="D5344">
        <f t="shared" si="171"/>
        <v>2008</v>
      </c>
    </row>
    <row r="5345" spans="1:4" x14ac:dyDescent="0.35">
      <c r="A5345" s="28">
        <v>39496</v>
      </c>
      <c r="B5345" s="17">
        <v>3.2489999999999998E-2</v>
      </c>
      <c r="C5345">
        <f t="shared" si="170"/>
        <v>2</v>
      </c>
      <c r="D5345">
        <f t="shared" si="171"/>
        <v>2008</v>
      </c>
    </row>
    <row r="5346" spans="1:4" x14ac:dyDescent="0.35">
      <c r="A5346" s="28">
        <v>39490</v>
      </c>
      <c r="B5346" s="17">
        <v>2.9760000000000002E-2</v>
      </c>
      <c r="C5346">
        <f t="shared" si="170"/>
        <v>2</v>
      </c>
      <c r="D5346">
        <f t="shared" si="171"/>
        <v>2008</v>
      </c>
    </row>
    <row r="5347" spans="1:4" x14ac:dyDescent="0.35">
      <c r="A5347" s="28">
        <v>39489</v>
      </c>
      <c r="B5347" s="17">
        <v>3.1300000000000001E-2</v>
      </c>
      <c r="C5347">
        <f t="shared" si="170"/>
        <v>2</v>
      </c>
      <c r="D5347">
        <f t="shared" si="171"/>
        <v>2008</v>
      </c>
    </row>
    <row r="5348" spans="1:4" x14ac:dyDescent="0.35">
      <c r="A5348" s="28">
        <v>39488</v>
      </c>
      <c r="B5348" s="17">
        <v>3.2500000000000001E-2</v>
      </c>
      <c r="C5348">
        <f t="shared" si="170"/>
        <v>2</v>
      </c>
      <c r="D5348">
        <f t="shared" si="171"/>
        <v>2008</v>
      </c>
    </row>
    <row r="5349" spans="1:4" x14ac:dyDescent="0.35">
      <c r="A5349" s="28">
        <v>39487</v>
      </c>
      <c r="B5349" s="17">
        <v>3.2500000000000001E-2</v>
      </c>
      <c r="C5349">
        <f t="shared" si="170"/>
        <v>2</v>
      </c>
      <c r="D5349">
        <f t="shared" si="171"/>
        <v>2008</v>
      </c>
    </row>
    <row r="5350" spans="1:4" x14ac:dyDescent="0.35">
      <c r="A5350" s="28">
        <v>39486</v>
      </c>
      <c r="B5350" s="17">
        <v>3.2500000000000001E-2</v>
      </c>
      <c r="C5350">
        <f t="shared" si="170"/>
        <v>2</v>
      </c>
      <c r="D5350">
        <f t="shared" si="171"/>
        <v>2008</v>
      </c>
    </row>
    <row r="5351" spans="1:4" x14ac:dyDescent="0.35">
      <c r="A5351" s="28">
        <v>39485</v>
      </c>
      <c r="B5351" s="17">
        <v>3.3000000000000002E-2</v>
      </c>
      <c r="C5351">
        <f t="shared" si="170"/>
        <v>2</v>
      </c>
      <c r="D5351">
        <f t="shared" si="171"/>
        <v>2008</v>
      </c>
    </row>
    <row r="5352" spans="1:4" x14ac:dyDescent="0.35">
      <c r="A5352" s="28">
        <v>39484</v>
      </c>
      <c r="B5352" s="17">
        <v>3.2890000000000003E-2</v>
      </c>
      <c r="C5352">
        <f t="shared" si="170"/>
        <v>2</v>
      </c>
      <c r="D5352">
        <f t="shared" si="171"/>
        <v>2008</v>
      </c>
    </row>
    <row r="5353" spans="1:4" x14ac:dyDescent="0.35">
      <c r="A5353" s="28">
        <v>39483</v>
      </c>
      <c r="B5353" s="17">
        <v>3.3489999999999999E-2</v>
      </c>
      <c r="C5353">
        <f t="shared" si="170"/>
        <v>2</v>
      </c>
      <c r="D5353">
        <f t="shared" si="171"/>
        <v>2008</v>
      </c>
    </row>
    <row r="5354" spans="1:4" x14ac:dyDescent="0.35">
      <c r="A5354" s="28">
        <v>39482</v>
      </c>
      <c r="B5354" s="17">
        <v>3.4810000000000001E-2</v>
      </c>
      <c r="C5354">
        <f t="shared" si="170"/>
        <v>2</v>
      </c>
      <c r="D5354">
        <f t="shared" si="171"/>
        <v>2008</v>
      </c>
    </row>
    <row r="5355" spans="1:4" x14ac:dyDescent="0.35">
      <c r="A5355" s="28">
        <v>39481</v>
      </c>
      <c r="B5355" s="17">
        <v>3.5650000000000001E-2</v>
      </c>
      <c r="C5355">
        <f t="shared" ref="C5355:C5418" si="172">MONTH(A5355)</f>
        <v>2</v>
      </c>
      <c r="D5355">
        <f t="shared" ref="D5355:D5418" si="173">YEAR(A5355)</f>
        <v>2008</v>
      </c>
    </row>
    <row r="5356" spans="1:4" x14ac:dyDescent="0.35">
      <c r="A5356" s="28">
        <v>39480</v>
      </c>
      <c r="B5356" s="17">
        <v>3.5650000000000001E-2</v>
      </c>
      <c r="C5356">
        <f t="shared" si="172"/>
        <v>2</v>
      </c>
      <c r="D5356">
        <f t="shared" si="173"/>
        <v>2008</v>
      </c>
    </row>
    <row r="5357" spans="1:4" x14ac:dyDescent="0.35">
      <c r="A5357" s="28">
        <v>39479</v>
      </c>
      <c r="B5357" s="17">
        <v>3.5650000000000001E-2</v>
      </c>
      <c r="C5357">
        <f t="shared" si="172"/>
        <v>2</v>
      </c>
      <c r="D5357">
        <f t="shared" si="173"/>
        <v>2008</v>
      </c>
    </row>
    <row r="5358" spans="1:4" x14ac:dyDescent="0.35">
      <c r="A5358" s="28">
        <v>39478</v>
      </c>
      <c r="B5358" s="17">
        <v>3.5349999999999999E-2</v>
      </c>
      <c r="C5358">
        <f t="shared" si="172"/>
        <v>1</v>
      </c>
      <c r="D5358">
        <f t="shared" si="173"/>
        <v>2008</v>
      </c>
    </row>
    <row r="5359" spans="1:4" x14ac:dyDescent="0.35">
      <c r="A5359" s="28">
        <v>39477</v>
      </c>
      <c r="B5359" s="17">
        <v>3.5839999999999997E-2</v>
      </c>
      <c r="C5359">
        <f t="shared" si="172"/>
        <v>1</v>
      </c>
      <c r="D5359">
        <f t="shared" si="173"/>
        <v>2008</v>
      </c>
    </row>
    <row r="5360" spans="1:4" x14ac:dyDescent="0.35">
      <c r="A5360" s="28">
        <v>39476</v>
      </c>
      <c r="B5360" s="17">
        <v>3.5709999999999999E-2</v>
      </c>
      <c r="C5360">
        <f t="shared" si="172"/>
        <v>1</v>
      </c>
      <c r="D5360">
        <f t="shared" si="173"/>
        <v>2008</v>
      </c>
    </row>
    <row r="5361" spans="1:4" x14ac:dyDescent="0.35">
      <c r="A5361" s="28">
        <v>39475</v>
      </c>
      <c r="B5361" s="17">
        <v>3.5389999999999998E-2</v>
      </c>
      <c r="C5361">
        <f t="shared" si="172"/>
        <v>1</v>
      </c>
      <c r="D5361">
        <f t="shared" si="173"/>
        <v>2008</v>
      </c>
    </row>
    <row r="5362" spans="1:4" x14ac:dyDescent="0.35">
      <c r="A5362" s="28">
        <v>39474</v>
      </c>
      <c r="B5362" s="17">
        <v>3.4479999999999997E-2</v>
      </c>
      <c r="C5362">
        <f t="shared" si="172"/>
        <v>1</v>
      </c>
      <c r="D5362">
        <f t="shared" si="173"/>
        <v>2008</v>
      </c>
    </row>
    <row r="5363" spans="1:4" x14ac:dyDescent="0.35">
      <c r="A5363" s="28">
        <v>39473</v>
      </c>
      <c r="B5363" s="17">
        <v>3.4479999999999997E-2</v>
      </c>
      <c r="C5363">
        <f t="shared" si="172"/>
        <v>1</v>
      </c>
      <c r="D5363">
        <f t="shared" si="173"/>
        <v>2008</v>
      </c>
    </row>
    <row r="5364" spans="1:4" x14ac:dyDescent="0.35">
      <c r="A5364" s="28">
        <v>39472</v>
      </c>
      <c r="B5364" s="17">
        <v>3.4479999999999997E-2</v>
      </c>
      <c r="C5364">
        <f t="shared" si="172"/>
        <v>1</v>
      </c>
      <c r="D5364">
        <f t="shared" si="173"/>
        <v>2008</v>
      </c>
    </row>
    <row r="5365" spans="1:4" x14ac:dyDescent="0.35">
      <c r="A5365" s="28">
        <v>39471</v>
      </c>
      <c r="B5365" s="17">
        <v>3.4610000000000002E-2</v>
      </c>
      <c r="C5365">
        <f t="shared" si="172"/>
        <v>1</v>
      </c>
      <c r="D5365">
        <f t="shared" si="173"/>
        <v>2008</v>
      </c>
    </row>
    <row r="5366" spans="1:4" x14ac:dyDescent="0.35">
      <c r="A5366" s="28">
        <v>39470</v>
      </c>
      <c r="B5366" s="17">
        <v>3.449E-2</v>
      </c>
      <c r="C5366">
        <f t="shared" si="172"/>
        <v>1</v>
      </c>
      <c r="D5366">
        <f t="shared" si="173"/>
        <v>2008</v>
      </c>
    </row>
    <row r="5367" spans="1:4" x14ac:dyDescent="0.35">
      <c r="A5367" s="28">
        <v>39469</v>
      </c>
      <c r="B5367" s="17">
        <v>3.4380000000000001E-2</v>
      </c>
      <c r="C5367">
        <f t="shared" si="172"/>
        <v>1</v>
      </c>
      <c r="D5367">
        <f t="shared" si="173"/>
        <v>2008</v>
      </c>
    </row>
    <row r="5368" spans="1:4" x14ac:dyDescent="0.35">
      <c r="A5368" s="28">
        <v>39468</v>
      </c>
      <c r="B5368" s="17">
        <v>3.422E-2</v>
      </c>
      <c r="C5368">
        <f t="shared" si="172"/>
        <v>1</v>
      </c>
      <c r="D5368">
        <f t="shared" si="173"/>
        <v>2008</v>
      </c>
    </row>
    <row r="5369" spans="1:4" x14ac:dyDescent="0.35">
      <c r="A5369" s="28">
        <v>39467</v>
      </c>
      <c r="B5369" s="17">
        <v>3.3070000000000002E-2</v>
      </c>
      <c r="C5369">
        <f t="shared" si="172"/>
        <v>1</v>
      </c>
      <c r="D5369">
        <f t="shared" si="173"/>
        <v>2008</v>
      </c>
    </row>
    <row r="5370" spans="1:4" x14ac:dyDescent="0.35">
      <c r="A5370" s="28">
        <v>39466</v>
      </c>
      <c r="B5370" s="17">
        <v>3.3070000000000002E-2</v>
      </c>
      <c r="C5370">
        <f t="shared" si="172"/>
        <v>1</v>
      </c>
      <c r="D5370">
        <f t="shared" si="173"/>
        <v>2008</v>
      </c>
    </row>
    <row r="5371" spans="1:4" x14ac:dyDescent="0.35">
      <c r="A5371" s="28">
        <v>39465</v>
      </c>
      <c r="B5371" s="17">
        <v>3.3070000000000002E-2</v>
      </c>
      <c r="C5371">
        <f t="shared" si="172"/>
        <v>1</v>
      </c>
      <c r="D5371">
        <f t="shared" si="173"/>
        <v>2008</v>
      </c>
    </row>
    <row r="5372" spans="1:4" x14ac:dyDescent="0.35">
      <c r="A5372" s="28">
        <v>39464</v>
      </c>
      <c r="B5372" s="17">
        <v>3.2469999999999999E-2</v>
      </c>
      <c r="C5372">
        <f t="shared" si="172"/>
        <v>1</v>
      </c>
      <c r="D5372">
        <f t="shared" si="173"/>
        <v>2008</v>
      </c>
    </row>
    <row r="5373" spans="1:4" x14ac:dyDescent="0.35">
      <c r="A5373" s="28">
        <v>39463</v>
      </c>
      <c r="B5373" s="17">
        <v>3.39E-2</v>
      </c>
      <c r="C5373">
        <f t="shared" si="172"/>
        <v>1</v>
      </c>
      <c r="D5373">
        <f t="shared" si="173"/>
        <v>2008</v>
      </c>
    </row>
    <row r="5374" spans="1:4" x14ac:dyDescent="0.35">
      <c r="A5374" s="28">
        <v>39462</v>
      </c>
      <c r="B5374" s="17">
        <v>3.4020000000000002E-2</v>
      </c>
      <c r="C5374">
        <f t="shared" si="172"/>
        <v>1</v>
      </c>
      <c r="D5374">
        <f t="shared" si="173"/>
        <v>2008</v>
      </c>
    </row>
    <row r="5375" spans="1:4" x14ac:dyDescent="0.35">
      <c r="A5375" s="28">
        <v>39461</v>
      </c>
      <c r="B5375" s="17">
        <v>3.4380000000000001E-2</v>
      </c>
      <c r="C5375">
        <f t="shared" si="172"/>
        <v>1</v>
      </c>
      <c r="D5375">
        <f t="shared" si="173"/>
        <v>2008</v>
      </c>
    </row>
    <row r="5376" spans="1:4" x14ac:dyDescent="0.35">
      <c r="A5376" s="28">
        <v>39460</v>
      </c>
      <c r="B5376" s="17">
        <v>3.5450000000000002E-2</v>
      </c>
      <c r="C5376">
        <f t="shared" si="172"/>
        <v>1</v>
      </c>
      <c r="D5376">
        <f t="shared" si="173"/>
        <v>2008</v>
      </c>
    </row>
    <row r="5377" spans="1:4" x14ac:dyDescent="0.35">
      <c r="A5377" s="28">
        <v>39459</v>
      </c>
      <c r="B5377" s="17">
        <v>3.5450000000000002E-2</v>
      </c>
      <c r="C5377">
        <f t="shared" si="172"/>
        <v>1</v>
      </c>
      <c r="D5377">
        <f t="shared" si="173"/>
        <v>2008</v>
      </c>
    </row>
    <row r="5378" spans="1:4" x14ac:dyDescent="0.35">
      <c r="A5378" s="28">
        <v>39458</v>
      </c>
      <c r="B5378" s="17">
        <v>3.5450000000000002E-2</v>
      </c>
      <c r="C5378">
        <f t="shared" si="172"/>
        <v>1</v>
      </c>
      <c r="D5378">
        <f t="shared" si="173"/>
        <v>2008</v>
      </c>
    </row>
    <row r="5379" spans="1:4" x14ac:dyDescent="0.35">
      <c r="A5379" s="28">
        <v>39457</v>
      </c>
      <c r="B5379" s="17">
        <v>3.5450000000000002E-2</v>
      </c>
      <c r="C5379">
        <f t="shared" si="172"/>
        <v>1</v>
      </c>
      <c r="D5379">
        <f t="shared" si="173"/>
        <v>2008</v>
      </c>
    </row>
    <row r="5380" spans="1:4" x14ac:dyDescent="0.35">
      <c r="A5380" s="28">
        <v>39456</v>
      </c>
      <c r="B5380" s="17">
        <v>3.5450000000000002E-2</v>
      </c>
      <c r="C5380">
        <f t="shared" si="172"/>
        <v>1</v>
      </c>
      <c r="D5380">
        <f t="shared" si="173"/>
        <v>2008</v>
      </c>
    </row>
    <row r="5381" spans="1:4" x14ac:dyDescent="0.35">
      <c r="A5381" s="28">
        <v>39455</v>
      </c>
      <c r="B5381" s="17">
        <v>3.4189999999999998E-2</v>
      </c>
      <c r="C5381">
        <f t="shared" si="172"/>
        <v>1</v>
      </c>
      <c r="D5381">
        <f t="shared" si="173"/>
        <v>2008</v>
      </c>
    </row>
    <row r="5382" spans="1:4" x14ac:dyDescent="0.35">
      <c r="A5382" s="28">
        <v>39454</v>
      </c>
      <c r="B5382" s="17">
        <v>3.4009999999999999E-2</v>
      </c>
      <c r="C5382">
        <f t="shared" si="172"/>
        <v>1</v>
      </c>
      <c r="D5382">
        <f t="shared" si="173"/>
        <v>2008</v>
      </c>
    </row>
    <row r="5383" spans="1:4" x14ac:dyDescent="0.35">
      <c r="A5383" s="28">
        <v>39453</v>
      </c>
      <c r="B5383" s="17">
        <v>3.4259999999999999E-2</v>
      </c>
      <c r="C5383">
        <f t="shared" si="172"/>
        <v>1</v>
      </c>
      <c r="D5383">
        <f t="shared" si="173"/>
        <v>2008</v>
      </c>
    </row>
    <row r="5384" spans="1:4" x14ac:dyDescent="0.35">
      <c r="A5384" s="28">
        <v>39452</v>
      </c>
      <c r="B5384" s="17">
        <v>3.4259999999999999E-2</v>
      </c>
      <c r="C5384">
        <f t="shared" si="172"/>
        <v>1</v>
      </c>
      <c r="D5384">
        <f t="shared" si="173"/>
        <v>2008</v>
      </c>
    </row>
    <row r="5385" spans="1:4" x14ac:dyDescent="0.35">
      <c r="A5385" s="28">
        <v>39451</v>
      </c>
      <c r="B5385" s="17">
        <v>3.4259999999999999E-2</v>
      </c>
      <c r="C5385">
        <f t="shared" si="172"/>
        <v>1</v>
      </c>
      <c r="D5385">
        <f t="shared" si="173"/>
        <v>2008</v>
      </c>
    </row>
    <row r="5386" spans="1:4" x14ac:dyDescent="0.35">
      <c r="A5386" s="28">
        <v>39450</v>
      </c>
      <c r="B5386" s="17">
        <v>3.4209999999999997E-2</v>
      </c>
      <c r="C5386">
        <f t="shared" si="172"/>
        <v>1</v>
      </c>
      <c r="D5386">
        <f t="shared" si="173"/>
        <v>2008</v>
      </c>
    </row>
    <row r="5387" spans="1:4" x14ac:dyDescent="0.35">
      <c r="A5387" s="28">
        <v>39449</v>
      </c>
      <c r="B5387" s="17">
        <v>3.4079999999999999E-2</v>
      </c>
      <c r="C5387">
        <f t="shared" si="172"/>
        <v>1</v>
      </c>
      <c r="D5387">
        <f t="shared" si="173"/>
        <v>2008</v>
      </c>
    </row>
    <row r="5388" spans="1:4" x14ac:dyDescent="0.35">
      <c r="A5388" s="28">
        <v>39448</v>
      </c>
      <c r="B5388" s="17">
        <v>3.4979999999999997E-2</v>
      </c>
      <c r="C5388">
        <f t="shared" si="172"/>
        <v>1</v>
      </c>
      <c r="D5388">
        <f t="shared" si="173"/>
        <v>2008</v>
      </c>
    </row>
    <row r="5389" spans="1:4" x14ac:dyDescent="0.35">
      <c r="A5389" s="28">
        <v>39447</v>
      </c>
      <c r="B5389" s="17">
        <v>3.4979999999999997E-2</v>
      </c>
      <c r="C5389">
        <f t="shared" si="172"/>
        <v>12</v>
      </c>
      <c r="D5389">
        <f t="shared" si="173"/>
        <v>2007</v>
      </c>
    </row>
    <row r="5390" spans="1:4" x14ac:dyDescent="0.35">
      <c r="A5390" s="28">
        <v>39446</v>
      </c>
      <c r="B5390" s="17">
        <v>3.4779999999999998E-2</v>
      </c>
      <c r="C5390">
        <f t="shared" si="172"/>
        <v>12</v>
      </c>
      <c r="D5390">
        <f t="shared" si="173"/>
        <v>2007</v>
      </c>
    </row>
    <row r="5391" spans="1:4" x14ac:dyDescent="0.35">
      <c r="A5391" s="28">
        <v>39445</v>
      </c>
      <c r="B5391" s="17">
        <v>3.4779999999999998E-2</v>
      </c>
      <c r="C5391">
        <f t="shared" si="172"/>
        <v>12</v>
      </c>
      <c r="D5391">
        <f t="shared" si="173"/>
        <v>2007</v>
      </c>
    </row>
    <row r="5392" spans="1:4" x14ac:dyDescent="0.35">
      <c r="A5392" s="28">
        <v>39444</v>
      </c>
      <c r="B5392" s="17">
        <v>3.4779999999999998E-2</v>
      </c>
      <c r="C5392">
        <f t="shared" si="172"/>
        <v>12</v>
      </c>
      <c r="D5392">
        <f t="shared" si="173"/>
        <v>2007</v>
      </c>
    </row>
    <row r="5393" spans="1:4" x14ac:dyDescent="0.35">
      <c r="A5393" s="28">
        <v>39443</v>
      </c>
      <c r="B5393" s="17">
        <v>3.2410000000000001E-2</v>
      </c>
      <c r="C5393">
        <f t="shared" si="172"/>
        <v>12</v>
      </c>
      <c r="D5393">
        <f t="shared" si="173"/>
        <v>2007</v>
      </c>
    </row>
    <row r="5394" spans="1:4" x14ac:dyDescent="0.35">
      <c r="A5394" s="28">
        <v>39442</v>
      </c>
      <c r="B5394" s="17">
        <v>3.236E-2</v>
      </c>
      <c r="C5394">
        <f t="shared" si="172"/>
        <v>12</v>
      </c>
      <c r="D5394">
        <f t="shared" si="173"/>
        <v>2007</v>
      </c>
    </row>
    <row r="5395" spans="1:4" x14ac:dyDescent="0.35">
      <c r="A5395" s="28">
        <v>39441</v>
      </c>
      <c r="B5395" s="17">
        <v>3.2160000000000001E-2</v>
      </c>
      <c r="C5395">
        <f t="shared" si="172"/>
        <v>12</v>
      </c>
      <c r="D5395">
        <f t="shared" si="173"/>
        <v>2007</v>
      </c>
    </row>
    <row r="5396" spans="1:4" x14ac:dyDescent="0.35">
      <c r="A5396" s="28">
        <v>39440</v>
      </c>
      <c r="B5396" s="17">
        <v>3.2840000000000001E-2</v>
      </c>
      <c r="C5396">
        <f t="shared" si="172"/>
        <v>12</v>
      </c>
      <c r="D5396">
        <f t="shared" si="173"/>
        <v>2007</v>
      </c>
    </row>
    <row r="5397" spans="1:4" x14ac:dyDescent="0.35">
      <c r="A5397" s="28">
        <v>39439</v>
      </c>
      <c r="B5397" s="17">
        <v>2.3380000000000001E-2</v>
      </c>
      <c r="C5397">
        <f t="shared" si="172"/>
        <v>12</v>
      </c>
      <c r="D5397">
        <f t="shared" si="173"/>
        <v>2007</v>
      </c>
    </row>
    <row r="5398" spans="1:4" x14ac:dyDescent="0.35">
      <c r="A5398" s="28">
        <v>39438</v>
      </c>
      <c r="B5398" s="17">
        <v>2.3380000000000001E-2</v>
      </c>
      <c r="C5398">
        <f t="shared" si="172"/>
        <v>12</v>
      </c>
      <c r="D5398">
        <f t="shared" si="173"/>
        <v>2007</v>
      </c>
    </row>
    <row r="5399" spans="1:4" x14ac:dyDescent="0.35">
      <c r="A5399" s="28">
        <v>39437</v>
      </c>
      <c r="B5399" s="17">
        <v>2.3380000000000001E-2</v>
      </c>
      <c r="C5399">
        <f t="shared" si="172"/>
        <v>12</v>
      </c>
      <c r="D5399">
        <f t="shared" si="173"/>
        <v>2007</v>
      </c>
    </row>
    <row r="5400" spans="1:4" x14ac:dyDescent="0.35">
      <c r="A5400" s="28">
        <v>39436</v>
      </c>
      <c r="B5400" s="17">
        <v>2.3380000000000001E-2</v>
      </c>
      <c r="C5400">
        <f t="shared" si="172"/>
        <v>12</v>
      </c>
      <c r="D5400">
        <f t="shared" si="173"/>
        <v>2007</v>
      </c>
    </row>
    <row r="5401" spans="1:4" x14ac:dyDescent="0.35">
      <c r="A5401" s="28">
        <v>39435</v>
      </c>
      <c r="B5401" s="17">
        <v>2.2630000000000001E-2</v>
      </c>
      <c r="C5401">
        <f t="shared" si="172"/>
        <v>12</v>
      </c>
      <c r="D5401">
        <f t="shared" si="173"/>
        <v>2007</v>
      </c>
    </row>
    <row r="5402" spans="1:4" x14ac:dyDescent="0.35">
      <c r="A5402" s="28">
        <v>39434</v>
      </c>
      <c r="B5402" s="17">
        <v>2.2759999999999999E-2</v>
      </c>
      <c r="C5402">
        <f t="shared" si="172"/>
        <v>12</v>
      </c>
      <c r="D5402">
        <f t="shared" si="173"/>
        <v>2007</v>
      </c>
    </row>
    <row r="5403" spans="1:4" x14ac:dyDescent="0.35">
      <c r="A5403" s="28">
        <v>39433</v>
      </c>
      <c r="B5403" s="17">
        <v>3.2809999999999999E-2</v>
      </c>
      <c r="C5403">
        <f t="shared" si="172"/>
        <v>12</v>
      </c>
      <c r="D5403">
        <f t="shared" si="173"/>
        <v>2007</v>
      </c>
    </row>
    <row r="5404" spans="1:4" x14ac:dyDescent="0.35">
      <c r="A5404" s="28">
        <v>39432</v>
      </c>
      <c r="B5404" s="17">
        <v>3.551E-2</v>
      </c>
      <c r="C5404">
        <f t="shared" si="172"/>
        <v>12</v>
      </c>
      <c r="D5404">
        <f t="shared" si="173"/>
        <v>2007</v>
      </c>
    </row>
    <row r="5405" spans="1:4" x14ac:dyDescent="0.35">
      <c r="A5405" s="28">
        <v>39431</v>
      </c>
      <c r="B5405" s="17">
        <v>3.551E-2</v>
      </c>
      <c r="C5405">
        <f t="shared" si="172"/>
        <v>12</v>
      </c>
      <c r="D5405">
        <f t="shared" si="173"/>
        <v>2007</v>
      </c>
    </row>
    <row r="5406" spans="1:4" x14ac:dyDescent="0.35">
      <c r="A5406" s="28">
        <v>39430</v>
      </c>
      <c r="B5406" s="17">
        <v>3.551E-2</v>
      </c>
      <c r="C5406">
        <f t="shared" si="172"/>
        <v>12</v>
      </c>
      <c r="D5406">
        <f t="shared" si="173"/>
        <v>2007</v>
      </c>
    </row>
    <row r="5407" spans="1:4" x14ac:dyDescent="0.35">
      <c r="A5407" s="28">
        <v>39429</v>
      </c>
      <c r="B5407" s="17">
        <v>3.5279999999999999E-2</v>
      </c>
      <c r="C5407">
        <f t="shared" si="172"/>
        <v>12</v>
      </c>
      <c r="D5407">
        <f t="shared" si="173"/>
        <v>2007</v>
      </c>
    </row>
    <row r="5408" spans="1:4" x14ac:dyDescent="0.35">
      <c r="A5408" s="28">
        <v>39428</v>
      </c>
      <c r="B5408" s="17">
        <v>3.841E-2</v>
      </c>
      <c r="C5408">
        <f t="shared" si="172"/>
        <v>12</v>
      </c>
      <c r="D5408">
        <f t="shared" si="173"/>
        <v>2007</v>
      </c>
    </row>
    <row r="5409" spans="1:4" x14ac:dyDescent="0.35">
      <c r="A5409" s="28">
        <v>39427</v>
      </c>
      <c r="B5409" s="17">
        <v>3.7629999999999997E-2</v>
      </c>
      <c r="C5409">
        <f t="shared" si="172"/>
        <v>12</v>
      </c>
      <c r="D5409">
        <f t="shared" si="173"/>
        <v>2007</v>
      </c>
    </row>
    <row r="5410" spans="1:4" x14ac:dyDescent="0.35">
      <c r="A5410" s="28">
        <v>39426</v>
      </c>
      <c r="B5410" s="17">
        <v>3.6889999999999999E-2</v>
      </c>
      <c r="C5410">
        <f t="shared" si="172"/>
        <v>12</v>
      </c>
      <c r="D5410">
        <f t="shared" si="173"/>
        <v>2007</v>
      </c>
    </row>
    <row r="5411" spans="1:4" x14ac:dyDescent="0.35">
      <c r="A5411" s="28">
        <v>39425</v>
      </c>
      <c r="B5411" s="17">
        <v>3.6790000000000003E-2</v>
      </c>
      <c r="C5411">
        <f t="shared" si="172"/>
        <v>12</v>
      </c>
      <c r="D5411">
        <f t="shared" si="173"/>
        <v>2007</v>
      </c>
    </row>
    <row r="5412" spans="1:4" x14ac:dyDescent="0.35">
      <c r="A5412" s="28">
        <v>39424</v>
      </c>
      <c r="B5412" s="17">
        <v>3.6790000000000003E-2</v>
      </c>
      <c r="C5412">
        <f t="shared" si="172"/>
        <v>12</v>
      </c>
      <c r="D5412">
        <f t="shared" si="173"/>
        <v>2007</v>
      </c>
    </row>
    <row r="5413" spans="1:4" x14ac:dyDescent="0.35">
      <c r="A5413" s="28">
        <v>39423</v>
      </c>
      <c r="B5413" s="17">
        <v>3.6790000000000003E-2</v>
      </c>
      <c r="C5413">
        <f t="shared" si="172"/>
        <v>12</v>
      </c>
      <c r="D5413">
        <f t="shared" si="173"/>
        <v>2007</v>
      </c>
    </row>
    <row r="5414" spans="1:4" x14ac:dyDescent="0.35">
      <c r="A5414" s="28">
        <v>39422</v>
      </c>
      <c r="B5414" s="17">
        <v>3.6549999999999999E-2</v>
      </c>
      <c r="C5414">
        <f t="shared" si="172"/>
        <v>12</v>
      </c>
      <c r="D5414">
        <f t="shared" si="173"/>
        <v>2007</v>
      </c>
    </row>
    <row r="5415" spans="1:4" x14ac:dyDescent="0.35">
      <c r="A5415" s="28">
        <v>39421</v>
      </c>
      <c r="B5415" s="17">
        <v>3.7789999999999997E-2</v>
      </c>
      <c r="C5415">
        <f t="shared" si="172"/>
        <v>12</v>
      </c>
      <c r="D5415">
        <f t="shared" si="173"/>
        <v>2007</v>
      </c>
    </row>
    <row r="5416" spans="1:4" x14ac:dyDescent="0.35">
      <c r="A5416" s="28">
        <v>39420</v>
      </c>
      <c r="B5416" s="17">
        <v>3.7839999999999999E-2</v>
      </c>
      <c r="C5416">
        <f t="shared" si="172"/>
        <v>12</v>
      </c>
      <c r="D5416">
        <f t="shared" si="173"/>
        <v>2007</v>
      </c>
    </row>
    <row r="5417" spans="1:4" x14ac:dyDescent="0.35">
      <c r="A5417" s="28">
        <v>39419</v>
      </c>
      <c r="B5417" s="17">
        <v>3.7900000000000003E-2</v>
      </c>
      <c r="C5417">
        <f t="shared" si="172"/>
        <v>12</v>
      </c>
      <c r="D5417">
        <f t="shared" si="173"/>
        <v>2007</v>
      </c>
    </row>
    <row r="5418" spans="1:4" x14ac:dyDescent="0.35">
      <c r="A5418" s="28">
        <v>39418</v>
      </c>
      <c r="B5418" s="17">
        <v>3.7139999999999999E-2</v>
      </c>
      <c r="C5418">
        <f t="shared" si="172"/>
        <v>12</v>
      </c>
      <c r="D5418">
        <f t="shared" si="173"/>
        <v>2007</v>
      </c>
    </row>
    <row r="5419" spans="1:4" x14ac:dyDescent="0.35">
      <c r="A5419" s="28">
        <v>39417</v>
      </c>
      <c r="B5419" s="17">
        <v>3.7139999999999999E-2</v>
      </c>
      <c r="C5419">
        <f t="shared" ref="C5419:C5482" si="174">MONTH(A5419)</f>
        <v>12</v>
      </c>
      <c r="D5419">
        <f t="shared" ref="D5419:D5482" si="175">YEAR(A5419)</f>
        <v>2007</v>
      </c>
    </row>
    <row r="5420" spans="1:4" x14ac:dyDescent="0.35">
      <c r="A5420" s="28">
        <v>39416</v>
      </c>
      <c r="B5420" s="17">
        <v>3.7139999999999999E-2</v>
      </c>
      <c r="C5420">
        <f t="shared" si="174"/>
        <v>11</v>
      </c>
      <c r="D5420">
        <f t="shared" si="175"/>
        <v>2007</v>
      </c>
    </row>
    <row r="5421" spans="1:4" x14ac:dyDescent="0.35">
      <c r="A5421" s="28">
        <v>39415</v>
      </c>
      <c r="B5421" s="17">
        <v>3.6600000000000001E-2</v>
      </c>
      <c r="C5421">
        <f t="shared" si="174"/>
        <v>11</v>
      </c>
      <c r="D5421">
        <f t="shared" si="175"/>
        <v>2007</v>
      </c>
    </row>
    <row r="5422" spans="1:4" x14ac:dyDescent="0.35">
      <c r="A5422" s="28">
        <v>39414</v>
      </c>
      <c r="B5422" s="17">
        <v>3.6069999999999998E-2</v>
      </c>
      <c r="C5422">
        <f t="shared" si="174"/>
        <v>11</v>
      </c>
      <c r="D5422">
        <f t="shared" si="175"/>
        <v>2007</v>
      </c>
    </row>
    <row r="5423" spans="1:4" x14ac:dyDescent="0.35">
      <c r="A5423" s="28">
        <v>39413</v>
      </c>
      <c r="B5423" s="17">
        <v>3.7010000000000001E-2</v>
      </c>
      <c r="C5423">
        <f t="shared" si="174"/>
        <v>11</v>
      </c>
      <c r="D5423">
        <f t="shared" si="175"/>
        <v>2007</v>
      </c>
    </row>
    <row r="5424" spans="1:4" x14ac:dyDescent="0.35">
      <c r="A5424" s="28">
        <v>39412</v>
      </c>
      <c r="B5424" s="17">
        <v>3.6929999999999998E-2</v>
      </c>
      <c r="C5424">
        <f t="shared" si="174"/>
        <v>11</v>
      </c>
      <c r="D5424">
        <f t="shared" si="175"/>
        <v>2007</v>
      </c>
    </row>
    <row r="5425" spans="1:4" x14ac:dyDescent="0.35">
      <c r="A5425" s="28">
        <v>39411</v>
      </c>
      <c r="B5425" s="17">
        <v>3.4810000000000001E-2</v>
      </c>
      <c r="C5425">
        <f t="shared" si="174"/>
        <v>11</v>
      </c>
      <c r="D5425">
        <f t="shared" si="175"/>
        <v>2007</v>
      </c>
    </row>
    <row r="5426" spans="1:4" x14ac:dyDescent="0.35">
      <c r="A5426" s="28">
        <v>39410</v>
      </c>
      <c r="B5426" s="17">
        <v>3.4810000000000001E-2</v>
      </c>
      <c r="C5426">
        <f t="shared" si="174"/>
        <v>11</v>
      </c>
      <c r="D5426">
        <f t="shared" si="175"/>
        <v>2007</v>
      </c>
    </row>
    <row r="5427" spans="1:4" x14ac:dyDescent="0.35">
      <c r="A5427" s="28">
        <v>39409</v>
      </c>
      <c r="B5427" s="17">
        <v>3.4810000000000001E-2</v>
      </c>
      <c r="C5427">
        <f t="shared" si="174"/>
        <v>11</v>
      </c>
      <c r="D5427">
        <f t="shared" si="175"/>
        <v>2007</v>
      </c>
    </row>
    <row r="5428" spans="1:4" x14ac:dyDescent="0.35">
      <c r="A5428" s="28">
        <v>39408</v>
      </c>
      <c r="B5428" s="17">
        <v>3.4930000000000003E-2</v>
      </c>
      <c r="C5428">
        <f t="shared" si="174"/>
        <v>11</v>
      </c>
      <c r="D5428">
        <f t="shared" si="175"/>
        <v>2007</v>
      </c>
    </row>
    <row r="5429" spans="1:4" x14ac:dyDescent="0.35">
      <c r="A5429" s="28">
        <v>39407</v>
      </c>
      <c r="B5429" s="17">
        <v>3.7510000000000002E-2</v>
      </c>
      <c r="C5429">
        <f t="shared" si="174"/>
        <v>11</v>
      </c>
      <c r="D5429">
        <f t="shared" si="175"/>
        <v>2007</v>
      </c>
    </row>
    <row r="5430" spans="1:4" x14ac:dyDescent="0.35">
      <c r="A5430" s="28">
        <v>39406</v>
      </c>
      <c r="B5430" s="17">
        <v>2.2630000000000001E-2</v>
      </c>
      <c r="C5430">
        <f t="shared" si="174"/>
        <v>11</v>
      </c>
      <c r="D5430">
        <f t="shared" si="175"/>
        <v>2007</v>
      </c>
    </row>
    <row r="5431" spans="1:4" x14ac:dyDescent="0.35">
      <c r="A5431" s="28">
        <v>39405</v>
      </c>
      <c r="B5431" s="17">
        <v>2.87E-2</v>
      </c>
      <c r="C5431">
        <f t="shared" si="174"/>
        <v>11</v>
      </c>
      <c r="D5431">
        <f t="shared" si="175"/>
        <v>2007</v>
      </c>
    </row>
    <row r="5432" spans="1:4" x14ac:dyDescent="0.35">
      <c r="A5432" s="28">
        <v>39404</v>
      </c>
      <c r="B5432" s="17">
        <v>3.9940000000000003E-2</v>
      </c>
      <c r="C5432">
        <f t="shared" si="174"/>
        <v>11</v>
      </c>
      <c r="D5432">
        <f t="shared" si="175"/>
        <v>2007</v>
      </c>
    </row>
    <row r="5433" spans="1:4" x14ac:dyDescent="0.35">
      <c r="A5433" s="28">
        <v>39403</v>
      </c>
      <c r="B5433" s="17">
        <v>3.9940000000000003E-2</v>
      </c>
      <c r="C5433">
        <f t="shared" si="174"/>
        <v>11</v>
      </c>
      <c r="D5433">
        <f t="shared" si="175"/>
        <v>2007</v>
      </c>
    </row>
    <row r="5434" spans="1:4" x14ac:dyDescent="0.35">
      <c r="A5434" s="28">
        <v>39402</v>
      </c>
      <c r="B5434" s="17">
        <v>3.9940000000000003E-2</v>
      </c>
      <c r="C5434">
        <f t="shared" si="174"/>
        <v>11</v>
      </c>
      <c r="D5434">
        <f t="shared" si="175"/>
        <v>2007</v>
      </c>
    </row>
    <row r="5435" spans="1:4" x14ac:dyDescent="0.35">
      <c r="A5435" s="28">
        <v>39401</v>
      </c>
      <c r="B5435" s="17">
        <v>4.1599999999999998E-2</v>
      </c>
      <c r="C5435">
        <f t="shared" si="174"/>
        <v>11</v>
      </c>
      <c r="D5435">
        <f t="shared" si="175"/>
        <v>2007</v>
      </c>
    </row>
    <row r="5436" spans="1:4" x14ac:dyDescent="0.35">
      <c r="A5436" s="28">
        <v>39400</v>
      </c>
      <c r="B5436" s="17">
        <v>4.1669999999999999E-2</v>
      </c>
      <c r="C5436">
        <f t="shared" si="174"/>
        <v>11</v>
      </c>
      <c r="D5436">
        <f t="shared" si="175"/>
        <v>2007</v>
      </c>
    </row>
    <row r="5437" spans="1:4" x14ac:dyDescent="0.35">
      <c r="A5437" s="28">
        <v>39399</v>
      </c>
      <c r="B5437" s="17">
        <v>4.1750000000000002E-2</v>
      </c>
      <c r="C5437">
        <f t="shared" si="174"/>
        <v>11</v>
      </c>
      <c r="D5437">
        <f t="shared" si="175"/>
        <v>2007</v>
      </c>
    </row>
    <row r="5438" spans="1:4" x14ac:dyDescent="0.35">
      <c r="A5438" s="28">
        <v>39398</v>
      </c>
      <c r="B5438" s="17">
        <v>4.1799999999999997E-2</v>
      </c>
      <c r="C5438">
        <f t="shared" si="174"/>
        <v>11</v>
      </c>
      <c r="D5438">
        <f t="shared" si="175"/>
        <v>2007</v>
      </c>
    </row>
    <row r="5439" spans="1:4" x14ac:dyDescent="0.35">
      <c r="A5439" s="28">
        <v>39397</v>
      </c>
      <c r="B5439" s="17">
        <v>4.1840000000000002E-2</v>
      </c>
      <c r="C5439">
        <f t="shared" si="174"/>
        <v>11</v>
      </c>
      <c r="D5439">
        <f t="shared" si="175"/>
        <v>2007</v>
      </c>
    </row>
    <row r="5440" spans="1:4" x14ac:dyDescent="0.35">
      <c r="A5440" s="28">
        <v>39396</v>
      </c>
      <c r="B5440" s="17">
        <v>4.1840000000000002E-2</v>
      </c>
      <c r="C5440">
        <f t="shared" si="174"/>
        <v>11</v>
      </c>
      <c r="D5440">
        <f t="shared" si="175"/>
        <v>2007</v>
      </c>
    </row>
    <row r="5441" spans="1:4" x14ac:dyDescent="0.35">
      <c r="A5441" s="28">
        <v>39395</v>
      </c>
      <c r="B5441" s="17">
        <v>4.1840000000000002E-2</v>
      </c>
      <c r="C5441">
        <f t="shared" si="174"/>
        <v>11</v>
      </c>
      <c r="D5441">
        <f t="shared" si="175"/>
        <v>2007</v>
      </c>
    </row>
    <row r="5442" spans="1:4" x14ac:dyDescent="0.35">
      <c r="A5442" s="28">
        <v>39394</v>
      </c>
      <c r="B5442" s="17">
        <v>4.1619999999999997E-2</v>
      </c>
      <c r="C5442">
        <f t="shared" si="174"/>
        <v>11</v>
      </c>
      <c r="D5442">
        <f t="shared" si="175"/>
        <v>2007</v>
      </c>
    </row>
    <row r="5443" spans="1:4" x14ac:dyDescent="0.35">
      <c r="A5443" s="28">
        <v>39393</v>
      </c>
      <c r="B5443" s="17">
        <v>4.2079999999999999E-2</v>
      </c>
      <c r="C5443">
        <f t="shared" si="174"/>
        <v>11</v>
      </c>
      <c r="D5443">
        <f t="shared" si="175"/>
        <v>2007</v>
      </c>
    </row>
    <row r="5444" spans="1:4" x14ac:dyDescent="0.35">
      <c r="A5444" s="28">
        <v>39392</v>
      </c>
      <c r="B5444" s="17">
        <v>4.215E-2</v>
      </c>
      <c r="C5444">
        <f t="shared" si="174"/>
        <v>11</v>
      </c>
      <c r="D5444">
        <f t="shared" si="175"/>
        <v>2007</v>
      </c>
    </row>
    <row r="5445" spans="1:4" x14ac:dyDescent="0.35">
      <c r="A5445" s="28">
        <v>39391</v>
      </c>
      <c r="B5445" s="17">
        <v>4.215E-2</v>
      </c>
      <c r="C5445">
        <f t="shared" si="174"/>
        <v>11</v>
      </c>
      <c r="D5445">
        <f t="shared" si="175"/>
        <v>2007</v>
      </c>
    </row>
    <row r="5446" spans="1:4" x14ac:dyDescent="0.35">
      <c r="A5446" s="28">
        <v>39390</v>
      </c>
      <c r="B5446" s="17">
        <v>4.2410000000000003E-2</v>
      </c>
      <c r="C5446">
        <f t="shared" si="174"/>
        <v>11</v>
      </c>
      <c r="D5446">
        <f t="shared" si="175"/>
        <v>2007</v>
      </c>
    </row>
    <row r="5447" spans="1:4" x14ac:dyDescent="0.35">
      <c r="A5447" s="28">
        <v>39389</v>
      </c>
      <c r="B5447" s="17">
        <v>4.2410000000000003E-2</v>
      </c>
      <c r="C5447">
        <f t="shared" si="174"/>
        <v>11</v>
      </c>
      <c r="D5447">
        <f t="shared" si="175"/>
        <v>2007</v>
      </c>
    </row>
    <row r="5448" spans="1:4" x14ac:dyDescent="0.35">
      <c r="A5448" s="28">
        <v>39388</v>
      </c>
      <c r="B5448" s="17">
        <v>4.2410000000000003E-2</v>
      </c>
      <c r="C5448">
        <f t="shared" si="174"/>
        <v>11</v>
      </c>
      <c r="D5448">
        <f t="shared" si="175"/>
        <v>2007</v>
      </c>
    </row>
    <row r="5449" spans="1:4" x14ac:dyDescent="0.35">
      <c r="A5449" s="28">
        <v>39387</v>
      </c>
      <c r="B5449" s="17">
        <v>4.2459999999999998E-2</v>
      </c>
      <c r="C5449">
        <f t="shared" si="174"/>
        <v>11</v>
      </c>
      <c r="D5449">
        <f t="shared" si="175"/>
        <v>2007</v>
      </c>
    </row>
    <row r="5450" spans="1:4" x14ac:dyDescent="0.35">
      <c r="A5450" s="28">
        <v>39386</v>
      </c>
      <c r="B5450" s="17">
        <v>4.1889999999999997E-2</v>
      </c>
      <c r="C5450">
        <f t="shared" si="174"/>
        <v>10</v>
      </c>
      <c r="D5450">
        <f t="shared" si="175"/>
        <v>2007</v>
      </c>
    </row>
    <row r="5451" spans="1:4" x14ac:dyDescent="0.35">
      <c r="A5451" s="28">
        <v>39385</v>
      </c>
      <c r="B5451" s="17">
        <v>4.1869999999999997E-2</v>
      </c>
      <c r="C5451">
        <f t="shared" si="174"/>
        <v>10</v>
      </c>
      <c r="D5451">
        <f t="shared" si="175"/>
        <v>2007</v>
      </c>
    </row>
    <row r="5452" spans="1:4" x14ac:dyDescent="0.35">
      <c r="A5452" s="28">
        <v>39384</v>
      </c>
      <c r="B5452" s="17">
        <v>4.1840000000000002E-2</v>
      </c>
      <c r="C5452">
        <f t="shared" si="174"/>
        <v>10</v>
      </c>
      <c r="D5452">
        <f t="shared" si="175"/>
        <v>2007</v>
      </c>
    </row>
    <row r="5453" spans="1:4" x14ac:dyDescent="0.35">
      <c r="A5453" s="28">
        <v>39383</v>
      </c>
      <c r="B5453" s="17">
        <v>4.1770000000000002E-2</v>
      </c>
      <c r="C5453">
        <f t="shared" si="174"/>
        <v>10</v>
      </c>
      <c r="D5453">
        <f t="shared" si="175"/>
        <v>2007</v>
      </c>
    </row>
    <row r="5454" spans="1:4" x14ac:dyDescent="0.35">
      <c r="A5454" s="28">
        <v>39382</v>
      </c>
      <c r="B5454" s="17">
        <v>4.1770000000000002E-2</v>
      </c>
      <c r="C5454">
        <f t="shared" si="174"/>
        <v>10</v>
      </c>
      <c r="D5454">
        <f t="shared" si="175"/>
        <v>2007</v>
      </c>
    </row>
    <row r="5455" spans="1:4" x14ac:dyDescent="0.35">
      <c r="A5455" s="28">
        <v>39381</v>
      </c>
      <c r="B5455" s="17">
        <v>4.1770000000000002E-2</v>
      </c>
      <c r="C5455">
        <f t="shared" si="174"/>
        <v>10</v>
      </c>
      <c r="D5455">
        <f t="shared" si="175"/>
        <v>2007</v>
      </c>
    </row>
    <row r="5456" spans="1:4" x14ac:dyDescent="0.35">
      <c r="A5456" s="28">
        <v>39380</v>
      </c>
      <c r="B5456" s="17">
        <v>4.027E-2</v>
      </c>
      <c r="C5456">
        <f t="shared" si="174"/>
        <v>10</v>
      </c>
      <c r="D5456">
        <f t="shared" si="175"/>
        <v>2007</v>
      </c>
    </row>
    <row r="5457" spans="1:4" x14ac:dyDescent="0.35">
      <c r="A5457" s="28">
        <v>39379</v>
      </c>
      <c r="B5457" s="17">
        <v>4.2079999999999999E-2</v>
      </c>
      <c r="C5457">
        <f t="shared" si="174"/>
        <v>10</v>
      </c>
      <c r="D5457">
        <f t="shared" si="175"/>
        <v>2007</v>
      </c>
    </row>
    <row r="5458" spans="1:4" x14ac:dyDescent="0.35">
      <c r="A5458" s="28">
        <v>39378</v>
      </c>
      <c r="B5458" s="17">
        <v>4.1709999999999997E-2</v>
      </c>
      <c r="C5458">
        <f t="shared" si="174"/>
        <v>10</v>
      </c>
      <c r="D5458">
        <f t="shared" si="175"/>
        <v>2007</v>
      </c>
    </row>
    <row r="5459" spans="1:4" x14ac:dyDescent="0.35">
      <c r="A5459" s="28">
        <v>39377</v>
      </c>
      <c r="B5459" s="17">
        <v>4.086E-2</v>
      </c>
      <c r="C5459">
        <f t="shared" si="174"/>
        <v>10</v>
      </c>
      <c r="D5459">
        <f t="shared" si="175"/>
        <v>2007</v>
      </c>
    </row>
    <row r="5460" spans="1:4" x14ac:dyDescent="0.35">
      <c r="A5460" s="28">
        <v>39376</v>
      </c>
      <c r="B5460" s="17">
        <v>4.1230000000000003E-2</v>
      </c>
      <c r="C5460">
        <f t="shared" si="174"/>
        <v>10</v>
      </c>
      <c r="D5460">
        <f t="shared" si="175"/>
        <v>2007</v>
      </c>
    </row>
    <row r="5461" spans="1:4" x14ac:dyDescent="0.35">
      <c r="A5461" s="28">
        <v>39375</v>
      </c>
      <c r="B5461" s="17">
        <v>4.1230000000000003E-2</v>
      </c>
      <c r="C5461">
        <f t="shared" si="174"/>
        <v>10</v>
      </c>
      <c r="D5461">
        <f t="shared" si="175"/>
        <v>2007</v>
      </c>
    </row>
    <row r="5462" spans="1:4" x14ac:dyDescent="0.35">
      <c r="A5462" s="28">
        <v>39374</v>
      </c>
      <c r="B5462" s="17">
        <v>4.1230000000000003E-2</v>
      </c>
      <c r="C5462">
        <f t="shared" si="174"/>
        <v>10</v>
      </c>
      <c r="D5462">
        <f t="shared" si="175"/>
        <v>2007</v>
      </c>
    </row>
    <row r="5463" spans="1:4" x14ac:dyDescent="0.35">
      <c r="A5463" s="28">
        <v>39373</v>
      </c>
      <c r="B5463" s="17">
        <v>3.7339999999999998E-2</v>
      </c>
      <c r="C5463">
        <f t="shared" si="174"/>
        <v>10</v>
      </c>
      <c r="D5463">
        <f t="shared" si="175"/>
        <v>2007</v>
      </c>
    </row>
    <row r="5464" spans="1:4" x14ac:dyDescent="0.35">
      <c r="A5464" s="28">
        <v>39372</v>
      </c>
      <c r="B5464" s="17">
        <v>4.052E-2</v>
      </c>
      <c r="C5464">
        <f t="shared" si="174"/>
        <v>10</v>
      </c>
      <c r="D5464">
        <f t="shared" si="175"/>
        <v>2007</v>
      </c>
    </row>
    <row r="5465" spans="1:4" x14ac:dyDescent="0.35">
      <c r="A5465" s="28">
        <v>39371</v>
      </c>
      <c r="B5465" s="17">
        <v>4.0829999999999998E-2</v>
      </c>
      <c r="C5465">
        <f t="shared" si="174"/>
        <v>10</v>
      </c>
      <c r="D5465">
        <f t="shared" si="175"/>
        <v>2007</v>
      </c>
    </row>
    <row r="5466" spans="1:4" x14ac:dyDescent="0.35">
      <c r="A5466" s="28">
        <v>39370</v>
      </c>
      <c r="B5466" s="17">
        <v>3.6290000000000003E-2</v>
      </c>
      <c r="C5466">
        <f t="shared" si="174"/>
        <v>10</v>
      </c>
      <c r="D5466">
        <f t="shared" si="175"/>
        <v>2007</v>
      </c>
    </row>
    <row r="5467" spans="1:4" x14ac:dyDescent="0.35">
      <c r="A5467" s="28">
        <v>39369</v>
      </c>
      <c r="B5467" s="17">
        <v>4.02E-2</v>
      </c>
      <c r="C5467">
        <f t="shared" si="174"/>
        <v>10</v>
      </c>
      <c r="D5467">
        <f t="shared" si="175"/>
        <v>2007</v>
      </c>
    </row>
    <row r="5468" spans="1:4" x14ac:dyDescent="0.35">
      <c r="A5468" s="28">
        <v>39368</v>
      </c>
      <c r="B5468" s="17">
        <v>4.02E-2</v>
      </c>
      <c r="C5468">
        <f t="shared" si="174"/>
        <v>10</v>
      </c>
      <c r="D5468">
        <f t="shared" si="175"/>
        <v>2007</v>
      </c>
    </row>
    <row r="5469" spans="1:4" x14ac:dyDescent="0.35">
      <c r="A5469" s="28">
        <v>39367</v>
      </c>
      <c r="B5469" s="17">
        <v>4.02E-2</v>
      </c>
      <c r="C5469">
        <f t="shared" si="174"/>
        <v>10</v>
      </c>
      <c r="D5469">
        <f t="shared" si="175"/>
        <v>2007</v>
      </c>
    </row>
    <row r="5470" spans="1:4" x14ac:dyDescent="0.35">
      <c r="A5470" s="28">
        <v>39366</v>
      </c>
      <c r="B5470" s="17">
        <v>3.4049999999999997E-2</v>
      </c>
      <c r="C5470">
        <f t="shared" si="174"/>
        <v>10</v>
      </c>
      <c r="D5470">
        <f t="shared" si="175"/>
        <v>2007</v>
      </c>
    </row>
    <row r="5471" spans="1:4" x14ac:dyDescent="0.35">
      <c r="A5471" s="28">
        <v>39365</v>
      </c>
      <c r="B5471" s="17">
        <v>3.3849999999999998E-2</v>
      </c>
      <c r="C5471">
        <f t="shared" si="174"/>
        <v>10</v>
      </c>
      <c r="D5471">
        <f t="shared" si="175"/>
        <v>2007</v>
      </c>
    </row>
    <row r="5472" spans="1:4" x14ac:dyDescent="0.35">
      <c r="A5472" s="28">
        <v>39364</v>
      </c>
      <c r="B5472" s="17">
        <v>3.3259999999999998E-2</v>
      </c>
      <c r="C5472">
        <f t="shared" si="174"/>
        <v>10</v>
      </c>
      <c r="D5472">
        <f t="shared" si="175"/>
        <v>2007</v>
      </c>
    </row>
    <row r="5473" spans="1:4" x14ac:dyDescent="0.35">
      <c r="A5473" s="28">
        <v>39363</v>
      </c>
      <c r="B5473" s="17">
        <v>3.3790000000000001E-2</v>
      </c>
      <c r="C5473">
        <f t="shared" si="174"/>
        <v>10</v>
      </c>
      <c r="D5473">
        <f t="shared" si="175"/>
        <v>2007</v>
      </c>
    </row>
    <row r="5474" spans="1:4" x14ac:dyDescent="0.35">
      <c r="A5474" s="28">
        <v>39362</v>
      </c>
      <c r="B5474" s="17">
        <v>3.474E-2</v>
      </c>
      <c r="C5474">
        <f t="shared" si="174"/>
        <v>10</v>
      </c>
      <c r="D5474">
        <f t="shared" si="175"/>
        <v>2007</v>
      </c>
    </row>
    <row r="5475" spans="1:4" x14ac:dyDescent="0.35">
      <c r="A5475" s="28">
        <v>39361</v>
      </c>
      <c r="B5475" s="17">
        <v>3.474E-2</v>
      </c>
      <c r="C5475">
        <f t="shared" si="174"/>
        <v>10</v>
      </c>
      <c r="D5475">
        <f t="shared" si="175"/>
        <v>2007</v>
      </c>
    </row>
    <row r="5476" spans="1:4" x14ac:dyDescent="0.35">
      <c r="A5476" s="28">
        <v>39360</v>
      </c>
      <c r="B5476" s="17">
        <v>3.474E-2</v>
      </c>
      <c r="C5476">
        <f t="shared" si="174"/>
        <v>10</v>
      </c>
      <c r="D5476">
        <f t="shared" si="175"/>
        <v>2007</v>
      </c>
    </row>
    <row r="5477" spans="1:4" x14ac:dyDescent="0.35">
      <c r="A5477" s="28">
        <v>39359</v>
      </c>
      <c r="B5477" s="17">
        <v>3.415E-2</v>
      </c>
      <c r="C5477">
        <f t="shared" si="174"/>
        <v>10</v>
      </c>
      <c r="D5477">
        <f t="shared" si="175"/>
        <v>2007</v>
      </c>
    </row>
    <row r="5478" spans="1:4" x14ac:dyDescent="0.35">
      <c r="A5478" s="28">
        <v>39358</v>
      </c>
      <c r="B5478" s="17">
        <v>3.5349999999999999E-2</v>
      </c>
      <c r="C5478">
        <f t="shared" si="174"/>
        <v>10</v>
      </c>
      <c r="D5478">
        <f t="shared" si="175"/>
        <v>2007</v>
      </c>
    </row>
    <row r="5479" spans="1:4" x14ac:dyDescent="0.35">
      <c r="A5479" s="28">
        <v>39357</v>
      </c>
      <c r="B5479" s="17">
        <v>3.5749999999999997E-2</v>
      </c>
      <c r="C5479">
        <f t="shared" si="174"/>
        <v>10</v>
      </c>
      <c r="D5479">
        <f t="shared" si="175"/>
        <v>2007</v>
      </c>
    </row>
    <row r="5480" spans="1:4" x14ac:dyDescent="0.35">
      <c r="A5480" s="28">
        <v>39356</v>
      </c>
      <c r="B5480" s="17">
        <v>3.4500000000000003E-2</v>
      </c>
      <c r="C5480">
        <f t="shared" si="174"/>
        <v>10</v>
      </c>
      <c r="D5480">
        <f t="shared" si="175"/>
        <v>2007</v>
      </c>
    </row>
    <row r="5481" spans="1:4" x14ac:dyDescent="0.35">
      <c r="A5481" s="28">
        <v>39353</v>
      </c>
      <c r="B5481" s="17">
        <v>3.6729999999999999E-2</v>
      </c>
      <c r="C5481">
        <f t="shared" si="174"/>
        <v>9</v>
      </c>
      <c r="D5481">
        <f t="shared" si="175"/>
        <v>2007</v>
      </c>
    </row>
    <row r="5482" spans="1:4" x14ac:dyDescent="0.35">
      <c r="A5482" s="28">
        <v>39352</v>
      </c>
      <c r="B5482" s="17">
        <v>3.2689999999999997E-2</v>
      </c>
      <c r="C5482">
        <f t="shared" si="174"/>
        <v>9</v>
      </c>
      <c r="D5482">
        <f t="shared" si="175"/>
        <v>2007</v>
      </c>
    </row>
    <row r="5483" spans="1:4" x14ac:dyDescent="0.35">
      <c r="A5483" s="28">
        <v>39350</v>
      </c>
      <c r="B5483" s="17">
        <v>3.2559999999999999E-2</v>
      </c>
      <c r="C5483">
        <f t="shared" ref="C5483:C5546" si="176">MONTH(A5483)</f>
        <v>9</v>
      </c>
      <c r="D5483">
        <f t="shared" ref="D5483:D5546" si="177">YEAR(A5483)</f>
        <v>2007</v>
      </c>
    </row>
    <row r="5484" spans="1:4" x14ac:dyDescent="0.35">
      <c r="A5484" s="28">
        <v>39349</v>
      </c>
      <c r="B5484" s="17">
        <v>3.245E-2</v>
      </c>
      <c r="C5484">
        <f t="shared" si="176"/>
        <v>9</v>
      </c>
      <c r="D5484">
        <f t="shared" si="177"/>
        <v>2007</v>
      </c>
    </row>
    <row r="5485" spans="1:4" x14ac:dyDescent="0.35">
      <c r="A5485" s="28">
        <v>39346</v>
      </c>
      <c r="B5485" s="17">
        <v>3.2219999999999999E-2</v>
      </c>
      <c r="C5485">
        <f t="shared" si="176"/>
        <v>9</v>
      </c>
      <c r="D5485">
        <f t="shared" si="177"/>
        <v>2007</v>
      </c>
    </row>
    <row r="5486" spans="1:4" x14ac:dyDescent="0.35">
      <c r="A5486" s="28">
        <v>39345</v>
      </c>
      <c r="B5486" s="17">
        <v>2.878E-2</v>
      </c>
      <c r="C5486">
        <f t="shared" si="176"/>
        <v>9</v>
      </c>
      <c r="D5486">
        <f t="shared" si="177"/>
        <v>2007</v>
      </c>
    </row>
    <row r="5487" spans="1:4" x14ac:dyDescent="0.35">
      <c r="A5487" s="28">
        <v>39344</v>
      </c>
      <c r="B5487" s="17">
        <v>3.2649999999999998E-2</v>
      </c>
      <c r="C5487">
        <f t="shared" si="176"/>
        <v>9</v>
      </c>
      <c r="D5487">
        <f t="shared" si="177"/>
        <v>2007</v>
      </c>
    </row>
    <row r="5488" spans="1:4" x14ac:dyDescent="0.35">
      <c r="A5488" s="28">
        <v>39343</v>
      </c>
      <c r="B5488" s="17">
        <v>3.2469999999999999E-2</v>
      </c>
      <c r="C5488">
        <f t="shared" si="176"/>
        <v>9</v>
      </c>
      <c r="D5488">
        <f t="shared" si="177"/>
        <v>2007</v>
      </c>
    </row>
    <row r="5489" spans="1:4" x14ac:dyDescent="0.35">
      <c r="A5489" s="28">
        <v>39342</v>
      </c>
      <c r="B5489" s="17">
        <v>3.245E-2</v>
      </c>
      <c r="C5489">
        <f t="shared" si="176"/>
        <v>9</v>
      </c>
      <c r="D5489">
        <f t="shared" si="177"/>
        <v>2007</v>
      </c>
    </row>
    <row r="5490" spans="1:4" x14ac:dyDescent="0.35">
      <c r="A5490" s="28">
        <v>39339</v>
      </c>
      <c r="B5490" s="17">
        <v>3.2890000000000003E-2</v>
      </c>
      <c r="C5490">
        <f t="shared" si="176"/>
        <v>9</v>
      </c>
      <c r="D5490">
        <f t="shared" si="177"/>
        <v>2007</v>
      </c>
    </row>
    <row r="5491" spans="1:4" x14ac:dyDescent="0.35">
      <c r="A5491" s="28">
        <v>39338</v>
      </c>
      <c r="B5491" s="17">
        <v>3.243E-2</v>
      </c>
      <c r="C5491">
        <f t="shared" si="176"/>
        <v>9</v>
      </c>
      <c r="D5491">
        <f t="shared" si="177"/>
        <v>2007</v>
      </c>
    </row>
    <row r="5492" spans="1:4" x14ac:dyDescent="0.35">
      <c r="A5492" s="28">
        <v>39337</v>
      </c>
      <c r="B5492" s="17">
        <v>3.082E-2</v>
      </c>
      <c r="C5492">
        <f t="shared" si="176"/>
        <v>9</v>
      </c>
      <c r="D5492">
        <f t="shared" si="177"/>
        <v>2007</v>
      </c>
    </row>
    <row r="5493" spans="1:4" x14ac:dyDescent="0.35">
      <c r="A5493" s="28">
        <v>39336</v>
      </c>
      <c r="B5493" s="17">
        <v>3.2120000000000003E-2</v>
      </c>
      <c r="C5493">
        <f t="shared" si="176"/>
        <v>9</v>
      </c>
      <c r="D5493">
        <f t="shared" si="177"/>
        <v>2007</v>
      </c>
    </row>
    <row r="5494" spans="1:4" x14ac:dyDescent="0.35">
      <c r="A5494" s="28">
        <v>39335</v>
      </c>
      <c r="B5494" s="17">
        <v>3.1660000000000001E-2</v>
      </c>
      <c r="C5494">
        <f t="shared" si="176"/>
        <v>9</v>
      </c>
      <c r="D5494">
        <f t="shared" si="177"/>
        <v>2007</v>
      </c>
    </row>
    <row r="5495" spans="1:4" x14ac:dyDescent="0.35">
      <c r="A5495" s="28">
        <v>39332</v>
      </c>
      <c r="B5495" s="17">
        <v>3.2489999999999998E-2</v>
      </c>
      <c r="C5495">
        <f t="shared" si="176"/>
        <v>9</v>
      </c>
      <c r="D5495">
        <f t="shared" si="177"/>
        <v>2007</v>
      </c>
    </row>
    <row r="5496" spans="1:4" x14ac:dyDescent="0.35">
      <c r="A5496" s="28">
        <v>39331</v>
      </c>
      <c r="B5496" s="17">
        <v>3.286E-2</v>
      </c>
      <c r="C5496">
        <f t="shared" si="176"/>
        <v>9</v>
      </c>
      <c r="D5496">
        <f t="shared" si="177"/>
        <v>2007</v>
      </c>
    </row>
    <row r="5497" spans="1:4" x14ac:dyDescent="0.35">
      <c r="A5497" s="28">
        <v>39330</v>
      </c>
      <c r="B5497" s="17">
        <v>3.2759999999999997E-2</v>
      </c>
      <c r="C5497">
        <f t="shared" si="176"/>
        <v>9</v>
      </c>
      <c r="D5497">
        <f t="shared" si="177"/>
        <v>2007</v>
      </c>
    </row>
    <row r="5498" spans="1:4" x14ac:dyDescent="0.35">
      <c r="A5498" s="28">
        <v>39329</v>
      </c>
      <c r="B5498" s="17">
        <v>3.2829999999999998E-2</v>
      </c>
      <c r="C5498">
        <f t="shared" si="176"/>
        <v>9</v>
      </c>
      <c r="D5498">
        <f t="shared" si="177"/>
        <v>2007</v>
      </c>
    </row>
    <row r="5499" spans="1:4" x14ac:dyDescent="0.35">
      <c r="A5499" s="28">
        <v>39328</v>
      </c>
      <c r="B5499" s="17">
        <v>3.3029999999999997E-2</v>
      </c>
      <c r="C5499">
        <f t="shared" si="176"/>
        <v>9</v>
      </c>
      <c r="D5499">
        <f t="shared" si="177"/>
        <v>2007</v>
      </c>
    </row>
    <row r="5500" spans="1:4" x14ac:dyDescent="0.35">
      <c r="A5500" s="28">
        <v>39325</v>
      </c>
      <c r="B5500" s="17">
        <v>3.3730000000000003E-2</v>
      </c>
      <c r="C5500">
        <f t="shared" si="176"/>
        <v>8</v>
      </c>
      <c r="D5500">
        <f t="shared" si="177"/>
        <v>2007</v>
      </c>
    </row>
    <row r="5501" spans="1:4" x14ac:dyDescent="0.35">
      <c r="A5501" s="28">
        <v>39324</v>
      </c>
      <c r="B5501" s="17">
        <v>3.3930000000000002E-2</v>
      </c>
      <c r="C5501">
        <f t="shared" si="176"/>
        <v>8</v>
      </c>
      <c r="D5501">
        <f t="shared" si="177"/>
        <v>2007</v>
      </c>
    </row>
    <row r="5502" spans="1:4" x14ac:dyDescent="0.35">
      <c r="A5502" s="28">
        <v>39323</v>
      </c>
      <c r="B5502" s="17">
        <v>3.3399999999999999E-2</v>
      </c>
      <c r="C5502">
        <f t="shared" si="176"/>
        <v>8</v>
      </c>
      <c r="D5502">
        <f t="shared" si="177"/>
        <v>2007</v>
      </c>
    </row>
    <row r="5503" spans="1:4" x14ac:dyDescent="0.35">
      <c r="A5503" s="28">
        <v>39322</v>
      </c>
      <c r="B5503" s="17">
        <v>3.4189999999999998E-2</v>
      </c>
      <c r="C5503">
        <f t="shared" si="176"/>
        <v>8</v>
      </c>
      <c r="D5503">
        <f t="shared" si="177"/>
        <v>2007</v>
      </c>
    </row>
    <row r="5504" spans="1:4" x14ac:dyDescent="0.35">
      <c r="A5504" s="28">
        <v>39321</v>
      </c>
      <c r="B5504" s="17">
        <v>3.4970000000000001E-2</v>
      </c>
      <c r="C5504">
        <f t="shared" si="176"/>
        <v>8</v>
      </c>
      <c r="D5504">
        <f t="shared" si="177"/>
        <v>2007</v>
      </c>
    </row>
    <row r="5505" spans="1:4" x14ac:dyDescent="0.35">
      <c r="A5505" s="28">
        <v>39318</v>
      </c>
      <c r="B5505" s="17">
        <v>3.381E-2</v>
      </c>
      <c r="C5505">
        <f t="shared" si="176"/>
        <v>8</v>
      </c>
      <c r="D5505">
        <f t="shared" si="177"/>
        <v>2007</v>
      </c>
    </row>
    <row r="5506" spans="1:4" x14ac:dyDescent="0.35">
      <c r="A5506" s="28">
        <v>39317</v>
      </c>
      <c r="B5506" s="17">
        <v>3.3649999999999999E-2</v>
      </c>
      <c r="C5506">
        <f t="shared" si="176"/>
        <v>8</v>
      </c>
      <c r="D5506">
        <f t="shared" si="177"/>
        <v>2007</v>
      </c>
    </row>
    <row r="5507" spans="1:4" x14ac:dyDescent="0.35">
      <c r="A5507" s="28">
        <v>39316</v>
      </c>
      <c r="B5507" s="17">
        <v>3.628E-2</v>
      </c>
      <c r="C5507">
        <f t="shared" si="176"/>
        <v>8</v>
      </c>
      <c r="D5507">
        <f t="shared" si="177"/>
        <v>2007</v>
      </c>
    </row>
    <row r="5508" spans="1:4" x14ac:dyDescent="0.35">
      <c r="A5508" s="28">
        <v>39311</v>
      </c>
      <c r="B5508" s="17">
        <v>3.6429999999999997E-2</v>
      </c>
      <c r="C5508">
        <f t="shared" si="176"/>
        <v>8</v>
      </c>
      <c r="D5508">
        <f t="shared" si="177"/>
        <v>2007</v>
      </c>
    </row>
    <row r="5509" spans="1:4" x14ac:dyDescent="0.35">
      <c r="A5509" s="28">
        <v>39310</v>
      </c>
      <c r="B5509" s="17">
        <v>3.44E-2</v>
      </c>
      <c r="C5509">
        <f t="shared" si="176"/>
        <v>8</v>
      </c>
      <c r="D5509">
        <f t="shared" si="177"/>
        <v>2007</v>
      </c>
    </row>
    <row r="5510" spans="1:4" x14ac:dyDescent="0.35">
      <c r="A5510" s="28">
        <v>39309</v>
      </c>
      <c r="B5510" s="17">
        <v>3.1800000000000002E-2</v>
      </c>
      <c r="C5510">
        <f t="shared" si="176"/>
        <v>8</v>
      </c>
      <c r="D5510">
        <f t="shared" si="177"/>
        <v>2007</v>
      </c>
    </row>
    <row r="5511" spans="1:4" x14ac:dyDescent="0.35">
      <c r="A5511" s="28">
        <v>39308</v>
      </c>
      <c r="B5511" s="17">
        <v>3.2079999999999997E-2</v>
      </c>
      <c r="C5511">
        <f t="shared" si="176"/>
        <v>8</v>
      </c>
      <c r="D5511">
        <f t="shared" si="177"/>
        <v>2007</v>
      </c>
    </row>
    <row r="5512" spans="1:4" x14ac:dyDescent="0.35">
      <c r="A5512" s="28">
        <v>39307</v>
      </c>
      <c r="B5512" s="17">
        <v>3.2079999999999997E-2</v>
      </c>
      <c r="C5512">
        <f t="shared" si="176"/>
        <v>8</v>
      </c>
      <c r="D5512">
        <f t="shared" si="177"/>
        <v>2007</v>
      </c>
    </row>
    <row r="5513" spans="1:4" x14ac:dyDescent="0.35">
      <c r="A5513" s="28">
        <v>39306</v>
      </c>
      <c r="B5513" s="17">
        <v>3.1710000000000002E-2</v>
      </c>
      <c r="C5513">
        <f t="shared" si="176"/>
        <v>8</v>
      </c>
      <c r="D5513">
        <f t="shared" si="177"/>
        <v>2007</v>
      </c>
    </row>
    <row r="5514" spans="1:4" x14ac:dyDescent="0.35">
      <c r="A5514" s="28">
        <v>39305</v>
      </c>
      <c r="B5514" s="17">
        <v>3.1710000000000002E-2</v>
      </c>
      <c r="C5514">
        <f t="shared" si="176"/>
        <v>8</v>
      </c>
      <c r="D5514">
        <f t="shared" si="177"/>
        <v>2007</v>
      </c>
    </row>
    <row r="5515" spans="1:4" x14ac:dyDescent="0.35">
      <c r="A5515" s="28">
        <v>39304</v>
      </c>
      <c r="B5515" s="17">
        <v>3.1710000000000002E-2</v>
      </c>
      <c r="C5515">
        <f t="shared" si="176"/>
        <v>8</v>
      </c>
      <c r="D5515">
        <f t="shared" si="177"/>
        <v>2007</v>
      </c>
    </row>
    <row r="5516" spans="1:4" x14ac:dyDescent="0.35">
      <c r="A5516" s="28">
        <v>39303</v>
      </c>
      <c r="B5516" s="17">
        <v>3.1940000000000003E-2</v>
      </c>
      <c r="C5516">
        <f t="shared" si="176"/>
        <v>8</v>
      </c>
      <c r="D5516">
        <f t="shared" si="177"/>
        <v>2007</v>
      </c>
    </row>
    <row r="5517" spans="1:4" x14ac:dyDescent="0.35">
      <c r="A5517" s="28">
        <v>39302</v>
      </c>
      <c r="B5517" s="17">
        <v>3.2739999999999998E-2</v>
      </c>
      <c r="C5517">
        <f t="shared" si="176"/>
        <v>8</v>
      </c>
      <c r="D5517">
        <f t="shared" si="177"/>
        <v>2007</v>
      </c>
    </row>
    <row r="5518" spans="1:4" x14ac:dyDescent="0.35">
      <c r="A5518" s="28">
        <v>39301</v>
      </c>
      <c r="B5518" s="17">
        <v>3.2849999999999997E-2</v>
      </c>
      <c r="C5518">
        <f t="shared" si="176"/>
        <v>8</v>
      </c>
      <c r="D5518">
        <f t="shared" si="177"/>
        <v>2007</v>
      </c>
    </row>
    <row r="5519" spans="1:4" x14ac:dyDescent="0.35">
      <c r="A5519" s="28">
        <v>39300</v>
      </c>
      <c r="B5519" s="17">
        <v>3.236E-2</v>
      </c>
      <c r="C5519">
        <f t="shared" si="176"/>
        <v>8</v>
      </c>
      <c r="D5519">
        <f t="shared" si="177"/>
        <v>2007</v>
      </c>
    </row>
    <row r="5520" spans="1:4" x14ac:dyDescent="0.35">
      <c r="A5520" s="28">
        <v>39299</v>
      </c>
      <c r="B5520" s="17">
        <v>3.2300000000000002E-2</v>
      </c>
      <c r="C5520">
        <f t="shared" si="176"/>
        <v>8</v>
      </c>
      <c r="D5520">
        <f t="shared" si="177"/>
        <v>2007</v>
      </c>
    </row>
    <row r="5521" spans="1:4" x14ac:dyDescent="0.35">
      <c r="A5521" s="28">
        <v>39298</v>
      </c>
      <c r="B5521" s="17">
        <v>3.2300000000000002E-2</v>
      </c>
      <c r="C5521">
        <f t="shared" si="176"/>
        <v>8</v>
      </c>
      <c r="D5521">
        <f t="shared" si="177"/>
        <v>2007</v>
      </c>
    </row>
    <row r="5522" spans="1:4" x14ac:dyDescent="0.35">
      <c r="A5522" s="28">
        <v>39297</v>
      </c>
      <c r="B5522" s="17">
        <v>3.2300000000000002E-2</v>
      </c>
      <c r="C5522">
        <f t="shared" si="176"/>
        <v>8</v>
      </c>
      <c r="D5522">
        <f t="shared" si="177"/>
        <v>2007</v>
      </c>
    </row>
    <row r="5523" spans="1:4" x14ac:dyDescent="0.35">
      <c r="A5523" s="28">
        <v>39296</v>
      </c>
      <c r="B5523" s="17">
        <v>3.2829999999999998E-2</v>
      </c>
      <c r="C5523">
        <f t="shared" si="176"/>
        <v>8</v>
      </c>
      <c r="D5523">
        <f t="shared" si="177"/>
        <v>2007</v>
      </c>
    </row>
    <row r="5524" spans="1:4" x14ac:dyDescent="0.35">
      <c r="A5524" s="28">
        <v>39295</v>
      </c>
      <c r="B5524" s="17">
        <v>3.32E-2</v>
      </c>
      <c r="C5524">
        <f t="shared" si="176"/>
        <v>8</v>
      </c>
      <c r="D5524">
        <f t="shared" si="177"/>
        <v>2007</v>
      </c>
    </row>
    <row r="5525" spans="1:4" x14ac:dyDescent="0.35">
      <c r="A5525" s="28">
        <v>39294</v>
      </c>
      <c r="B5525" s="17">
        <v>3.3649999999999999E-2</v>
      </c>
      <c r="C5525">
        <f t="shared" si="176"/>
        <v>7</v>
      </c>
      <c r="D5525">
        <f t="shared" si="177"/>
        <v>2007</v>
      </c>
    </row>
    <row r="5526" spans="1:4" x14ac:dyDescent="0.35">
      <c r="A5526" s="28">
        <v>39293</v>
      </c>
      <c r="B5526" s="17">
        <v>3.397E-2</v>
      </c>
      <c r="C5526">
        <f t="shared" si="176"/>
        <v>7</v>
      </c>
      <c r="D5526">
        <f t="shared" si="177"/>
        <v>2007</v>
      </c>
    </row>
    <row r="5527" spans="1:4" x14ac:dyDescent="0.35">
      <c r="A5527" s="28">
        <v>39292</v>
      </c>
      <c r="B5527" s="17">
        <v>3.397E-2</v>
      </c>
      <c r="C5527">
        <f t="shared" si="176"/>
        <v>7</v>
      </c>
      <c r="D5527">
        <f t="shared" si="177"/>
        <v>2007</v>
      </c>
    </row>
    <row r="5528" spans="1:4" x14ac:dyDescent="0.35">
      <c r="A5528" s="28">
        <v>39291</v>
      </c>
      <c r="B5528" s="17">
        <v>3.397E-2</v>
      </c>
      <c r="C5528">
        <f t="shared" si="176"/>
        <v>7</v>
      </c>
      <c r="D5528">
        <f t="shared" si="177"/>
        <v>2007</v>
      </c>
    </row>
    <row r="5529" spans="1:4" x14ac:dyDescent="0.35">
      <c r="A5529" s="28">
        <v>39290</v>
      </c>
      <c r="B5529" s="17">
        <v>3.397E-2</v>
      </c>
      <c r="C5529">
        <f t="shared" si="176"/>
        <v>7</v>
      </c>
      <c r="D5529">
        <f t="shared" si="177"/>
        <v>2007</v>
      </c>
    </row>
    <row r="5530" spans="1:4" x14ac:dyDescent="0.35">
      <c r="A5530" s="28">
        <v>39289</v>
      </c>
      <c r="B5530" s="17">
        <v>3.3529999999999997E-2</v>
      </c>
      <c r="C5530">
        <f t="shared" si="176"/>
        <v>7</v>
      </c>
      <c r="D5530">
        <f t="shared" si="177"/>
        <v>2007</v>
      </c>
    </row>
    <row r="5531" spans="1:4" x14ac:dyDescent="0.35">
      <c r="A5531" s="28">
        <v>39288</v>
      </c>
      <c r="B5531" s="17">
        <v>3.3919999999999999E-2</v>
      </c>
      <c r="C5531">
        <f t="shared" si="176"/>
        <v>7</v>
      </c>
      <c r="D5531">
        <f t="shared" si="177"/>
        <v>2007</v>
      </c>
    </row>
    <row r="5532" spans="1:4" x14ac:dyDescent="0.35">
      <c r="A5532" s="28">
        <v>39287</v>
      </c>
      <c r="B5532" s="17">
        <v>3.3300000000000003E-2</v>
      </c>
      <c r="C5532">
        <f t="shared" si="176"/>
        <v>7</v>
      </c>
      <c r="D5532">
        <f t="shared" si="177"/>
        <v>2007</v>
      </c>
    </row>
    <row r="5533" spans="1:4" x14ac:dyDescent="0.35">
      <c r="A5533" s="28">
        <v>39286</v>
      </c>
      <c r="B5533" s="17">
        <v>3.2599999999999997E-2</v>
      </c>
      <c r="C5533">
        <f t="shared" si="176"/>
        <v>7</v>
      </c>
      <c r="D5533">
        <f t="shared" si="177"/>
        <v>2007</v>
      </c>
    </row>
    <row r="5534" spans="1:4" x14ac:dyDescent="0.35">
      <c r="A5534" s="28">
        <v>39285</v>
      </c>
      <c r="B5534" s="17">
        <v>3.6330000000000001E-2</v>
      </c>
      <c r="C5534">
        <f t="shared" si="176"/>
        <v>7</v>
      </c>
      <c r="D5534">
        <f t="shared" si="177"/>
        <v>2007</v>
      </c>
    </row>
    <row r="5535" spans="1:4" x14ac:dyDescent="0.35">
      <c r="A5535" s="28">
        <v>39284</v>
      </c>
      <c r="B5535" s="17">
        <v>3.6330000000000001E-2</v>
      </c>
      <c r="C5535">
        <f t="shared" si="176"/>
        <v>7</v>
      </c>
      <c r="D5535">
        <f t="shared" si="177"/>
        <v>2007</v>
      </c>
    </row>
    <row r="5536" spans="1:4" x14ac:dyDescent="0.35">
      <c r="A5536" s="28">
        <v>39283</v>
      </c>
      <c r="B5536" s="17">
        <v>3.6330000000000001E-2</v>
      </c>
      <c r="C5536">
        <f t="shared" si="176"/>
        <v>7</v>
      </c>
      <c r="D5536">
        <f t="shared" si="177"/>
        <v>2007</v>
      </c>
    </row>
    <row r="5537" spans="1:4" x14ac:dyDescent="0.35">
      <c r="A5537" s="28">
        <v>39282</v>
      </c>
      <c r="B5537" s="17">
        <v>3.2829999999999998E-2</v>
      </c>
      <c r="C5537">
        <f t="shared" si="176"/>
        <v>7</v>
      </c>
      <c r="D5537">
        <f t="shared" si="177"/>
        <v>2007</v>
      </c>
    </row>
    <row r="5538" spans="1:4" x14ac:dyDescent="0.35">
      <c r="A5538" s="28">
        <v>39281</v>
      </c>
      <c r="B5538" s="17">
        <v>3.313E-2</v>
      </c>
      <c r="C5538">
        <f t="shared" si="176"/>
        <v>7</v>
      </c>
      <c r="D5538">
        <f t="shared" si="177"/>
        <v>2007</v>
      </c>
    </row>
    <row r="5539" spans="1:4" x14ac:dyDescent="0.35">
      <c r="A5539" s="28">
        <v>39280</v>
      </c>
      <c r="B5539" s="17">
        <v>3.3090000000000001E-2</v>
      </c>
      <c r="C5539">
        <f t="shared" si="176"/>
        <v>7</v>
      </c>
      <c r="D5539">
        <f t="shared" si="177"/>
        <v>2007</v>
      </c>
    </row>
    <row r="5540" spans="1:4" x14ac:dyDescent="0.35">
      <c r="A5540" s="28">
        <v>39279</v>
      </c>
      <c r="B5540" s="17">
        <v>3.3009999999999998E-2</v>
      </c>
      <c r="C5540">
        <f t="shared" si="176"/>
        <v>7</v>
      </c>
      <c r="D5540">
        <f t="shared" si="177"/>
        <v>2007</v>
      </c>
    </row>
    <row r="5541" spans="1:4" x14ac:dyDescent="0.35">
      <c r="A5541" s="28">
        <v>39278</v>
      </c>
      <c r="B5541" s="17">
        <v>3.2689999999999997E-2</v>
      </c>
      <c r="C5541">
        <f t="shared" si="176"/>
        <v>7</v>
      </c>
      <c r="D5541">
        <f t="shared" si="177"/>
        <v>2007</v>
      </c>
    </row>
    <row r="5542" spans="1:4" x14ac:dyDescent="0.35">
      <c r="A5542" s="28">
        <v>39277</v>
      </c>
      <c r="B5542" s="17">
        <v>3.2689999999999997E-2</v>
      </c>
      <c r="C5542">
        <f t="shared" si="176"/>
        <v>7</v>
      </c>
      <c r="D5542">
        <f t="shared" si="177"/>
        <v>2007</v>
      </c>
    </row>
    <row r="5543" spans="1:4" x14ac:dyDescent="0.35">
      <c r="A5543" s="28">
        <v>39276</v>
      </c>
      <c r="B5543" s="17">
        <v>3.2689999999999997E-2</v>
      </c>
      <c r="C5543">
        <f t="shared" si="176"/>
        <v>7</v>
      </c>
      <c r="D5543">
        <f t="shared" si="177"/>
        <v>2007</v>
      </c>
    </row>
    <row r="5544" spans="1:4" x14ac:dyDescent="0.35">
      <c r="A5544" s="28">
        <v>39275</v>
      </c>
      <c r="B5544" s="17">
        <v>3.261E-2</v>
      </c>
      <c r="C5544">
        <f t="shared" si="176"/>
        <v>7</v>
      </c>
      <c r="D5544">
        <f t="shared" si="177"/>
        <v>2007</v>
      </c>
    </row>
    <row r="5545" spans="1:4" x14ac:dyDescent="0.35">
      <c r="A5545" s="28">
        <v>39274</v>
      </c>
      <c r="B5545" s="17">
        <v>3.3320000000000002E-2</v>
      </c>
      <c r="C5545">
        <f t="shared" si="176"/>
        <v>7</v>
      </c>
      <c r="D5545">
        <f t="shared" si="177"/>
        <v>2007</v>
      </c>
    </row>
    <row r="5546" spans="1:4" x14ac:dyDescent="0.35">
      <c r="A5546" s="28">
        <v>39273</v>
      </c>
      <c r="B5546" s="17">
        <v>3.3680000000000002E-2</v>
      </c>
      <c r="C5546">
        <f t="shared" si="176"/>
        <v>7</v>
      </c>
      <c r="D5546">
        <f t="shared" si="177"/>
        <v>2007</v>
      </c>
    </row>
    <row r="5547" spans="1:4" x14ac:dyDescent="0.35">
      <c r="A5547" s="28">
        <v>39272</v>
      </c>
      <c r="B5547" s="17">
        <v>3.2820000000000002E-2</v>
      </c>
      <c r="C5547">
        <f t="shared" ref="C5547:C5610" si="178">MONTH(A5547)</f>
        <v>7</v>
      </c>
      <c r="D5547">
        <f t="shared" ref="D5547:D5610" si="179">YEAR(A5547)</f>
        <v>2007</v>
      </c>
    </row>
    <row r="5548" spans="1:4" x14ac:dyDescent="0.35">
      <c r="A5548" s="28">
        <v>39271</v>
      </c>
      <c r="B5548" s="17">
        <v>3.252E-2</v>
      </c>
      <c r="C5548">
        <f t="shared" si="178"/>
        <v>7</v>
      </c>
      <c r="D5548">
        <f t="shared" si="179"/>
        <v>2007</v>
      </c>
    </row>
    <row r="5549" spans="1:4" x14ac:dyDescent="0.35">
      <c r="A5549" s="28">
        <v>39270</v>
      </c>
      <c r="B5549" s="17">
        <v>3.252E-2</v>
      </c>
      <c r="C5549">
        <f t="shared" si="178"/>
        <v>7</v>
      </c>
      <c r="D5549">
        <f t="shared" si="179"/>
        <v>2007</v>
      </c>
    </row>
    <row r="5550" spans="1:4" x14ac:dyDescent="0.35">
      <c r="A5550" s="28">
        <v>39269</v>
      </c>
      <c r="B5550" s="17">
        <v>3.252E-2</v>
      </c>
      <c r="C5550">
        <f t="shared" si="178"/>
        <v>7</v>
      </c>
      <c r="D5550">
        <f t="shared" si="179"/>
        <v>2007</v>
      </c>
    </row>
    <row r="5551" spans="1:4" x14ac:dyDescent="0.35">
      <c r="A5551" s="28">
        <v>39268</v>
      </c>
      <c r="B5551" s="17">
        <v>3.1379999999999998E-2</v>
      </c>
      <c r="C5551">
        <f t="shared" si="178"/>
        <v>7</v>
      </c>
      <c r="D5551">
        <f t="shared" si="179"/>
        <v>2007</v>
      </c>
    </row>
    <row r="5552" spans="1:4" x14ac:dyDescent="0.35">
      <c r="A5552" s="28">
        <v>39267</v>
      </c>
      <c r="B5552" s="17">
        <v>3.0439999999999998E-2</v>
      </c>
      <c r="C5552">
        <f t="shared" si="178"/>
        <v>7</v>
      </c>
      <c r="D5552">
        <f t="shared" si="179"/>
        <v>2007</v>
      </c>
    </row>
    <row r="5553" spans="1:4" x14ac:dyDescent="0.35">
      <c r="A5553" s="28">
        <v>39266</v>
      </c>
      <c r="B5553" s="17">
        <v>3.2099999999999997E-2</v>
      </c>
      <c r="C5553">
        <f t="shared" si="178"/>
        <v>7</v>
      </c>
      <c r="D5553">
        <f t="shared" si="179"/>
        <v>2007</v>
      </c>
    </row>
    <row r="5554" spans="1:4" x14ac:dyDescent="0.35">
      <c r="A5554" s="28">
        <v>39265</v>
      </c>
      <c r="B5554" s="17">
        <v>3.218E-2</v>
      </c>
      <c r="C5554">
        <f t="shared" si="178"/>
        <v>7</v>
      </c>
      <c r="D5554">
        <f t="shared" si="179"/>
        <v>2007</v>
      </c>
    </row>
    <row r="5555" spans="1:4" x14ac:dyDescent="0.35">
      <c r="A5555" s="28">
        <v>39264</v>
      </c>
      <c r="B5555" s="17">
        <v>3.2489999999999998E-2</v>
      </c>
      <c r="C5555">
        <f t="shared" si="178"/>
        <v>7</v>
      </c>
      <c r="D5555">
        <f t="shared" si="179"/>
        <v>2007</v>
      </c>
    </row>
    <row r="5556" spans="1:4" x14ac:dyDescent="0.35">
      <c r="A5556" s="28">
        <v>39263</v>
      </c>
      <c r="B5556" s="17">
        <v>3.2489999999999998E-2</v>
      </c>
      <c r="C5556">
        <f t="shared" si="178"/>
        <v>6</v>
      </c>
      <c r="D5556">
        <f t="shared" si="179"/>
        <v>2007</v>
      </c>
    </row>
    <row r="5557" spans="1:4" x14ac:dyDescent="0.35">
      <c r="A5557" s="28">
        <v>39262</v>
      </c>
      <c r="B5557" s="17">
        <v>3.2489999999999998E-2</v>
      </c>
      <c r="C5557">
        <f t="shared" si="178"/>
        <v>6</v>
      </c>
      <c r="D5557">
        <f t="shared" si="179"/>
        <v>2007</v>
      </c>
    </row>
    <row r="5558" spans="1:4" x14ac:dyDescent="0.35">
      <c r="A5558" s="28">
        <v>39261</v>
      </c>
      <c r="B5558" s="17">
        <v>3.2509999999999997E-2</v>
      </c>
      <c r="C5558">
        <f t="shared" si="178"/>
        <v>6</v>
      </c>
      <c r="D5558">
        <f t="shared" si="179"/>
        <v>2007</v>
      </c>
    </row>
    <row r="5559" spans="1:4" x14ac:dyDescent="0.35">
      <c r="A5559" s="28">
        <v>39260</v>
      </c>
      <c r="B5559" s="17">
        <v>3.27E-2</v>
      </c>
      <c r="C5559">
        <f t="shared" si="178"/>
        <v>6</v>
      </c>
      <c r="D5559">
        <f t="shared" si="179"/>
        <v>2007</v>
      </c>
    </row>
    <row r="5560" spans="1:4" x14ac:dyDescent="0.35">
      <c r="A5560" s="28">
        <v>39259</v>
      </c>
      <c r="B5560" s="17">
        <v>3.2579999999999998E-2</v>
      </c>
      <c r="C5560">
        <f t="shared" si="178"/>
        <v>6</v>
      </c>
      <c r="D5560">
        <f t="shared" si="179"/>
        <v>2007</v>
      </c>
    </row>
    <row r="5561" spans="1:4" x14ac:dyDescent="0.35">
      <c r="A5561" s="28">
        <v>39258</v>
      </c>
      <c r="B5561" s="17">
        <v>3.2489999999999998E-2</v>
      </c>
      <c r="C5561">
        <f t="shared" si="178"/>
        <v>6</v>
      </c>
      <c r="D5561">
        <f t="shared" si="179"/>
        <v>2007</v>
      </c>
    </row>
    <row r="5562" spans="1:4" x14ac:dyDescent="0.35">
      <c r="A5562" s="28">
        <v>39257</v>
      </c>
      <c r="B5562" s="17">
        <v>3.2620000000000003E-2</v>
      </c>
      <c r="C5562">
        <f t="shared" si="178"/>
        <v>6</v>
      </c>
      <c r="D5562">
        <f t="shared" si="179"/>
        <v>2007</v>
      </c>
    </row>
    <row r="5563" spans="1:4" x14ac:dyDescent="0.35">
      <c r="A5563" s="28">
        <v>39256</v>
      </c>
      <c r="B5563" s="17">
        <v>3.2620000000000003E-2</v>
      </c>
      <c r="C5563">
        <f t="shared" si="178"/>
        <v>6</v>
      </c>
      <c r="D5563">
        <f t="shared" si="179"/>
        <v>2007</v>
      </c>
    </row>
    <row r="5564" spans="1:4" x14ac:dyDescent="0.35">
      <c r="A5564" s="28">
        <v>39255</v>
      </c>
      <c r="B5564" s="17">
        <v>3.2620000000000003E-2</v>
      </c>
      <c r="C5564">
        <f t="shared" si="178"/>
        <v>6</v>
      </c>
      <c r="D5564">
        <f t="shared" si="179"/>
        <v>2007</v>
      </c>
    </row>
    <row r="5565" spans="1:4" x14ac:dyDescent="0.35">
      <c r="A5565" s="28">
        <v>39254</v>
      </c>
      <c r="B5565" s="17">
        <v>3.2469999999999999E-2</v>
      </c>
      <c r="C5565">
        <f t="shared" si="178"/>
        <v>6</v>
      </c>
      <c r="D5565">
        <f t="shared" si="179"/>
        <v>2007</v>
      </c>
    </row>
    <row r="5566" spans="1:4" x14ac:dyDescent="0.35">
      <c r="A5566" s="28">
        <v>39253</v>
      </c>
      <c r="B5566" s="17">
        <v>2.4330000000000001E-2</v>
      </c>
      <c r="C5566">
        <f t="shared" si="178"/>
        <v>6</v>
      </c>
      <c r="D5566">
        <f t="shared" si="179"/>
        <v>2007</v>
      </c>
    </row>
    <row r="5567" spans="1:4" x14ac:dyDescent="0.35">
      <c r="A5567" s="28">
        <v>39252</v>
      </c>
      <c r="B5567" s="17">
        <v>2.274E-2</v>
      </c>
      <c r="C5567">
        <f t="shared" si="178"/>
        <v>6</v>
      </c>
      <c r="D5567">
        <f t="shared" si="179"/>
        <v>2007</v>
      </c>
    </row>
    <row r="5568" spans="1:4" x14ac:dyDescent="0.35">
      <c r="A5568" s="28">
        <v>39251</v>
      </c>
      <c r="B5568" s="17">
        <v>2.3099999999999999E-2</v>
      </c>
      <c r="C5568">
        <f t="shared" si="178"/>
        <v>6</v>
      </c>
      <c r="D5568">
        <f t="shared" si="179"/>
        <v>2007</v>
      </c>
    </row>
    <row r="5569" spans="1:4" x14ac:dyDescent="0.35">
      <c r="A5569" s="28">
        <v>39250</v>
      </c>
      <c r="B5569" s="17">
        <v>2.7779999999999999E-2</v>
      </c>
      <c r="C5569">
        <f t="shared" si="178"/>
        <v>6</v>
      </c>
      <c r="D5569">
        <f t="shared" si="179"/>
        <v>2007</v>
      </c>
    </row>
    <row r="5570" spans="1:4" x14ac:dyDescent="0.35">
      <c r="A5570" s="28">
        <v>39249</v>
      </c>
      <c r="B5570" s="17">
        <v>2.7779999999999999E-2</v>
      </c>
      <c r="C5570">
        <f t="shared" si="178"/>
        <v>6</v>
      </c>
      <c r="D5570">
        <f t="shared" si="179"/>
        <v>2007</v>
      </c>
    </row>
    <row r="5571" spans="1:4" x14ac:dyDescent="0.35">
      <c r="A5571" s="28">
        <v>39248</v>
      </c>
      <c r="B5571" s="17">
        <v>2.7779999999999999E-2</v>
      </c>
      <c r="C5571">
        <f t="shared" si="178"/>
        <v>6</v>
      </c>
      <c r="D5571">
        <f t="shared" si="179"/>
        <v>2007</v>
      </c>
    </row>
    <row r="5572" spans="1:4" x14ac:dyDescent="0.35">
      <c r="A5572" s="28">
        <v>39247</v>
      </c>
      <c r="B5572" s="17">
        <v>3.356E-2</v>
      </c>
      <c r="C5572">
        <f t="shared" si="178"/>
        <v>6</v>
      </c>
      <c r="D5572">
        <f t="shared" si="179"/>
        <v>2007</v>
      </c>
    </row>
    <row r="5573" spans="1:4" x14ac:dyDescent="0.35">
      <c r="A5573" s="28">
        <v>39246</v>
      </c>
      <c r="B5573" s="17">
        <v>3.4779999999999998E-2</v>
      </c>
      <c r="C5573">
        <f t="shared" si="178"/>
        <v>6</v>
      </c>
      <c r="D5573">
        <f t="shared" si="179"/>
        <v>2007</v>
      </c>
    </row>
    <row r="5574" spans="1:4" x14ac:dyDescent="0.35">
      <c r="A5574" s="28">
        <v>39245</v>
      </c>
      <c r="B5574" s="17">
        <v>3.5189999999999999E-2</v>
      </c>
      <c r="C5574">
        <f t="shared" si="178"/>
        <v>6</v>
      </c>
      <c r="D5574">
        <f t="shared" si="179"/>
        <v>2007</v>
      </c>
    </row>
    <row r="5575" spans="1:4" x14ac:dyDescent="0.35">
      <c r="A5575" s="28">
        <v>39244</v>
      </c>
      <c r="B5575" s="17">
        <v>3.5130000000000002E-2</v>
      </c>
      <c r="C5575">
        <f t="shared" si="178"/>
        <v>6</v>
      </c>
      <c r="D5575">
        <f t="shared" si="179"/>
        <v>2007</v>
      </c>
    </row>
    <row r="5576" spans="1:4" x14ac:dyDescent="0.35">
      <c r="A5576" s="28">
        <v>39243</v>
      </c>
      <c r="B5576" s="17">
        <v>3.4090000000000002E-2</v>
      </c>
      <c r="C5576">
        <f t="shared" si="178"/>
        <v>6</v>
      </c>
      <c r="D5576">
        <f t="shared" si="179"/>
        <v>2007</v>
      </c>
    </row>
    <row r="5577" spans="1:4" x14ac:dyDescent="0.35">
      <c r="A5577" s="28">
        <v>39242</v>
      </c>
      <c r="B5577" s="17">
        <v>3.4090000000000002E-2</v>
      </c>
      <c r="C5577">
        <f t="shared" si="178"/>
        <v>6</v>
      </c>
      <c r="D5577">
        <f t="shared" si="179"/>
        <v>2007</v>
      </c>
    </row>
    <row r="5578" spans="1:4" x14ac:dyDescent="0.35">
      <c r="A5578" s="28">
        <v>39241</v>
      </c>
      <c r="B5578" s="17">
        <v>3.4090000000000002E-2</v>
      </c>
      <c r="C5578">
        <f t="shared" si="178"/>
        <v>6</v>
      </c>
      <c r="D5578">
        <f t="shared" si="179"/>
        <v>2007</v>
      </c>
    </row>
    <row r="5579" spans="1:4" x14ac:dyDescent="0.35">
      <c r="A5579" s="28">
        <v>39240</v>
      </c>
      <c r="B5579" s="17">
        <v>3.3059999999999999E-2</v>
      </c>
      <c r="C5579">
        <f t="shared" si="178"/>
        <v>6</v>
      </c>
      <c r="D5579">
        <f t="shared" si="179"/>
        <v>2007</v>
      </c>
    </row>
    <row r="5580" spans="1:4" x14ac:dyDescent="0.35">
      <c r="A5580" s="28">
        <v>39239</v>
      </c>
      <c r="B5580" s="17">
        <v>3.3459999999999997E-2</v>
      </c>
      <c r="C5580">
        <f t="shared" si="178"/>
        <v>6</v>
      </c>
      <c r="D5580">
        <f t="shared" si="179"/>
        <v>2007</v>
      </c>
    </row>
    <row r="5581" spans="1:4" x14ac:dyDescent="0.35">
      <c r="A5581" s="28">
        <v>39238</v>
      </c>
      <c r="B5581" s="17">
        <v>3.2829999999999998E-2</v>
      </c>
      <c r="C5581">
        <f t="shared" si="178"/>
        <v>6</v>
      </c>
      <c r="D5581">
        <f t="shared" si="179"/>
        <v>2007</v>
      </c>
    </row>
    <row r="5582" spans="1:4" x14ac:dyDescent="0.35">
      <c r="A5582" s="28">
        <v>39237</v>
      </c>
      <c r="B5582" s="17">
        <v>3.2620000000000003E-2</v>
      </c>
      <c r="C5582">
        <f t="shared" si="178"/>
        <v>6</v>
      </c>
      <c r="D5582">
        <f t="shared" si="179"/>
        <v>2007</v>
      </c>
    </row>
    <row r="5583" spans="1:4" x14ac:dyDescent="0.35">
      <c r="A5583" s="28">
        <v>39236</v>
      </c>
      <c r="B5583" s="17">
        <v>3.3090000000000001E-2</v>
      </c>
      <c r="C5583">
        <f t="shared" si="178"/>
        <v>6</v>
      </c>
      <c r="D5583">
        <f t="shared" si="179"/>
        <v>2007</v>
      </c>
    </row>
    <row r="5584" spans="1:4" x14ac:dyDescent="0.35">
      <c r="A5584" s="28">
        <v>39235</v>
      </c>
      <c r="B5584" s="17">
        <v>3.3090000000000001E-2</v>
      </c>
      <c r="C5584">
        <f t="shared" si="178"/>
        <v>6</v>
      </c>
      <c r="D5584">
        <f t="shared" si="179"/>
        <v>2007</v>
      </c>
    </row>
    <row r="5585" spans="1:4" x14ac:dyDescent="0.35">
      <c r="A5585" s="28">
        <v>39234</v>
      </c>
      <c r="B5585" s="17">
        <v>3.3090000000000001E-2</v>
      </c>
      <c r="C5585">
        <f t="shared" si="178"/>
        <v>6</v>
      </c>
      <c r="D5585">
        <f t="shared" si="179"/>
        <v>2007</v>
      </c>
    </row>
    <row r="5586" spans="1:4" x14ac:dyDescent="0.35">
      <c r="A5586" s="28">
        <v>39233</v>
      </c>
      <c r="B5586" s="17">
        <v>3.295E-2</v>
      </c>
      <c r="C5586">
        <f t="shared" si="178"/>
        <v>5</v>
      </c>
      <c r="D5586">
        <f t="shared" si="179"/>
        <v>2007</v>
      </c>
    </row>
    <row r="5587" spans="1:4" x14ac:dyDescent="0.35">
      <c r="A5587" s="28">
        <v>39232</v>
      </c>
      <c r="B5587" s="17">
        <v>3.2770000000000001E-2</v>
      </c>
      <c r="C5587">
        <f t="shared" si="178"/>
        <v>5</v>
      </c>
      <c r="D5587">
        <f t="shared" si="179"/>
        <v>2007</v>
      </c>
    </row>
    <row r="5588" spans="1:4" x14ac:dyDescent="0.35">
      <c r="A5588" s="28">
        <v>39231</v>
      </c>
      <c r="B5588" s="17">
        <v>3.2710000000000003E-2</v>
      </c>
      <c r="C5588">
        <f t="shared" si="178"/>
        <v>5</v>
      </c>
      <c r="D5588">
        <f t="shared" si="179"/>
        <v>2007</v>
      </c>
    </row>
    <row r="5589" spans="1:4" x14ac:dyDescent="0.35">
      <c r="A5589" s="28">
        <v>39230</v>
      </c>
      <c r="B5589" s="17">
        <v>3.2559999999999999E-2</v>
      </c>
      <c r="C5589">
        <f t="shared" si="178"/>
        <v>5</v>
      </c>
      <c r="D5589">
        <f t="shared" si="179"/>
        <v>2007</v>
      </c>
    </row>
    <row r="5590" spans="1:4" x14ac:dyDescent="0.35">
      <c r="A5590" s="28">
        <v>39229</v>
      </c>
      <c r="B5590" s="17">
        <v>3.2730000000000002E-2</v>
      </c>
      <c r="C5590">
        <f t="shared" si="178"/>
        <v>5</v>
      </c>
      <c r="D5590">
        <f t="shared" si="179"/>
        <v>2007</v>
      </c>
    </row>
    <row r="5591" spans="1:4" x14ac:dyDescent="0.35">
      <c r="A5591" s="28">
        <v>39228</v>
      </c>
      <c r="B5591" s="17">
        <v>3.2730000000000002E-2</v>
      </c>
      <c r="C5591">
        <f t="shared" si="178"/>
        <v>5</v>
      </c>
      <c r="D5591">
        <f t="shared" si="179"/>
        <v>2007</v>
      </c>
    </row>
    <row r="5592" spans="1:4" x14ac:dyDescent="0.35">
      <c r="A5592" s="28">
        <v>39227</v>
      </c>
      <c r="B5592" s="17">
        <v>3.2730000000000002E-2</v>
      </c>
      <c r="C5592">
        <f t="shared" si="178"/>
        <v>5</v>
      </c>
      <c r="D5592">
        <f t="shared" si="179"/>
        <v>2007</v>
      </c>
    </row>
    <row r="5593" spans="1:4" x14ac:dyDescent="0.35">
      <c r="A5593" s="28">
        <v>39226</v>
      </c>
      <c r="B5593" s="17">
        <v>3.279E-2</v>
      </c>
      <c r="C5593">
        <f t="shared" si="178"/>
        <v>5</v>
      </c>
      <c r="D5593">
        <f t="shared" si="179"/>
        <v>2007</v>
      </c>
    </row>
    <row r="5594" spans="1:4" x14ac:dyDescent="0.35">
      <c r="A5594" s="28">
        <v>39225</v>
      </c>
      <c r="B5594" s="17">
        <v>3.2530000000000003E-2</v>
      </c>
      <c r="C5594">
        <f t="shared" si="178"/>
        <v>5</v>
      </c>
      <c r="D5594">
        <f t="shared" si="179"/>
        <v>2007</v>
      </c>
    </row>
    <row r="5595" spans="1:4" x14ac:dyDescent="0.35">
      <c r="A5595" s="28">
        <v>39224</v>
      </c>
      <c r="B5595" s="17">
        <v>3.2620000000000003E-2</v>
      </c>
      <c r="C5595">
        <f t="shared" si="178"/>
        <v>5</v>
      </c>
      <c r="D5595">
        <f t="shared" si="179"/>
        <v>2007</v>
      </c>
    </row>
    <row r="5596" spans="1:4" x14ac:dyDescent="0.35">
      <c r="A5596" s="28">
        <v>39223</v>
      </c>
      <c r="B5596" s="17">
        <v>3.2489999999999998E-2</v>
      </c>
      <c r="C5596">
        <f t="shared" si="178"/>
        <v>5</v>
      </c>
      <c r="D5596">
        <f t="shared" si="179"/>
        <v>2007</v>
      </c>
    </row>
    <row r="5597" spans="1:4" x14ac:dyDescent="0.35">
      <c r="A5597" s="28">
        <v>39222</v>
      </c>
      <c r="B5597" s="17">
        <v>2.266E-2</v>
      </c>
      <c r="C5597">
        <f t="shared" si="178"/>
        <v>5</v>
      </c>
      <c r="D5597">
        <f t="shared" si="179"/>
        <v>2007</v>
      </c>
    </row>
    <row r="5598" spans="1:4" x14ac:dyDescent="0.35">
      <c r="A5598" s="28">
        <v>39221</v>
      </c>
      <c r="B5598" s="17">
        <v>2.266E-2</v>
      </c>
      <c r="C5598">
        <f t="shared" si="178"/>
        <v>5</v>
      </c>
      <c r="D5598">
        <f t="shared" si="179"/>
        <v>2007</v>
      </c>
    </row>
    <row r="5599" spans="1:4" x14ac:dyDescent="0.35">
      <c r="A5599" s="28">
        <v>39220</v>
      </c>
      <c r="B5599" s="17">
        <v>2.266E-2</v>
      </c>
      <c r="C5599">
        <f t="shared" si="178"/>
        <v>5</v>
      </c>
      <c r="D5599">
        <f t="shared" si="179"/>
        <v>2007</v>
      </c>
    </row>
    <row r="5600" spans="1:4" x14ac:dyDescent="0.35">
      <c r="A5600" s="28">
        <v>39219</v>
      </c>
      <c r="B5600" s="17">
        <v>3.1189999999999999E-2</v>
      </c>
      <c r="C5600">
        <f t="shared" si="178"/>
        <v>5</v>
      </c>
      <c r="D5600">
        <f t="shared" si="179"/>
        <v>2007</v>
      </c>
    </row>
    <row r="5601" spans="1:4" x14ac:dyDescent="0.35">
      <c r="A5601" s="28">
        <v>39218</v>
      </c>
      <c r="B5601" s="17">
        <v>3.2340000000000001E-2</v>
      </c>
      <c r="C5601">
        <f t="shared" si="178"/>
        <v>5</v>
      </c>
      <c r="D5601">
        <f t="shared" si="179"/>
        <v>2007</v>
      </c>
    </row>
    <row r="5602" spans="1:4" x14ac:dyDescent="0.35">
      <c r="A5602" s="28">
        <v>39217</v>
      </c>
      <c r="B5602" s="17">
        <v>3.3309999999999999E-2</v>
      </c>
      <c r="C5602">
        <f t="shared" si="178"/>
        <v>5</v>
      </c>
      <c r="D5602">
        <f t="shared" si="179"/>
        <v>2007</v>
      </c>
    </row>
    <row r="5603" spans="1:4" x14ac:dyDescent="0.35">
      <c r="A5603" s="28">
        <v>39216</v>
      </c>
      <c r="B5603" s="17">
        <v>3.4849999999999999E-2</v>
      </c>
      <c r="C5603">
        <f t="shared" si="178"/>
        <v>5</v>
      </c>
      <c r="D5603">
        <f t="shared" si="179"/>
        <v>2007</v>
      </c>
    </row>
    <row r="5604" spans="1:4" x14ac:dyDescent="0.35">
      <c r="A5604" s="28">
        <v>39215</v>
      </c>
      <c r="B5604" s="17">
        <v>3.4279999999999998E-2</v>
      </c>
      <c r="C5604">
        <f t="shared" si="178"/>
        <v>5</v>
      </c>
      <c r="D5604">
        <f t="shared" si="179"/>
        <v>2007</v>
      </c>
    </row>
    <row r="5605" spans="1:4" x14ac:dyDescent="0.35">
      <c r="A5605" s="28">
        <v>39214</v>
      </c>
      <c r="B5605" s="17">
        <v>3.4279999999999998E-2</v>
      </c>
      <c r="C5605">
        <f t="shared" si="178"/>
        <v>5</v>
      </c>
      <c r="D5605">
        <f t="shared" si="179"/>
        <v>2007</v>
      </c>
    </row>
    <row r="5606" spans="1:4" x14ac:dyDescent="0.35">
      <c r="A5606" s="28">
        <v>39213</v>
      </c>
      <c r="B5606" s="17">
        <v>3.4279999999999998E-2</v>
      </c>
      <c r="C5606">
        <f t="shared" si="178"/>
        <v>5</v>
      </c>
      <c r="D5606">
        <f t="shared" si="179"/>
        <v>2007</v>
      </c>
    </row>
    <row r="5607" spans="1:4" x14ac:dyDescent="0.35">
      <c r="A5607" s="28">
        <v>39212</v>
      </c>
      <c r="B5607" s="17">
        <v>3.4200000000000001E-2</v>
      </c>
      <c r="C5607">
        <f t="shared" si="178"/>
        <v>5</v>
      </c>
      <c r="D5607">
        <f t="shared" si="179"/>
        <v>2007</v>
      </c>
    </row>
    <row r="5608" spans="1:4" x14ac:dyDescent="0.35">
      <c r="A5608" s="28">
        <v>39211</v>
      </c>
      <c r="B5608" s="17">
        <v>3.4020000000000002E-2</v>
      </c>
      <c r="C5608">
        <f t="shared" si="178"/>
        <v>5</v>
      </c>
      <c r="D5608">
        <f t="shared" si="179"/>
        <v>2007</v>
      </c>
    </row>
    <row r="5609" spans="1:4" x14ac:dyDescent="0.35">
      <c r="A5609" s="28">
        <v>39210</v>
      </c>
      <c r="B5609" s="17">
        <v>3.3529999999999997E-2</v>
      </c>
      <c r="C5609">
        <f t="shared" si="178"/>
        <v>5</v>
      </c>
      <c r="D5609">
        <f t="shared" si="179"/>
        <v>2007</v>
      </c>
    </row>
    <row r="5610" spans="1:4" x14ac:dyDescent="0.35">
      <c r="A5610" s="28">
        <v>39209</v>
      </c>
      <c r="B5610" s="17">
        <v>3.4299999999999997E-2</v>
      </c>
      <c r="C5610">
        <f t="shared" si="178"/>
        <v>5</v>
      </c>
      <c r="D5610">
        <f t="shared" si="179"/>
        <v>2007</v>
      </c>
    </row>
    <row r="5611" spans="1:4" x14ac:dyDescent="0.35">
      <c r="A5611" s="28">
        <v>39208</v>
      </c>
      <c r="B5611" s="17">
        <v>3.252E-2</v>
      </c>
      <c r="C5611">
        <f t="shared" ref="C5611:C5674" si="180">MONTH(A5611)</f>
        <v>5</v>
      </c>
      <c r="D5611">
        <f t="shared" ref="D5611:D5674" si="181">YEAR(A5611)</f>
        <v>2007</v>
      </c>
    </row>
    <row r="5612" spans="1:4" x14ac:dyDescent="0.35">
      <c r="A5612" s="28">
        <v>39207</v>
      </c>
      <c r="B5612" s="17">
        <v>3.252E-2</v>
      </c>
      <c r="C5612">
        <f t="shared" si="180"/>
        <v>5</v>
      </c>
      <c r="D5612">
        <f t="shared" si="181"/>
        <v>2007</v>
      </c>
    </row>
    <row r="5613" spans="1:4" x14ac:dyDescent="0.35">
      <c r="A5613" s="28">
        <v>39206</v>
      </c>
      <c r="B5613" s="17">
        <v>3.252E-2</v>
      </c>
      <c r="C5613">
        <f t="shared" si="180"/>
        <v>5</v>
      </c>
      <c r="D5613">
        <f t="shared" si="181"/>
        <v>2007</v>
      </c>
    </row>
    <row r="5614" spans="1:4" x14ac:dyDescent="0.35">
      <c r="A5614" s="28">
        <v>39205</v>
      </c>
      <c r="B5614" s="17">
        <v>3.177E-2</v>
      </c>
      <c r="C5614">
        <f t="shared" si="180"/>
        <v>5</v>
      </c>
      <c r="D5614">
        <f t="shared" si="181"/>
        <v>2007</v>
      </c>
    </row>
    <row r="5615" spans="1:4" x14ac:dyDescent="0.35">
      <c r="A5615" s="28">
        <v>39204</v>
      </c>
      <c r="B5615" s="17">
        <v>3.1220000000000001E-2</v>
      </c>
      <c r="C5615">
        <f t="shared" si="180"/>
        <v>5</v>
      </c>
      <c r="D5615">
        <f t="shared" si="181"/>
        <v>2007</v>
      </c>
    </row>
    <row r="5616" spans="1:4" x14ac:dyDescent="0.35">
      <c r="A5616" s="28">
        <v>39203</v>
      </c>
      <c r="B5616" s="17">
        <v>3.141E-2</v>
      </c>
      <c r="C5616">
        <f t="shared" si="180"/>
        <v>5</v>
      </c>
      <c r="D5616">
        <f t="shared" si="181"/>
        <v>2007</v>
      </c>
    </row>
    <row r="5617" spans="1:4" x14ac:dyDescent="0.35">
      <c r="A5617" s="28">
        <v>39202</v>
      </c>
      <c r="B5617" s="17">
        <v>3.141E-2</v>
      </c>
      <c r="C5617">
        <f t="shared" si="180"/>
        <v>4</v>
      </c>
      <c r="D5617">
        <f t="shared" si="181"/>
        <v>2007</v>
      </c>
    </row>
    <row r="5618" spans="1:4" x14ac:dyDescent="0.35">
      <c r="A5618" s="28">
        <v>39201</v>
      </c>
      <c r="B5618" s="17">
        <v>3.227E-2</v>
      </c>
      <c r="C5618">
        <f t="shared" si="180"/>
        <v>4</v>
      </c>
      <c r="D5618">
        <f t="shared" si="181"/>
        <v>2007</v>
      </c>
    </row>
    <row r="5619" spans="1:4" x14ac:dyDescent="0.35">
      <c r="A5619" s="28">
        <v>39200</v>
      </c>
      <c r="B5619" s="17">
        <v>3.227E-2</v>
      </c>
      <c r="C5619">
        <f t="shared" si="180"/>
        <v>4</v>
      </c>
      <c r="D5619">
        <f t="shared" si="181"/>
        <v>2007</v>
      </c>
    </row>
    <row r="5620" spans="1:4" x14ac:dyDescent="0.35">
      <c r="A5620" s="28">
        <v>39199</v>
      </c>
      <c r="B5620" s="17">
        <v>3.227E-2</v>
      </c>
      <c r="C5620">
        <f t="shared" si="180"/>
        <v>4</v>
      </c>
      <c r="D5620">
        <f t="shared" si="181"/>
        <v>2007</v>
      </c>
    </row>
    <row r="5621" spans="1:4" x14ac:dyDescent="0.35">
      <c r="A5621" s="28">
        <v>39198</v>
      </c>
      <c r="B5621" s="17">
        <v>3.193E-2</v>
      </c>
      <c r="C5621">
        <f t="shared" si="180"/>
        <v>4</v>
      </c>
      <c r="D5621">
        <f t="shared" si="181"/>
        <v>2007</v>
      </c>
    </row>
    <row r="5622" spans="1:4" x14ac:dyDescent="0.35">
      <c r="A5622" s="28">
        <v>39197</v>
      </c>
      <c r="B5622" s="17">
        <v>3.1559999999999998E-2</v>
      </c>
      <c r="C5622">
        <f t="shared" si="180"/>
        <v>4</v>
      </c>
      <c r="D5622">
        <f t="shared" si="181"/>
        <v>2007</v>
      </c>
    </row>
    <row r="5623" spans="1:4" x14ac:dyDescent="0.35">
      <c r="A5623" s="28">
        <v>39196</v>
      </c>
      <c r="B5623" s="17">
        <v>3.184E-2</v>
      </c>
      <c r="C5623">
        <f t="shared" si="180"/>
        <v>4</v>
      </c>
      <c r="D5623">
        <f t="shared" si="181"/>
        <v>2007</v>
      </c>
    </row>
    <row r="5624" spans="1:4" x14ac:dyDescent="0.35">
      <c r="A5624" s="28">
        <v>39195</v>
      </c>
      <c r="B5624" s="17">
        <v>3.1940000000000003E-2</v>
      </c>
      <c r="C5624">
        <f t="shared" si="180"/>
        <v>4</v>
      </c>
      <c r="D5624">
        <f t="shared" si="181"/>
        <v>2007</v>
      </c>
    </row>
    <row r="5625" spans="1:4" x14ac:dyDescent="0.35">
      <c r="A5625" s="28">
        <v>39194</v>
      </c>
      <c r="B5625" s="17">
        <v>2.274E-2</v>
      </c>
      <c r="C5625">
        <f t="shared" si="180"/>
        <v>4</v>
      </c>
      <c r="D5625">
        <f t="shared" si="181"/>
        <v>2007</v>
      </c>
    </row>
    <row r="5626" spans="1:4" x14ac:dyDescent="0.35">
      <c r="A5626" s="28">
        <v>39193</v>
      </c>
      <c r="B5626" s="17">
        <v>2.274E-2</v>
      </c>
      <c r="C5626">
        <f t="shared" si="180"/>
        <v>4</v>
      </c>
      <c r="D5626">
        <f t="shared" si="181"/>
        <v>2007</v>
      </c>
    </row>
    <row r="5627" spans="1:4" x14ac:dyDescent="0.35">
      <c r="A5627" s="28">
        <v>39192</v>
      </c>
      <c r="B5627" s="17">
        <v>2.274E-2</v>
      </c>
      <c r="C5627">
        <f t="shared" si="180"/>
        <v>4</v>
      </c>
      <c r="D5627">
        <f t="shared" si="181"/>
        <v>2007</v>
      </c>
    </row>
    <row r="5628" spans="1:4" x14ac:dyDescent="0.35">
      <c r="A5628" s="28">
        <v>39191</v>
      </c>
      <c r="B5628" s="17">
        <v>2.9780000000000001E-2</v>
      </c>
      <c r="C5628">
        <f t="shared" si="180"/>
        <v>4</v>
      </c>
      <c r="D5628">
        <f t="shared" si="181"/>
        <v>2007</v>
      </c>
    </row>
    <row r="5629" spans="1:4" x14ac:dyDescent="0.35">
      <c r="A5629" s="28">
        <v>39190</v>
      </c>
      <c r="B5629" s="17">
        <v>3.2550000000000003E-2</v>
      </c>
      <c r="C5629">
        <f t="shared" si="180"/>
        <v>4</v>
      </c>
      <c r="D5629">
        <f t="shared" si="181"/>
        <v>2007</v>
      </c>
    </row>
    <row r="5630" spans="1:4" x14ac:dyDescent="0.35">
      <c r="A5630" s="28">
        <v>39189</v>
      </c>
      <c r="B5630" s="17">
        <v>3.3099999999999997E-2</v>
      </c>
      <c r="C5630">
        <f t="shared" si="180"/>
        <v>4</v>
      </c>
      <c r="D5630">
        <f t="shared" si="181"/>
        <v>2007</v>
      </c>
    </row>
    <row r="5631" spans="1:4" x14ac:dyDescent="0.35">
      <c r="A5631" s="28">
        <v>39188</v>
      </c>
      <c r="B5631" s="17">
        <v>3.3329999999999999E-2</v>
      </c>
      <c r="C5631">
        <f t="shared" si="180"/>
        <v>4</v>
      </c>
      <c r="D5631">
        <f t="shared" si="181"/>
        <v>2007</v>
      </c>
    </row>
    <row r="5632" spans="1:4" x14ac:dyDescent="0.35">
      <c r="A5632" s="28">
        <v>39187</v>
      </c>
      <c r="B5632" s="17">
        <v>3.3360000000000001E-2</v>
      </c>
      <c r="C5632">
        <f t="shared" si="180"/>
        <v>4</v>
      </c>
      <c r="D5632">
        <f t="shared" si="181"/>
        <v>2007</v>
      </c>
    </row>
    <row r="5633" spans="1:4" x14ac:dyDescent="0.35">
      <c r="A5633" s="28">
        <v>39186</v>
      </c>
      <c r="B5633" s="17">
        <v>3.3360000000000001E-2</v>
      </c>
      <c r="C5633">
        <f t="shared" si="180"/>
        <v>4</v>
      </c>
      <c r="D5633">
        <f t="shared" si="181"/>
        <v>2007</v>
      </c>
    </row>
    <row r="5634" spans="1:4" x14ac:dyDescent="0.35">
      <c r="A5634" s="28">
        <v>39185</v>
      </c>
      <c r="B5634" s="17">
        <v>3.3360000000000001E-2</v>
      </c>
      <c r="C5634">
        <f t="shared" si="180"/>
        <v>4</v>
      </c>
      <c r="D5634">
        <f t="shared" si="181"/>
        <v>2007</v>
      </c>
    </row>
    <row r="5635" spans="1:4" x14ac:dyDescent="0.35">
      <c r="A5635" s="28">
        <v>39184</v>
      </c>
      <c r="B5635" s="17">
        <v>3.3930000000000002E-2</v>
      </c>
      <c r="C5635">
        <f t="shared" si="180"/>
        <v>4</v>
      </c>
      <c r="D5635">
        <f t="shared" si="181"/>
        <v>2007</v>
      </c>
    </row>
    <row r="5636" spans="1:4" x14ac:dyDescent="0.35">
      <c r="A5636" s="28">
        <v>39183</v>
      </c>
      <c r="B5636" s="17">
        <v>3.2770000000000001E-2</v>
      </c>
      <c r="C5636">
        <f t="shared" si="180"/>
        <v>4</v>
      </c>
      <c r="D5636">
        <f t="shared" si="181"/>
        <v>2007</v>
      </c>
    </row>
    <row r="5637" spans="1:4" x14ac:dyDescent="0.35">
      <c r="A5637" s="28">
        <v>39182</v>
      </c>
      <c r="B5637" s="17">
        <v>3.2719999999999999E-2</v>
      </c>
      <c r="C5637">
        <f t="shared" si="180"/>
        <v>4</v>
      </c>
      <c r="D5637">
        <f t="shared" si="181"/>
        <v>2007</v>
      </c>
    </row>
    <row r="5638" spans="1:4" x14ac:dyDescent="0.35">
      <c r="A5638" s="28">
        <v>39181</v>
      </c>
      <c r="B5638" s="17">
        <v>3.3680000000000002E-2</v>
      </c>
      <c r="C5638">
        <f t="shared" si="180"/>
        <v>4</v>
      </c>
      <c r="D5638">
        <f t="shared" si="181"/>
        <v>2007</v>
      </c>
    </row>
    <row r="5639" spans="1:4" x14ac:dyDescent="0.35">
      <c r="A5639" s="28">
        <v>39180</v>
      </c>
      <c r="B5639" s="17">
        <v>3.3309999999999999E-2</v>
      </c>
      <c r="C5639">
        <f t="shared" si="180"/>
        <v>4</v>
      </c>
      <c r="D5639">
        <f t="shared" si="181"/>
        <v>2007</v>
      </c>
    </row>
    <row r="5640" spans="1:4" x14ac:dyDescent="0.35">
      <c r="A5640" s="28">
        <v>39179</v>
      </c>
      <c r="B5640" s="17">
        <v>3.3309999999999999E-2</v>
      </c>
      <c r="C5640">
        <f t="shared" si="180"/>
        <v>4</v>
      </c>
      <c r="D5640">
        <f t="shared" si="181"/>
        <v>2007</v>
      </c>
    </row>
    <row r="5641" spans="1:4" x14ac:dyDescent="0.35">
      <c r="A5641" s="28">
        <v>39178</v>
      </c>
      <c r="B5641" s="17">
        <v>3.3309999999999999E-2</v>
      </c>
      <c r="C5641">
        <f t="shared" si="180"/>
        <v>4</v>
      </c>
      <c r="D5641">
        <f t="shared" si="181"/>
        <v>2007</v>
      </c>
    </row>
    <row r="5642" spans="1:4" x14ac:dyDescent="0.35">
      <c r="A5642" s="28">
        <v>39177</v>
      </c>
      <c r="B5642" s="17">
        <v>3.2530000000000003E-2</v>
      </c>
      <c r="C5642">
        <f t="shared" si="180"/>
        <v>4</v>
      </c>
      <c r="D5642">
        <f t="shared" si="181"/>
        <v>2007</v>
      </c>
    </row>
    <row r="5643" spans="1:4" x14ac:dyDescent="0.35">
      <c r="A5643" s="28">
        <v>39176</v>
      </c>
      <c r="B5643" s="17">
        <v>3.1390000000000001E-2</v>
      </c>
      <c r="C5643">
        <f t="shared" si="180"/>
        <v>4</v>
      </c>
      <c r="D5643">
        <f t="shared" si="181"/>
        <v>2007</v>
      </c>
    </row>
    <row r="5644" spans="1:4" x14ac:dyDescent="0.35">
      <c r="A5644" s="28">
        <v>39175</v>
      </c>
      <c r="B5644" s="17">
        <v>3.1559999999999998E-2</v>
      </c>
      <c r="C5644">
        <f t="shared" si="180"/>
        <v>4</v>
      </c>
      <c r="D5644">
        <f t="shared" si="181"/>
        <v>2007</v>
      </c>
    </row>
    <row r="5645" spans="1:4" x14ac:dyDescent="0.35">
      <c r="A5645" s="28">
        <v>39171</v>
      </c>
      <c r="B5645" s="17">
        <v>3.1449999999999999E-2</v>
      </c>
      <c r="C5645">
        <f t="shared" si="180"/>
        <v>3</v>
      </c>
      <c r="D5645">
        <f t="shared" si="181"/>
        <v>2007</v>
      </c>
    </row>
    <row r="5646" spans="1:4" x14ac:dyDescent="0.35">
      <c r="A5646" s="28">
        <v>39170</v>
      </c>
      <c r="B5646" s="17">
        <v>3.1649999999999998E-2</v>
      </c>
      <c r="C5646">
        <f t="shared" si="180"/>
        <v>3</v>
      </c>
      <c r="D5646">
        <f t="shared" si="181"/>
        <v>2007</v>
      </c>
    </row>
    <row r="5647" spans="1:4" x14ac:dyDescent="0.35">
      <c r="A5647" s="28">
        <v>39169</v>
      </c>
      <c r="B5647" s="17">
        <v>3.2050000000000002E-2</v>
      </c>
      <c r="C5647">
        <f t="shared" si="180"/>
        <v>3</v>
      </c>
      <c r="D5647">
        <f t="shared" si="181"/>
        <v>2007</v>
      </c>
    </row>
    <row r="5648" spans="1:4" x14ac:dyDescent="0.35">
      <c r="A5648" s="28">
        <v>39168</v>
      </c>
      <c r="B5648" s="17">
        <v>3.2289999999999999E-2</v>
      </c>
      <c r="C5648">
        <f t="shared" si="180"/>
        <v>3</v>
      </c>
      <c r="D5648">
        <f t="shared" si="181"/>
        <v>2007</v>
      </c>
    </row>
    <row r="5649" spans="1:4" x14ac:dyDescent="0.35">
      <c r="A5649" s="28">
        <v>39167</v>
      </c>
      <c r="B5649" s="17">
        <v>3.243E-2</v>
      </c>
      <c r="C5649">
        <f t="shared" si="180"/>
        <v>3</v>
      </c>
      <c r="D5649">
        <f t="shared" si="181"/>
        <v>2007</v>
      </c>
    </row>
    <row r="5650" spans="1:4" x14ac:dyDescent="0.35">
      <c r="A5650" s="28">
        <v>39166</v>
      </c>
      <c r="B5650" s="17">
        <v>3.2539999999999999E-2</v>
      </c>
      <c r="C5650">
        <f t="shared" si="180"/>
        <v>3</v>
      </c>
      <c r="D5650">
        <f t="shared" si="181"/>
        <v>2007</v>
      </c>
    </row>
    <row r="5651" spans="1:4" x14ac:dyDescent="0.35">
      <c r="A5651" s="28">
        <v>39165</v>
      </c>
      <c r="B5651" s="17">
        <v>3.2539999999999999E-2</v>
      </c>
      <c r="C5651">
        <f t="shared" si="180"/>
        <v>3</v>
      </c>
      <c r="D5651">
        <f t="shared" si="181"/>
        <v>2007</v>
      </c>
    </row>
    <row r="5652" spans="1:4" x14ac:dyDescent="0.35">
      <c r="A5652" s="28">
        <v>39164</v>
      </c>
      <c r="B5652" s="17">
        <v>3.2539999999999999E-2</v>
      </c>
      <c r="C5652">
        <f t="shared" si="180"/>
        <v>3</v>
      </c>
      <c r="D5652">
        <f t="shared" si="181"/>
        <v>2007</v>
      </c>
    </row>
    <row r="5653" spans="1:4" x14ac:dyDescent="0.35">
      <c r="A5653" s="28">
        <v>39163</v>
      </c>
      <c r="B5653" s="17">
        <v>3.3230000000000003E-2</v>
      </c>
      <c r="C5653">
        <f t="shared" si="180"/>
        <v>3</v>
      </c>
      <c r="D5653">
        <f t="shared" si="181"/>
        <v>2007</v>
      </c>
    </row>
    <row r="5654" spans="1:4" x14ac:dyDescent="0.35">
      <c r="A5654" s="28">
        <v>39162</v>
      </c>
      <c r="B5654" s="17">
        <v>3.2890000000000003E-2</v>
      </c>
      <c r="C5654">
        <f t="shared" si="180"/>
        <v>3</v>
      </c>
      <c r="D5654">
        <f t="shared" si="181"/>
        <v>2007</v>
      </c>
    </row>
    <row r="5655" spans="1:4" x14ac:dyDescent="0.35">
      <c r="A5655" s="28">
        <v>39161</v>
      </c>
      <c r="B5655" s="17">
        <v>2.7119999999999998E-2</v>
      </c>
      <c r="C5655">
        <f t="shared" si="180"/>
        <v>3</v>
      </c>
      <c r="D5655">
        <f t="shared" si="181"/>
        <v>2007</v>
      </c>
    </row>
    <row r="5656" spans="1:4" x14ac:dyDescent="0.35">
      <c r="A5656" s="28">
        <v>39160</v>
      </c>
      <c r="B5656" s="17">
        <v>2.8240000000000001E-2</v>
      </c>
      <c r="C5656">
        <f t="shared" si="180"/>
        <v>3</v>
      </c>
      <c r="D5656">
        <f t="shared" si="181"/>
        <v>2007</v>
      </c>
    </row>
    <row r="5657" spans="1:4" x14ac:dyDescent="0.35">
      <c r="A5657" s="28">
        <v>39159</v>
      </c>
      <c r="B5657" s="17">
        <v>3.0269999999999998E-2</v>
      </c>
      <c r="C5657">
        <f t="shared" si="180"/>
        <v>3</v>
      </c>
      <c r="D5657">
        <f t="shared" si="181"/>
        <v>2007</v>
      </c>
    </row>
    <row r="5658" spans="1:4" x14ac:dyDescent="0.35">
      <c r="A5658" s="28">
        <v>39158</v>
      </c>
      <c r="B5658" s="17">
        <v>3.0269999999999998E-2</v>
      </c>
      <c r="C5658">
        <f t="shared" si="180"/>
        <v>3</v>
      </c>
      <c r="D5658">
        <f t="shared" si="181"/>
        <v>2007</v>
      </c>
    </row>
    <row r="5659" spans="1:4" x14ac:dyDescent="0.35">
      <c r="A5659" s="28">
        <v>39157</v>
      </c>
      <c r="B5659" s="17">
        <v>3.0269999999999998E-2</v>
      </c>
      <c r="C5659">
        <f t="shared" si="180"/>
        <v>3</v>
      </c>
      <c r="D5659">
        <f t="shared" si="181"/>
        <v>2007</v>
      </c>
    </row>
    <row r="5660" spans="1:4" x14ac:dyDescent="0.35">
      <c r="A5660" s="28">
        <v>39156</v>
      </c>
      <c r="B5660" s="17">
        <v>2.9819999999999999E-2</v>
      </c>
      <c r="C5660">
        <f t="shared" si="180"/>
        <v>3</v>
      </c>
      <c r="D5660">
        <f t="shared" si="181"/>
        <v>2007</v>
      </c>
    </row>
    <row r="5661" spans="1:4" x14ac:dyDescent="0.35">
      <c r="A5661" s="28">
        <v>39155</v>
      </c>
      <c r="B5661" s="17">
        <v>3.0450000000000001E-2</v>
      </c>
      <c r="C5661">
        <f t="shared" si="180"/>
        <v>3</v>
      </c>
      <c r="D5661">
        <f t="shared" si="181"/>
        <v>2007</v>
      </c>
    </row>
    <row r="5662" spans="1:4" x14ac:dyDescent="0.35">
      <c r="A5662" s="28">
        <v>39154</v>
      </c>
      <c r="B5662" s="17">
        <v>3.2030000000000003E-2</v>
      </c>
      <c r="C5662">
        <f t="shared" si="180"/>
        <v>3</v>
      </c>
      <c r="D5662">
        <f t="shared" si="181"/>
        <v>2007</v>
      </c>
    </row>
    <row r="5663" spans="1:4" x14ac:dyDescent="0.35">
      <c r="A5663" s="28">
        <v>39153</v>
      </c>
      <c r="B5663" s="17">
        <v>3.218E-2</v>
      </c>
      <c r="C5663">
        <f t="shared" si="180"/>
        <v>3</v>
      </c>
      <c r="D5663">
        <f t="shared" si="181"/>
        <v>2007</v>
      </c>
    </row>
    <row r="5664" spans="1:4" x14ac:dyDescent="0.35">
      <c r="A5664" s="28">
        <v>39152</v>
      </c>
      <c r="B5664" s="17">
        <v>3.2770000000000001E-2</v>
      </c>
      <c r="C5664">
        <f t="shared" si="180"/>
        <v>3</v>
      </c>
      <c r="D5664">
        <f t="shared" si="181"/>
        <v>2007</v>
      </c>
    </row>
    <row r="5665" spans="1:4" x14ac:dyDescent="0.35">
      <c r="A5665" s="28">
        <v>39151</v>
      </c>
      <c r="B5665" s="17">
        <v>3.2770000000000001E-2</v>
      </c>
      <c r="C5665">
        <f t="shared" si="180"/>
        <v>3</v>
      </c>
      <c r="D5665">
        <f t="shared" si="181"/>
        <v>2007</v>
      </c>
    </row>
    <row r="5666" spans="1:4" x14ac:dyDescent="0.35">
      <c r="A5666" s="28">
        <v>39150</v>
      </c>
      <c r="B5666" s="17">
        <v>3.2770000000000001E-2</v>
      </c>
      <c r="C5666">
        <f t="shared" si="180"/>
        <v>3</v>
      </c>
      <c r="D5666">
        <f t="shared" si="181"/>
        <v>2007</v>
      </c>
    </row>
    <row r="5667" spans="1:4" x14ac:dyDescent="0.35">
      <c r="A5667" s="28">
        <v>39149</v>
      </c>
      <c r="B5667" s="17">
        <v>3.2989999999999998E-2</v>
      </c>
      <c r="C5667">
        <f t="shared" si="180"/>
        <v>3</v>
      </c>
      <c r="D5667">
        <f t="shared" si="181"/>
        <v>2007</v>
      </c>
    </row>
    <row r="5668" spans="1:4" x14ac:dyDescent="0.35">
      <c r="A5668" s="28">
        <v>39148</v>
      </c>
      <c r="B5668" s="17">
        <v>3.2779999999999997E-2</v>
      </c>
      <c r="C5668">
        <f t="shared" si="180"/>
        <v>3</v>
      </c>
      <c r="D5668">
        <f t="shared" si="181"/>
        <v>2007</v>
      </c>
    </row>
    <row r="5669" spans="1:4" x14ac:dyDescent="0.35">
      <c r="A5669" s="28">
        <v>39147</v>
      </c>
      <c r="B5669" s="17">
        <v>3.27E-2</v>
      </c>
      <c r="C5669">
        <f t="shared" si="180"/>
        <v>3</v>
      </c>
      <c r="D5669">
        <f t="shared" si="181"/>
        <v>2007</v>
      </c>
    </row>
    <row r="5670" spans="1:4" x14ac:dyDescent="0.35">
      <c r="A5670" s="28">
        <v>39146</v>
      </c>
      <c r="B5670" s="17">
        <v>3.397E-2</v>
      </c>
      <c r="C5670">
        <f t="shared" si="180"/>
        <v>3</v>
      </c>
      <c r="D5670">
        <f t="shared" si="181"/>
        <v>2007</v>
      </c>
    </row>
    <row r="5671" spans="1:4" x14ac:dyDescent="0.35">
      <c r="A5671" s="28">
        <v>39145</v>
      </c>
      <c r="B5671" s="17">
        <v>3.3890000000000003E-2</v>
      </c>
      <c r="C5671">
        <f t="shared" si="180"/>
        <v>3</v>
      </c>
      <c r="D5671">
        <f t="shared" si="181"/>
        <v>2007</v>
      </c>
    </row>
    <row r="5672" spans="1:4" x14ac:dyDescent="0.35">
      <c r="A5672" s="28">
        <v>39144</v>
      </c>
      <c r="B5672" s="17">
        <v>3.3890000000000003E-2</v>
      </c>
      <c r="C5672">
        <f t="shared" si="180"/>
        <v>3</v>
      </c>
      <c r="D5672">
        <f t="shared" si="181"/>
        <v>2007</v>
      </c>
    </row>
    <row r="5673" spans="1:4" x14ac:dyDescent="0.35">
      <c r="A5673" s="28">
        <v>39143</v>
      </c>
      <c r="B5673" s="17">
        <v>3.3890000000000003E-2</v>
      </c>
      <c r="C5673">
        <f t="shared" si="180"/>
        <v>3</v>
      </c>
      <c r="D5673">
        <f t="shared" si="181"/>
        <v>2007</v>
      </c>
    </row>
    <row r="5674" spans="1:4" x14ac:dyDescent="0.35">
      <c r="A5674" s="28">
        <v>39142</v>
      </c>
      <c r="B5674" s="17">
        <v>3.3689999999999998E-2</v>
      </c>
      <c r="C5674">
        <f t="shared" si="180"/>
        <v>3</v>
      </c>
      <c r="D5674">
        <f t="shared" si="181"/>
        <v>2007</v>
      </c>
    </row>
    <row r="5675" spans="1:4" x14ac:dyDescent="0.35">
      <c r="A5675" s="28">
        <v>39141</v>
      </c>
      <c r="B5675" s="17">
        <v>3.2980000000000002E-2</v>
      </c>
      <c r="C5675">
        <f t="shared" ref="C5675:C5738" si="182">MONTH(A5675)</f>
        <v>2</v>
      </c>
      <c r="D5675">
        <f t="shared" ref="D5675:D5738" si="183">YEAR(A5675)</f>
        <v>2007</v>
      </c>
    </row>
    <row r="5676" spans="1:4" x14ac:dyDescent="0.35">
      <c r="A5676" s="28">
        <v>39140</v>
      </c>
      <c r="B5676" s="17">
        <v>3.1019999999999999E-2</v>
      </c>
      <c r="C5676">
        <f t="shared" si="182"/>
        <v>2</v>
      </c>
      <c r="D5676">
        <f t="shared" si="183"/>
        <v>2007</v>
      </c>
    </row>
    <row r="5677" spans="1:4" x14ac:dyDescent="0.35">
      <c r="A5677" s="28">
        <v>39139</v>
      </c>
      <c r="B5677" s="17">
        <v>3.0589999999999999E-2</v>
      </c>
      <c r="C5677">
        <f t="shared" si="182"/>
        <v>2</v>
      </c>
      <c r="D5677">
        <f t="shared" si="183"/>
        <v>2007</v>
      </c>
    </row>
    <row r="5678" spans="1:4" x14ac:dyDescent="0.35">
      <c r="A5678" s="28">
        <v>39136</v>
      </c>
      <c r="B5678" s="17">
        <v>2.9870000000000001E-2</v>
      </c>
      <c r="C5678">
        <f t="shared" si="182"/>
        <v>2</v>
      </c>
      <c r="D5678">
        <f t="shared" si="183"/>
        <v>2007</v>
      </c>
    </row>
    <row r="5679" spans="1:4" x14ac:dyDescent="0.35">
      <c r="A5679" s="28">
        <v>39135</v>
      </c>
      <c r="B5679" s="17">
        <v>2.9510000000000002E-2</v>
      </c>
      <c r="C5679">
        <f t="shared" si="182"/>
        <v>2</v>
      </c>
      <c r="D5679">
        <f t="shared" si="183"/>
        <v>2007</v>
      </c>
    </row>
    <row r="5680" spans="1:4" x14ac:dyDescent="0.35">
      <c r="A5680" s="28">
        <v>39134</v>
      </c>
      <c r="B5680" s="17">
        <v>2.845E-2</v>
      </c>
      <c r="C5680">
        <f t="shared" si="182"/>
        <v>2</v>
      </c>
      <c r="D5680">
        <f t="shared" si="183"/>
        <v>2007</v>
      </c>
    </row>
    <row r="5681" spans="1:4" x14ac:dyDescent="0.35">
      <c r="A5681" s="28">
        <v>39133</v>
      </c>
      <c r="B5681" s="17">
        <v>2.5190000000000001E-2</v>
      </c>
      <c r="C5681">
        <f t="shared" si="182"/>
        <v>2</v>
      </c>
      <c r="D5681">
        <f t="shared" si="183"/>
        <v>2007</v>
      </c>
    </row>
    <row r="5682" spans="1:4" x14ac:dyDescent="0.35">
      <c r="A5682" s="28">
        <v>39132</v>
      </c>
      <c r="B5682" s="17">
        <v>2.6499999999999999E-2</v>
      </c>
      <c r="C5682">
        <f t="shared" si="182"/>
        <v>2</v>
      </c>
      <c r="D5682">
        <f t="shared" si="183"/>
        <v>2007</v>
      </c>
    </row>
    <row r="5683" spans="1:4" x14ac:dyDescent="0.35">
      <c r="A5683" s="28">
        <v>39131</v>
      </c>
      <c r="B5683" s="17">
        <v>2.7060000000000001E-2</v>
      </c>
      <c r="C5683">
        <f t="shared" si="182"/>
        <v>2</v>
      </c>
      <c r="D5683">
        <f t="shared" si="183"/>
        <v>2007</v>
      </c>
    </row>
    <row r="5684" spans="1:4" x14ac:dyDescent="0.35">
      <c r="A5684" s="28">
        <v>39130</v>
      </c>
      <c r="B5684" s="17">
        <v>2.7060000000000001E-2</v>
      </c>
      <c r="C5684">
        <f t="shared" si="182"/>
        <v>2</v>
      </c>
      <c r="D5684">
        <f t="shared" si="183"/>
        <v>2007</v>
      </c>
    </row>
    <row r="5685" spans="1:4" x14ac:dyDescent="0.35">
      <c r="A5685" s="28">
        <v>39129</v>
      </c>
      <c r="B5685" s="17">
        <v>2.7060000000000001E-2</v>
      </c>
      <c r="C5685">
        <f t="shared" si="182"/>
        <v>2</v>
      </c>
      <c r="D5685">
        <f t="shared" si="183"/>
        <v>2007</v>
      </c>
    </row>
    <row r="5686" spans="1:4" x14ac:dyDescent="0.35">
      <c r="A5686" s="28">
        <v>39128</v>
      </c>
      <c r="B5686" s="17">
        <v>2.7300000000000001E-2</v>
      </c>
      <c r="C5686">
        <f t="shared" si="182"/>
        <v>2</v>
      </c>
      <c r="D5686">
        <f t="shared" si="183"/>
        <v>2007</v>
      </c>
    </row>
    <row r="5687" spans="1:4" x14ac:dyDescent="0.35">
      <c r="A5687" s="28">
        <v>39127</v>
      </c>
      <c r="B5687" s="17">
        <v>2.725E-2</v>
      </c>
      <c r="C5687">
        <f t="shared" si="182"/>
        <v>2</v>
      </c>
      <c r="D5687">
        <f t="shared" si="183"/>
        <v>2007</v>
      </c>
    </row>
    <row r="5688" spans="1:4" x14ac:dyDescent="0.35">
      <c r="A5688" s="28">
        <v>39126</v>
      </c>
      <c r="B5688" s="17">
        <v>2.7310000000000001E-2</v>
      </c>
      <c r="C5688">
        <f t="shared" si="182"/>
        <v>2</v>
      </c>
      <c r="D5688">
        <f t="shared" si="183"/>
        <v>2007</v>
      </c>
    </row>
    <row r="5689" spans="1:4" x14ac:dyDescent="0.35">
      <c r="A5689" s="28">
        <v>39125</v>
      </c>
      <c r="B5689" s="17">
        <v>2.75E-2</v>
      </c>
      <c r="C5689">
        <f t="shared" si="182"/>
        <v>2</v>
      </c>
      <c r="D5689">
        <f t="shared" si="183"/>
        <v>2007</v>
      </c>
    </row>
    <row r="5690" spans="1:4" x14ac:dyDescent="0.35">
      <c r="A5690" s="28">
        <v>39124</v>
      </c>
      <c r="B5690" s="17">
        <v>2.75E-2</v>
      </c>
      <c r="C5690">
        <f t="shared" si="182"/>
        <v>2</v>
      </c>
      <c r="D5690">
        <f t="shared" si="183"/>
        <v>2007</v>
      </c>
    </row>
    <row r="5691" spans="1:4" x14ac:dyDescent="0.35">
      <c r="A5691" s="28">
        <v>39123</v>
      </c>
      <c r="B5691" s="17">
        <v>2.75E-2</v>
      </c>
      <c r="C5691">
        <f t="shared" si="182"/>
        <v>2</v>
      </c>
      <c r="D5691">
        <f t="shared" si="183"/>
        <v>2007</v>
      </c>
    </row>
    <row r="5692" spans="1:4" x14ac:dyDescent="0.35">
      <c r="A5692" s="28">
        <v>39122</v>
      </c>
      <c r="B5692" s="17">
        <v>2.75E-2</v>
      </c>
      <c r="C5692">
        <f t="shared" si="182"/>
        <v>2</v>
      </c>
      <c r="D5692">
        <f t="shared" si="183"/>
        <v>2007</v>
      </c>
    </row>
    <row r="5693" spans="1:4" x14ac:dyDescent="0.35">
      <c r="A5693" s="28">
        <v>39121</v>
      </c>
      <c r="B5693" s="17">
        <v>2.75E-2</v>
      </c>
      <c r="C5693">
        <f t="shared" si="182"/>
        <v>2</v>
      </c>
      <c r="D5693">
        <f t="shared" si="183"/>
        <v>2007</v>
      </c>
    </row>
    <row r="5694" spans="1:4" x14ac:dyDescent="0.35">
      <c r="A5694" s="28">
        <v>39120</v>
      </c>
      <c r="B5694" s="17">
        <v>2.75E-2</v>
      </c>
      <c r="C5694">
        <f t="shared" si="182"/>
        <v>2</v>
      </c>
      <c r="D5694">
        <f t="shared" si="183"/>
        <v>2007</v>
      </c>
    </row>
    <row r="5695" spans="1:4" x14ac:dyDescent="0.35">
      <c r="A5695" s="28">
        <v>39119</v>
      </c>
      <c r="B5695" s="17">
        <v>2.75E-2</v>
      </c>
      <c r="C5695">
        <f t="shared" si="182"/>
        <v>2</v>
      </c>
      <c r="D5695">
        <f t="shared" si="183"/>
        <v>2007</v>
      </c>
    </row>
    <row r="5696" spans="1:4" x14ac:dyDescent="0.35">
      <c r="A5696" s="28">
        <v>39118</v>
      </c>
      <c r="B5696" s="17">
        <v>2.7969999999999998E-2</v>
      </c>
      <c r="C5696">
        <f t="shared" si="182"/>
        <v>2</v>
      </c>
      <c r="D5696">
        <f t="shared" si="183"/>
        <v>2007</v>
      </c>
    </row>
    <row r="5697" spans="1:4" x14ac:dyDescent="0.35">
      <c r="A5697" s="28">
        <v>39115</v>
      </c>
      <c r="B5697" s="17">
        <v>2.8000000000000001E-2</v>
      </c>
      <c r="C5697">
        <f t="shared" si="182"/>
        <v>2</v>
      </c>
      <c r="D5697">
        <f t="shared" si="183"/>
        <v>2007</v>
      </c>
    </row>
    <row r="5698" spans="1:4" x14ac:dyDescent="0.35">
      <c r="A5698" s="28">
        <v>39114</v>
      </c>
      <c r="B5698" s="17">
        <v>2.826E-2</v>
      </c>
      <c r="C5698">
        <f t="shared" si="182"/>
        <v>2</v>
      </c>
      <c r="D5698">
        <f t="shared" si="183"/>
        <v>2007</v>
      </c>
    </row>
    <row r="5699" spans="1:4" x14ac:dyDescent="0.35">
      <c r="A5699" s="28">
        <v>39113</v>
      </c>
      <c r="B5699" s="17">
        <v>2.792E-2</v>
      </c>
      <c r="C5699">
        <f t="shared" si="182"/>
        <v>1</v>
      </c>
      <c r="D5699">
        <f t="shared" si="183"/>
        <v>2007</v>
      </c>
    </row>
    <row r="5700" spans="1:4" x14ac:dyDescent="0.35">
      <c r="A5700" s="28">
        <v>39112</v>
      </c>
      <c r="B5700" s="17">
        <v>2.8680000000000001E-2</v>
      </c>
      <c r="C5700">
        <f t="shared" si="182"/>
        <v>1</v>
      </c>
      <c r="D5700">
        <f t="shared" si="183"/>
        <v>2007</v>
      </c>
    </row>
    <row r="5701" spans="1:4" x14ac:dyDescent="0.35">
      <c r="A5701" s="28">
        <v>39111</v>
      </c>
      <c r="B5701" s="17">
        <v>2.8330000000000001E-2</v>
      </c>
      <c r="C5701">
        <f t="shared" si="182"/>
        <v>1</v>
      </c>
      <c r="D5701">
        <f t="shared" si="183"/>
        <v>2007</v>
      </c>
    </row>
    <row r="5702" spans="1:4" x14ac:dyDescent="0.35">
      <c r="A5702" s="28">
        <v>39110</v>
      </c>
      <c r="B5702" s="17">
        <v>2.811E-2</v>
      </c>
      <c r="C5702">
        <f t="shared" si="182"/>
        <v>1</v>
      </c>
      <c r="D5702">
        <f t="shared" si="183"/>
        <v>2007</v>
      </c>
    </row>
    <row r="5703" spans="1:4" x14ac:dyDescent="0.35">
      <c r="A5703" s="28">
        <v>39109</v>
      </c>
      <c r="B5703" s="17">
        <v>2.811E-2</v>
      </c>
      <c r="C5703">
        <f t="shared" si="182"/>
        <v>1</v>
      </c>
      <c r="D5703">
        <f t="shared" si="183"/>
        <v>2007</v>
      </c>
    </row>
    <row r="5704" spans="1:4" x14ac:dyDescent="0.35">
      <c r="A5704" s="28">
        <v>39108</v>
      </c>
      <c r="B5704" s="17">
        <v>2.811E-2</v>
      </c>
      <c r="C5704">
        <f t="shared" si="182"/>
        <v>1</v>
      </c>
      <c r="D5704">
        <f t="shared" si="183"/>
        <v>2007</v>
      </c>
    </row>
    <row r="5705" spans="1:4" x14ac:dyDescent="0.35">
      <c r="A5705" s="28">
        <v>39107</v>
      </c>
      <c r="B5705" s="17">
        <v>2.8920000000000001E-2</v>
      </c>
      <c r="C5705">
        <f t="shared" si="182"/>
        <v>1</v>
      </c>
      <c r="D5705">
        <f t="shared" si="183"/>
        <v>2007</v>
      </c>
    </row>
    <row r="5706" spans="1:4" x14ac:dyDescent="0.35">
      <c r="A5706" s="28">
        <v>39106</v>
      </c>
      <c r="B5706" s="17">
        <v>3.2390000000000002E-2</v>
      </c>
      <c r="C5706">
        <f t="shared" si="182"/>
        <v>1</v>
      </c>
      <c r="D5706">
        <f t="shared" si="183"/>
        <v>2007</v>
      </c>
    </row>
    <row r="5707" spans="1:4" x14ac:dyDescent="0.35">
      <c r="A5707" s="28">
        <v>39105</v>
      </c>
      <c r="B5707" s="17">
        <v>3.1280000000000002E-2</v>
      </c>
      <c r="C5707">
        <f t="shared" si="182"/>
        <v>1</v>
      </c>
      <c r="D5707">
        <f t="shared" si="183"/>
        <v>2007</v>
      </c>
    </row>
    <row r="5708" spans="1:4" x14ac:dyDescent="0.35">
      <c r="A5708" s="28">
        <v>39104</v>
      </c>
      <c r="B5708" s="17">
        <v>2.9989999999999999E-2</v>
      </c>
      <c r="C5708">
        <f t="shared" si="182"/>
        <v>1</v>
      </c>
      <c r="D5708">
        <f t="shared" si="183"/>
        <v>2007</v>
      </c>
    </row>
    <row r="5709" spans="1:4" x14ac:dyDescent="0.35">
      <c r="A5709" s="28">
        <v>39103</v>
      </c>
      <c r="B5709" s="17">
        <v>2.64E-2</v>
      </c>
      <c r="C5709">
        <f t="shared" si="182"/>
        <v>1</v>
      </c>
      <c r="D5709">
        <f t="shared" si="183"/>
        <v>2007</v>
      </c>
    </row>
    <row r="5710" spans="1:4" x14ac:dyDescent="0.35">
      <c r="A5710" s="28">
        <v>39102</v>
      </c>
      <c r="B5710" s="17">
        <v>2.64E-2</v>
      </c>
      <c r="C5710">
        <f t="shared" si="182"/>
        <v>1</v>
      </c>
      <c r="D5710">
        <f t="shared" si="183"/>
        <v>2007</v>
      </c>
    </row>
    <row r="5711" spans="1:4" x14ac:dyDescent="0.35">
      <c r="A5711" s="28">
        <v>39101</v>
      </c>
      <c r="B5711" s="17">
        <v>2.64E-2</v>
      </c>
      <c r="C5711">
        <f t="shared" si="182"/>
        <v>1</v>
      </c>
      <c r="D5711">
        <f t="shared" si="183"/>
        <v>2007</v>
      </c>
    </row>
    <row r="5712" spans="1:4" x14ac:dyDescent="0.35">
      <c r="A5712" s="28">
        <v>39100</v>
      </c>
      <c r="B5712" s="17">
        <v>2.7369999999999998E-2</v>
      </c>
      <c r="C5712">
        <f t="shared" si="182"/>
        <v>1</v>
      </c>
      <c r="D5712">
        <f t="shared" si="183"/>
        <v>2007</v>
      </c>
    </row>
    <row r="5713" spans="1:4" x14ac:dyDescent="0.35">
      <c r="A5713" s="28">
        <v>39099</v>
      </c>
      <c r="B5713" s="17">
        <v>2.75E-2</v>
      </c>
      <c r="C5713">
        <f t="shared" si="182"/>
        <v>1</v>
      </c>
      <c r="D5713">
        <f t="shared" si="183"/>
        <v>2007</v>
      </c>
    </row>
    <row r="5714" spans="1:4" x14ac:dyDescent="0.35">
      <c r="A5714" s="28">
        <v>39098</v>
      </c>
      <c r="B5714" s="17">
        <v>2.758E-2</v>
      </c>
      <c r="C5714">
        <f t="shared" si="182"/>
        <v>1</v>
      </c>
      <c r="D5714">
        <f t="shared" si="183"/>
        <v>2007</v>
      </c>
    </row>
    <row r="5715" spans="1:4" x14ac:dyDescent="0.35">
      <c r="A5715" s="28">
        <v>39097</v>
      </c>
      <c r="B5715" s="17">
        <v>2.8729999999999999E-2</v>
      </c>
      <c r="C5715">
        <f t="shared" si="182"/>
        <v>1</v>
      </c>
      <c r="D5715">
        <f t="shared" si="183"/>
        <v>2007</v>
      </c>
    </row>
    <row r="5716" spans="1:4" x14ac:dyDescent="0.35">
      <c r="A5716" s="28">
        <v>39096</v>
      </c>
      <c r="B5716" s="17">
        <v>3.109E-2</v>
      </c>
      <c r="C5716">
        <f t="shared" si="182"/>
        <v>1</v>
      </c>
      <c r="D5716">
        <f t="shared" si="183"/>
        <v>2007</v>
      </c>
    </row>
    <row r="5717" spans="1:4" x14ac:dyDescent="0.35">
      <c r="A5717" s="28">
        <v>39095</v>
      </c>
      <c r="B5717" s="17">
        <v>3.109E-2</v>
      </c>
      <c r="C5717">
        <f t="shared" si="182"/>
        <v>1</v>
      </c>
      <c r="D5717">
        <f t="shared" si="183"/>
        <v>2007</v>
      </c>
    </row>
    <row r="5718" spans="1:4" x14ac:dyDescent="0.35">
      <c r="A5718" s="28">
        <v>39094</v>
      </c>
      <c r="B5718" s="17">
        <v>3.109E-2</v>
      </c>
      <c r="C5718">
        <f t="shared" si="182"/>
        <v>1</v>
      </c>
      <c r="D5718">
        <f t="shared" si="183"/>
        <v>2007</v>
      </c>
    </row>
    <row r="5719" spans="1:4" x14ac:dyDescent="0.35">
      <c r="A5719" s="28">
        <v>39093</v>
      </c>
      <c r="B5719" s="17">
        <v>3.4049999999999997E-2</v>
      </c>
      <c r="C5719">
        <f t="shared" si="182"/>
        <v>1</v>
      </c>
      <c r="D5719">
        <f t="shared" si="183"/>
        <v>2007</v>
      </c>
    </row>
    <row r="5720" spans="1:4" x14ac:dyDescent="0.35">
      <c r="A5720" s="28">
        <v>39092</v>
      </c>
      <c r="B5720" s="17">
        <v>3.4049999999999997E-2</v>
      </c>
      <c r="C5720">
        <f t="shared" si="182"/>
        <v>1</v>
      </c>
      <c r="D5720">
        <f t="shared" si="183"/>
        <v>2007</v>
      </c>
    </row>
    <row r="5721" spans="1:4" x14ac:dyDescent="0.35">
      <c r="A5721" s="28">
        <v>39091</v>
      </c>
      <c r="B5721" s="17">
        <v>3.27E-2</v>
      </c>
      <c r="C5721">
        <f t="shared" si="182"/>
        <v>1</v>
      </c>
      <c r="D5721">
        <f t="shared" si="183"/>
        <v>2007</v>
      </c>
    </row>
    <row r="5722" spans="1:4" x14ac:dyDescent="0.35">
      <c r="A5722" s="28">
        <v>39090</v>
      </c>
      <c r="B5722" s="17">
        <v>2.9590000000000002E-2</v>
      </c>
      <c r="C5722">
        <f t="shared" si="182"/>
        <v>1</v>
      </c>
      <c r="D5722">
        <f t="shared" si="183"/>
        <v>2007</v>
      </c>
    </row>
    <row r="5723" spans="1:4" x14ac:dyDescent="0.35">
      <c r="A5723" s="28">
        <v>39089</v>
      </c>
      <c r="B5723" s="17">
        <v>2.8830000000000001E-2</v>
      </c>
      <c r="C5723">
        <f t="shared" si="182"/>
        <v>1</v>
      </c>
      <c r="D5723">
        <f t="shared" si="183"/>
        <v>2007</v>
      </c>
    </row>
    <row r="5724" spans="1:4" x14ac:dyDescent="0.35">
      <c r="A5724" s="28">
        <v>39088</v>
      </c>
      <c r="B5724" s="17">
        <v>2.8830000000000001E-2</v>
      </c>
      <c r="C5724">
        <f t="shared" si="182"/>
        <v>1</v>
      </c>
      <c r="D5724">
        <f t="shared" si="183"/>
        <v>2007</v>
      </c>
    </row>
    <row r="5725" spans="1:4" x14ac:dyDescent="0.35">
      <c r="A5725" s="28">
        <v>39087</v>
      </c>
      <c r="B5725" s="17">
        <v>2.8830000000000001E-2</v>
      </c>
      <c r="C5725">
        <f t="shared" si="182"/>
        <v>1</v>
      </c>
      <c r="D5725">
        <f t="shared" si="183"/>
        <v>2007</v>
      </c>
    </row>
    <row r="5726" spans="1:4" x14ac:dyDescent="0.35">
      <c r="A5726" s="28">
        <v>39086</v>
      </c>
      <c r="B5726" s="17">
        <v>2.8289999999999999E-2</v>
      </c>
      <c r="C5726">
        <f t="shared" si="182"/>
        <v>1</v>
      </c>
      <c r="D5726">
        <f t="shared" si="183"/>
        <v>2007</v>
      </c>
    </row>
    <row r="5727" spans="1:4" x14ac:dyDescent="0.35">
      <c r="A5727" s="28">
        <v>39085</v>
      </c>
      <c r="B5727" s="17">
        <v>2.7490000000000001E-2</v>
      </c>
      <c r="C5727">
        <f t="shared" si="182"/>
        <v>1</v>
      </c>
      <c r="D5727">
        <f t="shared" si="183"/>
        <v>2007</v>
      </c>
    </row>
    <row r="5728" spans="1:4" x14ac:dyDescent="0.35">
      <c r="A5728" s="28">
        <v>39084</v>
      </c>
      <c r="B5728" s="17">
        <v>2.7629999999999998E-2</v>
      </c>
      <c r="C5728">
        <f t="shared" si="182"/>
        <v>1</v>
      </c>
      <c r="D5728">
        <f t="shared" si="183"/>
        <v>2007</v>
      </c>
    </row>
    <row r="5729" spans="1:4" x14ac:dyDescent="0.35">
      <c r="A5729" s="28">
        <v>39083</v>
      </c>
      <c r="B5729" s="17">
        <v>2.7689999999999999E-2</v>
      </c>
      <c r="C5729">
        <f t="shared" si="182"/>
        <v>1</v>
      </c>
      <c r="D5729">
        <f t="shared" si="183"/>
        <v>2007</v>
      </c>
    </row>
    <row r="5730" spans="1:4" x14ac:dyDescent="0.35">
      <c r="A5730" s="28">
        <v>39082</v>
      </c>
      <c r="B5730" s="17">
        <v>2.7689999999999999E-2</v>
      </c>
      <c r="C5730">
        <f t="shared" si="182"/>
        <v>12</v>
      </c>
      <c r="D5730">
        <f t="shared" si="183"/>
        <v>2006</v>
      </c>
    </row>
    <row r="5731" spans="1:4" x14ac:dyDescent="0.35">
      <c r="A5731" s="28">
        <v>39081</v>
      </c>
      <c r="B5731" s="17">
        <v>2.7689999999999999E-2</v>
      </c>
      <c r="C5731">
        <f t="shared" si="182"/>
        <v>12</v>
      </c>
      <c r="D5731">
        <f t="shared" si="183"/>
        <v>2006</v>
      </c>
    </row>
    <row r="5732" spans="1:4" x14ac:dyDescent="0.35">
      <c r="A5732" s="28">
        <v>39080</v>
      </c>
      <c r="B5732" s="17">
        <v>2.7689999999999999E-2</v>
      </c>
      <c r="C5732">
        <f t="shared" si="182"/>
        <v>12</v>
      </c>
      <c r="D5732">
        <f t="shared" si="183"/>
        <v>2006</v>
      </c>
    </row>
    <row r="5733" spans="1:4" x14ac:dyDescent="0.35">
      <c r="A5733" s="28">
        <v>39079</v>
      </c>
      <c r="B5733" s="17">
        <v>2.75E-2</v>
      </c>
      <c r="C5733">
        <f t="shared" si="182"/>
        <v>12</v>
      </c>
      <c r="D5733">
        <f t="shared" si="183"/>
        <v>2006</v>
      </c>
    </row>
    <row r="5734" spans="1:4" x14ac:dyDescent="0.35">
      <c r="A5734" s="28">
        <v>39078</v>
      </c>
      <c r="B5734" s="17">
        <v>2.758E-2</v>
      </c>
      <c r="C5734">
        <f t="shared" si="182"/>
        <v>12</v>
      </c>
      <c r="D5734">
        <f t="shared" si="183"/>
        <v>2006</v>
      </c>
    </row>
    <row r="5735" spans="1:4" x14ac:dyDescent="0.35">
      <c r="A5735" s="28">
        <v>39077</v>
      </c>
      <c r="B5735" s="17">
        <v>2.7619999999999999E-2</v>
      </c>
      <c r="C5735">
        <f t="shared" si="182"/>
        <v>12</v>
      </c>
      <c r="D5735">
        <f t="shared" si="183"/>
        <v>2006</v>
      </c>
    </row>
    <row r="5736" spans="1:4" x14ac:dyDescent="0.35">
      <c r="A5736" s="28">
        <v>39076</v>
      </c>
      <c r="B5736" s="17">
        <v>2.7490000000000001E-2</v>
      </c>
      <c r="C5736">
        <f t="shared" si="182"/>
        <v>12</v>
      </c>
      <c r="D5736">
        <f t="shared" si="183"/>
        <v>2006</v>
      </c>
    </row>
    <row r="5737" spans="1:4" x14ac:dyDescent="0.35">
      <c r="A5737" s="28">
        <v>39075</v>
      </c>
      <c r="B5737" s="17">
        <v>2.7359999999999999E-2</v>
      </c>
      <c r="C5737">
        <f t="shared" si="182"/>
        <v>12</v>
      </c>
      <c r="D5737">
        <f t="shared" si="183"/>
        <v>2006</v>
      </c>
    </row>
    <row r="5738" spans="1:4" x14ac:dyDescent="0.35">
      <c r="A5738" s="28">
        <v>39074</v>
      </c>
      <c r="B5738" s="17">
        <v>2.7359999999999999E-2</v>
      </c>
      <c r="C5738">
        <f t="shared" si="182"/>
        <v>12</v>
      </c>
      <c r="D5738">
        <f t="shared" si="183"/>
        <v>2006</v>
      </c>
    </row>
    <row r="5739" spans="1:4" x14ac:dyDescent="0.35">
      <c r="A5739" s="28">
        <v>39073</v>
      </c>
      <c r="B5739" s="17">
        <v>2.7359999999999999E-2</v>
      </c>
      <c r="C5739">
        <f t="shared" ref="C5739:C5802" si="184">MONTH(A5739)</f>
        <v>12</v>
      </c>
      <c r="D5739">
        <f t="shared" ref="D5739:D5802" si="185">YEAR(A5739)</f>
        <v>2006</v>
      </c>
    </row>
    <row r="5740" spans="1:4" x14ac:dyDescent="0.35">
      <c r="A5740" s="28">
        <v>39072</v>
      </c>
      <c r="B5740" s="17">
        <v>2.7230000000000001E-2</v>
      </c>
      <c r="C5740">
        <f t="shared" si="184"/>
        <v>12</v>
      </c>
      <c r="D5740">
        <f t="shared" si="185"/>
        <v>2006</v>
      </c>
    </row>
    <row r="5741" spans="1:4" x14ac:dyDescent="0.35">
      <c r="A5741" s="28">
        <v>39071</v>
      </c>
      <c r="B5741" s="17">
        <v>2.205E-2</v>
      </c>
      <c r="C5741">
        <f t="shared" si="184"/>
        <v>12</v>
      </c>
      <c r="D5741">
        <f t="shared" si="185"/>
        <v>2006</v>
      </c>
    </row>
    <row r="5742" spans="1:4" x14ac:dyDescent="0.35">
      <c r="A5742" s="28">
        <v>39070</v>
      </c>
      <c r="B5742" s="17">
        <v>2.257E-2</v>
      </c>
      <c r="C5742">
        <f t="shared" si="184"/>
        <v>12</v>
      </c>
      <c r="D5742">
        <f t="shared" si="185"/>
        <v>2006</v>
      </c>
    </row>
    <row r="5743" spans="1:4" x14ac:dyDescent="0.35">
      <c r="A5743" s="28">
        <v>39069</v>
      </c>
      <c r="B5743" s="17">
        <v>2.3970000000000002E-2</v>
      </c>
      <c r="C5743">
        <f t="shared" si="184"/>
        <v>12</v>
      </c>
      <c r="D5743">
        <f t="shared" si="185"/>
        <v>2006</v>
      </c>
    </row>
    <row r="5744" spans="1:4" x14ac:dyDescent="0.35">
      <c r="A5744" s="28">
        <v>39068</v>
      </c>
      <c r="B5744" s="17">
        <v>2.4989999999999998E-2</v>
      </c>
      <c r="C5744">
        <f t="shared" si="184"/>
        <v>12</v>
      </c>
      <c r="D5744">
        <f t="shared" si="185"/>
        <v>2006</v>
      </c>
    </row>
    <row r="5745" spans="1:4" x14ac:dyDescent="0.35">
      <c r="A5745" s="28">
        <v>39067</v>
      </c>
      <c r="B5745" s="17">
        <v>2.4989999999999998E-2</v>
      </c>
      <c r="C5745">
        <f t="shared" si="184"/>
        <v>12</v>
      </c>
      <c r="D5745">
        <f t="shared" si="185"/>
        <v>2006</v>
      </c>
    </row>
    <row r="5746" spans="1:4" x14ac:dyDescent="0.35">
      <c r="A5746" s="28">
        <v>39066</v>
      </c>
      <c r="B5746" s="17">
        <v>2.4989999999999998E-2</v>
      </c>
      <c r="C5746">
        <f t="shared" si="184"/>
        <v>12</v>
      </c>
      <c r="D5746">
        <f t="shared" si="185"/>
        <v>2006</v>
      </c>
    </row>
    <row r="5747" spans="1:4" x14ac:dyDescent="0.35">
      <c r="A5747" s="28">
        <v>39065</v>
      </c>
      <c r="B5747" s="17">
        <v>2.5229999999999999E-2</v>
      </c>
      <c r="C5747">
        <f t="shared" si="184"/>
        <v>12</v>
      </c>
      <c r="D5747">
        <f t="shared" si="185"/>
        <v>2006</v>
      </c>
    </row>
    <row r="5748" spans="1:4" x14ac:dyDescent="0.35">
      <c r="A5748" s="28">
        <v>39064</v>
      </c>
      <c r="B5748" s="17">
        <v>2.503E-2</v>
      </c>
      <c r="C5748">
        <f t="shared" si="184"/>
        <v>12</v>
      </c>
      <c r="D5748">
        <f t="shared" si="185"/>
        <v>2006</v>
      </c>
    </row>
    <row r="5749" spans="1:4" x14ac:dyDescent="0.35">
      <c r="A5749" s="28">
        <v>39063</v>
      </c>
      <c r="B5749" s="17">
        <v>2.4590000000000001E-2</v>
      </c>
      <c r="C5749">
        <f t="shared" si="184"/>
        <v>12</v>
      </c>
      <c r="D5749">
        <f t="shared" si="185"/>
        <v>2006</v>
      </c>
    </row>
    <row r="5750" spans="1:4" x14ac:dyDescent="0.35">
      <c r="A5750" s="28">
        <v>39062</v>
      </c>
      <c r="B5750" s="17">
        <v>2.4660000000000001E-2</v>
      </c>
      <c r="C5750">
        <f t="shared" si="184"/>
        <v>12</v>
      </c>
      <c r="D5750">
        <f t="shared" si="185"/>
        <v>2006</v>
      </c>
    </row>
    <row r="5751" spans="1:4" x14ac:dyDescent="0.35">
      <c r="A5751" s="28">
        <v>39061</v>
      </c>
      <c r="B5751" s="17">
        <v>2.4320000000000001E-2</v>
      </c>
      <c r="C5751">
        <f t="shared" si="184"/>
        <v>12</v>
      </c>
      <c r="D5751">
        <f t="shared" si="185"/>
        <v>2006</v>
      </c>
    </row>
    <row r="5752" spans="1:4" x14ac:dyDescent="0.35">
      <c r="A5752" s="28">
        <v>39060</v>
      </c>
      <c r="B5752" s="17">
        <v>2.4320000000000001E-2</v>
      </c>
      <c r="C5752">
        <f t="shared" si="184"/>
        <v>12</v>
      </c>
      <c r="D5752">
        <f t="shared" si="185"/>
        <v>2006</v>
      </c>
    </row>
    <row r="5753" spans="1:4" x14ac:dyDescent="0.35">
      <c r="A5753" s="28">
        <v>39059</v>
      </c>
      <c r="B5753" s="17">
        <v>2.4320000000000001E-2</v>
      </c>
      <c r="C5753">
        <f t="shared" si="184"/>
        <v>12</v>
      </c>
      <c r="D5753">
        <f t="shared" si="185"/>
        <v>2006</v>
      </c>
    </row>
    <row r="5754" spans="1:4" x14ac:dyDescent="0.35">
      <c r="A5754" s="28">
        <v>39058</v>
      </c>
      <c r="B5754" s="17">
        <v>2.4309999999999998E-2</v>
      </c>
      <c r="C5754">
        <f t="shared" si="184"/>
        <v>12</v>
      </c>
      <c r="D5754">
        <f t="shared" si="185"/>
        <v>2006</v>
      </c>
    </row>
    <row r="5755" spans="1:4" x14ac:dyDescent="0.35">
      <c r="A5755" s="28">
        <v>39057</v>
      </c>
      <c r="B5755" s="17">
        <v>2.4680000000000001E-2</v>
      </c>
      <c r="C5755">
        <f t="shared" si="184"/>
        <v>12</v>
      </c>
      <c r="D5755">
        <f t="shared" si="185"/>
        <v>2006</v>
      </c>
    </row>
    <row r="5756" spans="1:4" x14ac:dyDescent="0.35">
      <c r="A5756" s="28">
        <v>39056</v>
      </c>
      <c r="B5756" s="17">
        <v>2.4819999999999998E-2</v>
      </c>
      <c r="C5756">
        <f t="shared" si="184"/>
        <v>12</v>
      </c>
      <c r="D5756">
        <f t="shared" si="185"/>
        <v>2006</v>
      </c>
    </row>
    <row r="5757" spans="1:4" x14ac:dyDescent="0.35">
      <c r="A5757" s="28">
        <v>39055</v>
      </c>
      <c r="B5757" s="17">
        <v>2.504E-2</v>
      </c>
      <c r="C5757">
        <f t="shared" si="184"/>
        <v>12</v>
      </c>
      <c r="D5757">
        <f t="shared" si="185"/>
        <v>2006</v>
      </c>
    </row>
    <row r="5758" spans="1:4" x14ac:dyDescent="0.35">
      <c r="A5758" s="28">
        <v>39054</v>
      </c>
      <c r="B5758" s="17">
        <v>2.4400000000000002E-2</v>
      </c>
      <c r="C5758">
        <f t="shared" si="184"/>
        <v>12</v>
      </c>
      <c r="D5758">
        <f t="shared" si="185"/>
        <v>2006</v>
      </c>
    </row>
    <row r="5759" spans="1:4" x14ac:dyDescent="0.35">
      <c r="A5759" s="28">
        <v>39053</v>
      </c>
      <c r="B5759" s="17">
        <v>2.4400000000000002E-2</v>
      </c>
      <c r="C5759">
        <f t="shared" si="184"/>
        <v>12</v>
      </c>
      <c r="D5759">
        <f t="shared" si="185"/>
        <v>2006</v>
      </c>
    </row>
    <row r="5760" spans="1:4" x14ac:dyDescent="0.35">
      <c r="A5760" s="28">
        <v>39052</v>
      </c>
      <c r="B5760" s="17">
        <v>2.4400000000000002E-2</v>
      </c>
      <c r="C5760">
        <f t="shared" si="184"/>
        <v>12</v>
      </c>
      <c r="D5760">
        <f t="shared" si="185"/>
        <v>2006</v>
      </c>
    </row>
    <row r="5761" spans="1:4" x14ac:dyDescent="0.35">
      <c r="A5761" s="28">
        <v>39051</v>
      </c>
      <c r="B5761" s="17">
        <v>2.4660000000000001E-2</v>
      </c>
      <c r="C5761">
        <f t="shared" si="184"/>
        <v>11</v>
      </c>
      <c r="D5761">
        <f t="shared" si="185"/>
        <v>2006</v>
      </c>
    </row>
    <row r="5762" spans="1:4" x14ac:dyDescent="0.35">
      <c r="A5762" s="28">
        <v>39050</v>
      </c>
      <c r="B5762" s="17">
        <v>2.4479999999999998E-2</v>
      </c>
      <c r="C5762">
        <f t="shared" si="184"/>
        <v>11</v>
      </c>
      <c r="D5762">
        <f t="shared" si="185"/>
        <v>2006</v>
      </c>
    </row>
    <row r="5763" spans="1:4" x14ac:dyDescent="0.35">
      <c r="A5763" s="28">
        <v>39049</v>
      </c>
      <c r="B5763" s="17">
        <v>2.4219999999999998E-2</v>
      </c>
      <c r="C5763">
        <f t="shared" si="184"/>
        <v>11</v>
      </c>
      <c r="D5763">
        <f t="shared" si="185"/>
        <v>2006</v>
      </c>
    </row>
    <row r="5764" spans="1:4" x14ac:dyDescent="0.35">
      <c r="A5764" s="28">
        <v>39048</v>
      </c>
      <c r="B5764" s="17">
        <v>2.3810000000000001E-2</v>
      </c>
      <c r="C5764">
        <f t="shared" si="184"/>
        <v>11</v>
      </c>
      <c r="D5764">
        <f t="shared" si="185"/>
        <v>2006</v>
      </c>
    </row>
    <row r="5765" spans="1:4" x14ac:dyDescent="0.35">
      <c r="A5765" s="28">
        <v>39047</v>
      </c>
      <c r="B5765" s="17">
        <v>2.332E-2</v>
      </c>
      <c r="C5765">
        <f t="shared" si="184"/>
        <v>11</v>
      </c>
      <c r="D5765">
        <f t="shared" si="185"/>
        <v>2006</v>
      </c>
    </row>
    <row r="5766" spans="1:4" x14ac:dyDescent="0.35">
      <c r="A5766" s="28">
        <v>39046</v>
      </c>
      <c r="B5766" s="17">
        <v>2.332E-2</v>
      </c>
      <c r="C5766">
        <f t="shared" si="184"/>
        <v>11</v>
      </c>
      <c r="D5766">
        <f t="shared" si="185"/>
        <v>2006</v>
      </c>
    </row>
    <row r="5767" spans="1:4" x14ac:dyDescent="0.35">
      <c r="A5767" s="28">
        <v>39045</v>
      </c>
      <c r="B5767" s="17">
        <v>2.332E-2</v>
      </c>
      <c r="C5767">
        <f t="shared" si="184"/>
        <v>11</v>
      </c>
      <c r="D5767">
        <f t="shared" si="185"/>
        <v>2006</v>
      </c>
    </row>
    <row r="5768" spans="1:4" x14ac:dyDescent="0.35">
      <c r="A5768" s="28">
        <v>39044</v>
      </c>
      <c r="B5768" s="17">
        <v>2.3210000000000001E-2</v>
      </c>
      <c r="C5768">
        <f t="shared" si="184"/>
        <v>11</v>
      </c>
      <c r="D5768">
        <f t="shared" si="185"/>
        <v>2006</v>
      </c>
    </row>
    <row r="5769" spans="1:4" x14ac:dyDescent="0.35">
      <c r="A5769" s="28">
        <v>39043</v>
      </c>
      <c r="B5769" s="17">
        <v>2.4119999999999999E-2</v>
      </c>
      <c r="C5769">
        <f t="shared" si="184"/>
        <v>11</v>
      </c>
      <c r="D5769">
        <f t="shared" si="185"/>
        <v>2006</v>
      </c>
    </row>
    <row r="5770" spans="1:4" x14ac:dyDescent="0.35">
      <c r="A5770" s="28">
        <v>39042</v>
      </c>
      <c r="B5770" s="17">
        <v>2.4389999999999998E-2</v>
      </c>
      <c r="C5770">
        <f t="shared" si="184"/>
        <v>11</v>
      </c>
      <c r="D5770">
        <f t="shared" si="185"/>
        <v>2006</v>
      </c>
    </row>
    <row r="5771" spans="1:4" x14ac:dyDescent="0.35">
      <c r="A5771" s="28">
        <v>39041</v>
      </c>
      <c r="B5771" s="17">
        <v>2.1909999999999999E-2</v>
      </c>
      <c r="C5771">
        <f t="shared" si="184"/>
        <v>11</v>
      </c>
      <c r="D5771">
        <f t="shared" si="185"/>
        <v>2006</v>
      </c>
    </row>
    <row r="5772" spans="1:4" x14ac:dyDescent="0.35">
      <c r="A5772" s="28">
        <v>39040</v>
      </c>
      <c r="B5772" s="17">
        <v>2.2929999999999999E-2</v>
      </c>
      <c r="C5772">
        <f t="shared" si="184"/>
        <v>11</v>
      </c>
      <c r="D5772">
        <f t="shared" si="185"/>
        <v>2006</v>
      </c>
    </row>
    <row r="5773" spans="1:4" x14ac:dyDescent="0.35">
      <c r="A5773" s="28">
        <v>39039</v>
      </c>
      <c r="B5773" s="17">
        <v>2.2929999999999999E-2</v>
      </c>
      <c r="C5773">
        <f t="shared" si="184"/>
        <v>11</v>
      </c>
      <c r="D5773">
        <f t="shared" si="185"/>
        <v>2006</v>
      </c>
    </row>
    <row r="5774" spans="1:4" x14ac:dyDescent="0.35">
      <c r="A5774" s="28">
        <v>39038</v>
      </c>
      <c r="B5774" s="17">
        <v>2.2929999999999999E-2</v>
      </c>
      <c r="C5774">
        <f t="shared" si="184"/>
        <v>11</v>
      </c>
      <c r="D5774">
        <f t="shared" si="185"/>
        <v>2006</v>
      </c>
    </row>
    <row r="5775" spans="1:4" x14ac:dyDescent="0.35">
      <c r="A5775" s="28">
        <v>39037</v>
      </c>
      <c r="B5775" s="17">
        <v>2.3640000000000001E-2</v>
      </c>
      <c r="C5775">
        <f t="shared" si="184"/>
        <v>11</v>
      </c>
      <c r="D5775">
        <f t="shared" si="185"/>
        <v>2006</v>
      </c>
    </row>
    <row r="5776" spans="1:4" x14ac:dyDescent="0.35">
      <c r="A5776" s="28">
        <v>39036</v>
      </c>
      <c r="B5776" s="17">
        <v>2.367E-2</v>
      </c>
      <c r="C5776">
        <f t="shared" si="184"/>
        <v>11</v>
      </c>
      <c r="D5776">
        <f t="shared" si="185"/>
        <v>2006</v>
      </c>
    </row>
    <row r="5777" spans="1:4" x14ac:dyDescent="0.35">
      <c r="A5777" s="28">
        <v>39035</v>
      </c>
      <c r="B5777" s="17">
        <v>2.3300000000000001E-2</v>
      </c>
      <c r="C5777">
        <f t="shared" si="184"/>
        <v>11</v>
      </c>
      <c r="D5777">
        <f t="shared" si="185"/>
        <v>2006</v>
      </c>
    </row>
    <row r="5778" spans="1:4" x14ac:dyDescent="0.35">
      <c r="A5778" s="28">
        <v>39034</v>
      </c>
      <c r="B5778" s="17">
        <v>2.3519999999999999E-2</v>
      </c>
      <c r="C5778">
        <f t="shared" si="184"/>
        <v>11</v>
      </c>
      <c r="D5778">
        <f t="shared" si="185"/>
        <v>2006</v>
      </c>
    </row>
    <row r="5779" spans="1:4" x14ac:dyDescent="0.35">
      <c r="A5779" s="28">
        <v>39033</v>
      </c>
      <c r="B5779" s="17">
        <v>2.469E-2</v>
      </c>
      <c r="C5779">
        <f t="shared" si="184"/>
        <v>11</v>
      </c>
      <c r="D5779">
        <f t="shared" si="185"/>
        <v>2006</v>
      </c>
    </row>
    <row r="5780" spans="1:4" x14ac:dyDescent="0.35">
      <c r="A5780" s="28">
        <v>39032</v>
      </c>
      <c r="B5780" s="17">
        <v>2.469E-2</v>
      </c>
      <c r="C5780">
        <f t="shared" si="184"/>
        <v>11</v>
      </c>
      <c r="D5780">
        <f t="shared" si="185"/>
        <v>2006</v>
      </c>
    </row>
    <row r="5781" spans="1:4" x14ac:dyDescent="0.35">
      <c r="A5781" s="28">
        <v>39031</v>
      </c>
      <c r="B5781" s="17">
        <v>2.469E-2</v>
      </c>
      <c r="C5781">
        <f t="shared" si="184"/>
        <v>11</v>
      </c>
      <c r="D5781">
        <f t="shared" si="185"/>
        <v>2006</v>
      </c>
    </row>
    <row r="5782" spans="1:4" x14ac:dyDescent="0.35">
      <c r="A5782" s="28">
        <v>39030</v>
      </c>
      <c r="B5782" s="17">
        <v>2.504E-2</v>
      </c>
      <c r="C5782">
        <f t="shared" si="184"/>
        <v>11</v>
      </c>
      <c r="D5782">
        <f t="shared" si="185"/>
        <v>2006</v>
      </c>
    </row>
    <row r="5783" spans="1:4" x14ac:dyDescent="0.35">
      <c r="A5783" s="28">
        <v>39029</v>
      </c>
      <c r="B5783" s="17">
        <v>3.0689999999999999E-2</v>
      </c>
      <c r="C5783">
        <f t="shared" si="184"/>
        <v>11</v>
      </c>
      <c r="D5783">
        <f t="shared" si="185"/>
        <v>2006</v>
      </c>
    </row>
    <row r="5784" spans="1:4" x14ac:dyDescent="0.35">
      <c r="A5784" s="28">
        <v>39028</v>
      </c>
      <c r="B5784" s="17">
        <v>3.056E-2</v>
      </c>
      <c r="C5784">
        <f t="shared" si="184"/>
        <v>11</v>
      </c>
      <c r="D5784">
        <f t="shared" si="185"/>
        <v>2006</v>
      </c>
    </row>
    <row r="5785" spans="1:4" x14ac:dyDescent="0.35">
      <c r="A5785" s="28">
        <v>39027</v>
      </c>
      <c r="B5785" s="17">
        <v>2.6890000000000001E-2</v>
      </c>
      <c r="C5785">
        <f t="shared" si="184"/>
        <v>11</v>
      </c>
      <c r="D5785">
        <f t="shared" si="185"/>
        <v>2006</v>
      </c>
    </row>
    <row r="5786" spans="1:4" x14ac:dyDescent="0.35">
      <c r="A5786" s="28">
        <v>39026</v>
      </c>
      <c r="B5786" s="17">
        <v>2.6890000000000001E-2</v>
      </c>
      <c r="C5786">
        <f t="shared" si="184"/>
        <v>11</v>
      </c>
      <c r="D5786">
        <f t="shared" si="185"/>
        <v>2006</v>
      </c>
    </row>
    <row r="5787" spans="1:4" x14ac:dyDescent="0.35">
      <c r="A5787" s="28">
        <v>39025</v>
      </c>
      <c r="B5787" s="17">
        <v>2.6890000000000001E-2</v>
      </c>
      <c r="C5787">
        <f t="shared" si="184"/>
        <v>11</v>
      </c>
      <c r="D5787">
        <f t="shared" si="185"/>
        <v>2006</v>
      </c>
    </row>
    <row r="5788" spans="1:4" x14ac:dyDescent="0.35">
      <c r="A5788" s="28">
        <v>39024</v>
      </c>
      <c r="B5788" s="17">
        <v>2.6890000000000001E-2</v>
      </c>
      <c r="C5788">
        <f t="shared" si="184"/>
        <v>11</v>
      </c>
      <c r="D5788">
        <f t="shared" si="185"/>
        <v>2006</v>
      </c>
    </row>
    <row r="5789" spans="1:4" x14ac:dyDescent="0.35">
      <c r="A5789" s="28">
        <v>39023</v>
      </c>
      <c r="B5789" s="17">
        <v>2.598E-2</v>
      </c>
      <c r="C5789">
        <f t="shared" si="184"/>
        <v>11</v>
      </c>
      <c r="D5789">
        <f t="shared" si="185"/>
        <v>2006</v>
      </c>
    </row>
    <row r="5790" spans="1:4" x14ac:dyDescent="0.35">
      <c r="A5790" s="28">
        <v>39022</v>
      </c>
      <c r="B5790" s="17">
        <v>2.5770000000000001E-2</v>
      </c>
      <c r="C5790">
        <f t="shared" si="184"/>
        <v>11</v>
      </c>
      <c r="D5790">
        <f t="shared" si="185"/>
        <v>2006</v>
      </c>
    </row>
    <row r="5791" spans="1:4" x14ac:dyDescent="0.35">
      <c r="A5791" s="28">
        <v>39021</v>
      </c>
      <c r="B5791" s="17">
        <v>2.349E-2</v>
      </c>
      <c r="C5791">
        <f t="shared" si="184"/>
        <v>10</v>
      </c>
      <c r="D5791">
        <f t="shared" si="185"/>
        <v>2006</v>
      </c>
    </row>
    <row r="5792" spans="1:4" x14ac:dyDescent="0.35">
      <c r="A5792" s="28">
        <v>39020</v>
      </c>
      <c r="B5792" s="17">
        <v>2.4240000000000001E-2</v>
      </c>
      <c r="C5792">
        <f t="shared" si="184"/>
        <v>10</v>
      </c>
      <c r="D5792">
        <f t="shared" si="185"/>
        <v>2006</v>
      </c>
    </row>
    <row r="5793" spans="1:4" x14ac:dyDescent="0.35">
      <c r="A5793" s="28">
        <v>39019</v>
      </c>
      <c r="B5793" s="17">
        <v>2.3959999999999999E-2</v>
      </c>
      <c r="C5793">
        <f t="shared" si="184"/>
        <v>10</v>
      </c>
      <c r="D5793">
        <f t="shared" si="185"/>
        <v>2006</v>
      </c>
    </row>
    <row r="5794" spans="1:4" x14ac:dyDescent="0.35">
      <c r="A5794" s="28">
        <v>39018</v>
      </c>
      <c r="B5794" s="17">
        <v>2.3959999999999999E-2</v>
      </c>
      <c r="C5794">
        <f t="shared" si="184"/>
        <v>10</v>
      </c>
      <c r="D5794">
        <f t="shared" si="185"/>
        <v>2006</v>
      </c>
    </row>
    <row r="5795" spans="1:4" x14ac:dyDescent="0.35">
      <c r="A5795" s="28">
        <v>39017</v>
      </c>
      <c r="B5795" s="17">
        <v>2.3959999999999999E-2</v>
      </c>
      <c r="C5795">
        <f t="shared" si="184"/>
        <v>10</v>
      </c>
      <c r="D5795">
        <f t="shared" si="185"/>
        <v>2006</v>
      </c>
    </row>
    <row r="5796" spans="1:4" x14ac:dyDescent="0.35">
      <c r="A5796" s="28">
        <v>39016</v>
      </c>
      <c r="B5796" s="17">
        <v>2.281E-2</v>
      </c>
      <c r="C5796">
        <f t="shared" si="184"/>
        <v>10</v>
      </c>
      <c r="D5796">
        <f t="shared" si="185"/>
        <v>2006</v>
      </c>
    </row>
    <row r="5797" spans="1:4" x14ac:dyDescent="0.35">
      <c r="A5797" s="28">
        <v>39015</v>
      </c>
      <c r="B5797" s="17">
        <v>2.3029999999999998E-2</v>
      </c>
      <c r="C5797">
        <f t="shared" si="184"/>
        <v>10</v>
      </c>
      <c r="D5797">
        <f t="shared" si="185"/>
        <v>2006</v>
      </c>
    </row>
    <row r="5798" spans="1:4" x14ac:dyDescent="0.35">
      <c r="A5798" s="28">
        <v>39014</v>
      </c>
      <c r="B5798" s="17">
        <v>2.3029999999999998E-2</v>
      </c>
      <c r="C5798">
        <f t="shared" si="184"/>
        <v>10</v>
      </c>
      <c r="D5798">
        <f t="shared" si="185"/>
        <v>2006</v>
      </c>
    </row>
    <row r="5799" spans="1:4" x14ac:dyDescent="0.35">
      <c r="A5799" s="28">
        <v>39013</v>
      </c>
      <c r="B5799" s="17">
        <v>2.3029999999999998E-2</v>
      </c>
      <c r="C5799">
        <f t="shared" si="184"/>
        <v>10</v>
      </c>
      <c r="D5799">
        <f t="shared" si="185"/>
        <v>2006</v>
      </c>
    </row>
    <row r="5800" spans="1:4" x14ac:dyDescent="0.35">
      <c r="A5800" s="28">
        <v>39012</v>
      </c>
      <c r="B5800" s="17">
        <v>2.393E-2</v>
      </c>
      <c r="C5800">
        <f t="shared" si="184"/>
        <v>10</v>
      </c>
      <c r="D5800">
        <f t="shared" si="185"/>
        <v>2006</v>
      </c>
    </row>
    <row r="5801" spans="1:4" x14ac:dyDescent="0.35">
      <c r="A5801" s="28">
        <v>39011</v>
      </c>
      <c r="B5801" s="17">
        <v>2.393E-2</v>
      </c>
      <c r="C5801">
        <f t="shared" si="184"/>
        <v>10</v>
      </c>
      <c r="D5801">
        <f t="shared" si="185"/>
        <v>2006</v>
      </c>
    </row>
    <row r="5802" spans="1:4" x14ac:dyDescent="0.35">
      <c r="A5802" s="28">
        <v>39010</v>
      </c>
      <c r="B5802" s="17">
        <v>2.393E-2</v>
      </c>
      <c r="C5802">
        <f t="shared" si="184"/>
        <v>10</v>
      </c>
      <c r="D5802">
        <f t="shared" si="185"/>
        <v>2006</v>
      </c>
    </row>
    <row r="5803" spans="1:4" x14ac:dyDescent="0.35">
      <c r="A5803" s="28">
        <v>39009</v>
      </c>
      <c r="B5803" s="17">
        <v>2.444E-2</v>
      </c>
      <c r="C5803">
        <f t="shared" ref="C5803:C5866" si="186">MONTH(A5803)</f>
        <v>10</v>
      </c>
      <c r="D5803">
        <f t="shared" ref="D5803:D5866" si="187">YEAR(A5803)</f>
        <v>2006</v>
      </c>
    </row>
    <row r="5804" spans="1:4" x14ac:dyDescent="0.35">
      <c r="A5804" s="28">
        <v>39008</v>
      </c>
      <c r="B5804" s="17">
        <v>2.315E-2</v>
      </c>
      <c r="C5804">
        <f t="shared" si="186"/>
        <v>10</v>
      </c>
      <c r="D5804">
        <f t="shared" si="187"/>
        <v>2006</v>
      </c>
    </row>
    <row r="5805" spans="1:4" x14ac:dyDescent="0.35">
      <c r="A5805" s="28">
        <v>39007</v>
      </c>
      <c r="B5805" s="17">
        <v>2.3009999999999999E-2</v>
      </c>
      <c r="C5805">
        <f t="shared" si="186"/>
        <v>10</v>
      </c>
      <c r="D5805">
        <f t="shared" si="187"/>
        <v>2006</v>
      </c>
    </row>
    <row r="5806" spans="1:4" x14ac:dyDescent="0.35">
      <c r="A5806" s="28">
        <v>39006</v>
      </c>
      <c r="B5806" s="17">
        <v>2.2870000000000001E-2</v>
      </c>
      <c r="C5806">
        <f t="shared" si="186"/>
        <v>10</v>
      </c>
      <c r="D5806">
        <f t="shared" si="187"/>
        <v>2006</v>
      </c>
    </row>
    <row r="5807" spans="1:4" x14ac:dyDescent="0.35">
      <c r="A5807" s="28">
        <v>39005</v>
      </c>
      <c r="B5807" s="17">
        <v>2.2499999999999999E-2</v>
      </c>
      <c r="C5807">
        <f t="shared" si="186"/>
        <v>10</v>
      </c>
      <c r="D5807">
        <f t="shared" si="187"/>
        <v>2006</v>
      </c>
    </row>
    <row r="5808" spans="1:4" x14ac:dyDescent="0.35">
      <c r="A5808" s="28">
        <v>39004</v>
      </c>
      <c r="B5808" s="17">
        <v>2.2499999999999999E-2</v>
      </c>
      <c r="C5808">
        <f t="shared" si="186"/>
        <v>10</v>
      </c>
      <c r="D5808">
        <f t="shared" si="187"/>
        <v>2006</v>
      </c>
    </row>
    <row r="5809" spans="1:4" x14ac:dyDescent="0.35">
      <c r="A5809" s="28">
        <v>39003</v>
      </c>
      <c r="B5809" s="17">
        <v>2.2499999999999999E-2</v>
      </c>
      <c r="C5809">
        <f t="shared" si="186"/>
        <v>10</v>
      </c>
      <c r="D5809">
        <f t="shared" si="187"/>
        <v>2006</v>
      </c>
    </row>
    <row r="5810" spans="1:4" x14ac:dyDescent="0.35">
      <c r="A5810" s="28">
        <v>39002</v>
      </c>
      <c r="B5810" s="17">
        <v>2.2499999999999999E-2</v>
      </c>
      <c r="C5810">
        <f t="shared" si="186"/>
        <v>10</v>
      </c>
      <c r="D5810">
        <f t="shared" si="187"/>
        <v>2006</v>
      </c>
    </row>
    <row r="5811" spans="1:4" x14ac:dyDescent="0.35">
      <c r="A5811" s="28">
        <v>39001</v>
      </c>
      <c r="B5811" s="17">
        <v>2.2499999999999999E-2</v>
      </c>
      <c r="C5811">
        <f t="shared" si="186"/>
        <v>10</v>
      </c>
      <c r="D5811">
        <f t="shared" si="187"/>
        <v>2006</v>
      </c>
    </row>
    <row r="5812" spans="1:4" x14ac:dyDescent="0.35">
      <c r="A5812" s="28">
        <v>39000</v>
      </c>
      <c r="B5812" s="17">
        <v>2.2499999999999999E-2</v>
      </c>
      <c r="C5812">
        <f t="shared" si="186"/>
        <v>10</v>
      </c>
      <c r="D5812">
        <f t="shared" si="187"/>
        <v>2006</v>
      </c>
    </row>
    <row r="5813" spans="1:4" x14ac:dyDescent="0.35">
      <c r="A5813" s="28">
        <v>38999</v>
      </c>
      <c r="B5813" s="17">
        <v>2.256E-2</v>
      </c>
      <c r="C5813">
        <f t="shared" si="186"/>
        <v>10</v>
      </c>
      <c r="D5813">
        <f t="shared" si="187"/>
        <v>2006</v>
      </c>
    </row>
    <row r="5814" spans="1:4" x14ac:dyDescent="0.35">
      <c r="A5814" s="28">
        <v>38998</v>
      </c>
      <c r="B5814" s="17">
        <v>2.2499999999999999E-2</v>
      </c>
      <c r="C5814">
        <f t="shared" si="186"/>
        <v>10</v>
      </c>
      <c r="D5814">
        <f t="shared" si="187"/>
        <v>2006</v>
      </c>
    </row>
    <row r="5815" spans="1:4" x14ac:dyDescent="0.35">
      <c r="A5815" s="28">
        <v>38997</v>
      </c>
      <c r="B5815" s="17">
        <v>2.2499999999999999E-2</v>
      </c>
      <c r="C5815">
        <f t="shared" si="186"/>
        <v>10</v>
      </c>
      <c r="D5815">
        <f t="shared" si="187"/>
        <v>2006</v>
      </c>
    </row>
    <row r="5816" spans="1:4" x14ac:dyDescent="0.35">
      <c r="A5816" s="28">
        <v>38996</v>
      </c>
      <c r="B5816" s="17">
        <v>2.2499999999999999E-2</v>
      </c>
      <c r="C5816">
        <f t="shared" si="186"/>
        <v>10</v>
      </c>
      <c r="D5816">
        <f t="shared" si="187"/>
        <v>2006</v>
      </c>
    </row>
    <row r="5817" spans="1:4" x14ac:dyDescent="0.35">
      <c r="A5817" s="28">
        <v>38995</v>
      </c>
      <c r="B5817" s="17">
        <v>2.2499999999999999E-2</v>
      </c>
      <c r="C5817">
        <f t="shared" si="186"/>
        <v>10</v>
      </c>
      <c r="D5817">
        <f t="shared" si="187"/>
        <v>2006</v>
      </c>
    </row>
    <row r="5818" spans="1:4" x14ac:dyDescent="0.35">
      <c r="A5818" s="28">
        <v>38994</v>
      </c>
      <c r="B5818" s="17">
        <v>2.2519999999999998E-2</v>
      </c>
      <c r="C5818">
        <f t="shared" si="186"/>
        <v>10</v>
      </c>
      <c r="D5818">
        <f t="shared" si="187"/>
        <v>2006</v>
      </c>
    </row>
    <row r="5819" spans="1:4" x14ac:dyDescent="0.35">
      <c r="A5819" s="28">
        <v>38993</v>
      </c>
      <c r="B5819" s="17">
        <v>2.2509999999999999E-2</v>
      </c>
      <c r="C5819">
        <f t="shared" si="186"/>
        <v>10</v>
      </c>
      <c r="D5819">
        <f t="shared" si="187"/>
        <v>2006</v>
      </c>
    </row>
    <row r="5820" spans="1:4" x14ac:dyDescent="0.35">
      <c r="A5820" s="28">
        <v>38992</v>
      </c>
      <c r="B5820" s="17">
        <v>2.2499999999999999E-2</v>
      </c>
      <c r="C5820">
        <f t="shared" si="186"/>
        <v>10</v>
      </c>
      <c r="D5820">
        <f t="shared" si="187"/>
        <v>2006</v>
      </c>
    </row>
    <row r="5821" spans="1:4" x14ac:dyDescent="0.35">
      <c r="A5821" s="28">
        <v>38991</v>
      </c>
      <c r="B5821" s="17">
        <v>2.2499999999999999E-2</v>
      </c>
      <c r="C5821">
        <f t="shared" si="186"/>
        <v>10</v>
      </c>
      <c r="D5821">
        <f t="shared" si="187"/>
        <v>2006</v>
      </c>
    </row>
    <row r="5822" spans="1:4" x14ac:dyDescent="0.35">
      <c r="A5822" s="28">
        <v>38990</v>
      </c>
      <c r="B5822" s="17">
        <v>2.2499999999999999E-2</v>
      </c>
      <c r="C5822">
        <f t="shared" si="186"/>
        <v>9</v>
      </c>
      <c r="D5822">
        <f t="shared" si="187"/>
        <v>2006</v>
      </c>
    </row>
    <row r="5823" spans="1:4" x14ac:dyDescent="0.35">
      <c r="A5823" s="28">
        <v>38989</v>
      </c>
      <c r="B5823" s="17">
        <v>2.2499999999999999E-2</v>
      </c>
      <c r="C5823">
        <f t="shared" si="186"/>
        <v>9</v>
      </c>
      <c r="D5823">
        <f t="shared" si="187"/>
        <v>2006</v>
      </c>
    </row>
    <row r="5824" spans="1:4" x14ac:dyDescent="0.35">
      <c r="A5824" s="28">
        <v>38988</v>
      </c>
      <c r="B5824" s="17">
        <v>2.274E-2</v>
      </c>
      <c r="C5824">
        <f t="shared" si="186"/>
        <v>9</v>
      </c>
      <c r="D5824">
        <f t="shared" si="187"/>
        <v>2006</v>
      </c>
    </row>
    <row r="5825" spans="1:4" x14ac:dyDescent="0.35">
      <c r="A5825" s="28">
        <v>38987</v>
      </c>
      <c r="B5825" s="17">
        <v>2.2839999999999999E-2</v>
      </c>
      <c r="C5825">
        <f t="shared" si="186"/>
        <v>9</v>
      </c>
      <c r="D5825">
        <f t="shared" si="187"/>
        <v>2006</v>
      </c>
    </row>
    <row r="5826" spans="1:4" x14ac:dyDescent="0.35">
      <c r="A5826" s="28">
        <v>38986</v>
      </c>
      <c r="B5826" s="17">
        <v>2.2700000000000001E-2</v>
      </c>
      <c r="C5826">
        <f t="shared" si="186"/>
        <v>9</v>
      </c>
      <c r="D5826">
        <f t="shared" si="187"/>
        <v>2006</v>
      </c>
    </row>
    <row r="5827" spans="1:4" x14ac:dyDescent="0.35">
      <c r="A5827" s="28">
        <v>38985</v>
      </c>
      <c r="B5827" s="17">
        <v>2.2710000000000001E-2</v>
      </c>
      <c r="C5827">
        <f t="shared" si="186"/>
        <v>9</v>
      </c>
      <c r="D5827">
        <f t="shared" si="187"/>
        <v>2006</v>
      </c>
    </row>
    <row r="5828" spans="1:4" x14ac:dyDescent="0.35">
      <c r="A5828" s="28">
        <v>38984</v>
      </c>
      <c r="B5828" s="17">
        <v>2.2689999999999998E-2</v>
      </c>
      <c r="C5828">
        <f t="shared" si="186"/>
        <v>9</v>
      </c>
      <c r="D5828">
        <f t="shared" si="187"/>
        <v>2006</v>
      </c>
    </row>
    <row r="5829" spans="1:4" x14ac:dyDescent="0.35">
      <c r="A5829" s="28">
        <v>38983</v>
      </c>
      <c r="B5829" s="17">
        <v>2.2689999999999998E-2</v>
      </c>
      <c r="C5829">
        <f t="shared" si="186"/>
        <v>9</v>
      </c>
      <c r="D5829">
        <f t="shared" si="187"/>
        <v>2006</v>
      </c>
    </row>
    <row r="5830" spans="1:4" x14ac:dyDescent="0.35">
      <c r="A5830" s="28">
        <v>38982</v>
      </c>
      <c r="B5830" s="17">
        <v>2.2689999999999998E-2</v>
      </c>
      <c r="C5830">
        <f t="shared" si="186"/>
        <v>9</v>
      </c>
      <c r="D5830">
        <f t="shared" si="187"/>
        <v>2006</v>
      </c>
    </row>
    <row r="5831" spans="1:4" x14ac:dyDescent="0.35">
      <c r="A5831" s="28">
        <v>38981</v>
      </c>
      <c r="B5831" s="17">
        <v>2.2610000000000002E-2</v>
      </c>
      <c r="C5831">
        <f t="shared" si="186"/>
        <v>9</v>
      </c>
      <c r="D5831">
        <f t="shared" si="187"/>
        <v>2006</v>
      </c>
    </row>
    <row r="5832" spans="1:4" x14ac:dyDescent="0.35">
      <c r="A5832" s="28">
        <v>38980</v>
      </c>
      <c r="B5832" s="17">
        <v>2.2509999999999999E-2</v>
      </c>
      <c r="C5832">
        <f t="shared" si="186"/>
        <v>9</v>
      </c>
      <c r="D5832">
        <f t="shared" si="187"/>
        <v>2006</v>
      </c>
    </row>
    <row r="5833" spans="1:4" x14ac:dyDescent="0.35">
      <c r="A5833" s="28">
        <v>38979</v>
      </c>
      <c r="B5833" s="17">
        <v>2.2689999999999998E-2</v>
      </c>
      <c r="C5833">
        <f t="shared" si="186"/>
        <v>9</v>
      </c>
      <c r="D5833">
        <f t="shared" si="187"/>
        <v>2006</v>
      </c>
    </row>
    <row r="5834" spans="1:4" x14ac:dyDescent="0.35">
      <c r="A5834" s="28">
        <v>38978</v>
      </c>
      <c r="B5834" s="17">
        <v>2.2630000000000001E-2</v>
      </c>
      <c r="C5834">
        <f t="shared" si="186"/>
        <v>9</v>
      </c>
      <c r="D5834">
        <f t="shared" si="187"/>
        <v>2006</v>
      </c>
    </row>
    <row r="5835" spans="1:4" x14ac:dyDescent="0.35">
      <c r="A5835" s="28">
        <v>38977</v>
      </c>
      <c r="B5835" s="17">
        <v>2.2550000000000001E-2</v>
      </c>
      <c r="C5835">
        <f t="shared" si="186"/>
        <v>9</v>
      </c>
      <c r="D5835">
        <f t="shared" si="187"/>
        <v>2006</v>
      </c>
    </row>
    <row r="5836" spans="1:4" x14ac:dyDescent="0.35">
      <c r="A5836" s="28">
        <v>38976</v>
      </c>
      <c r="B5836" s="17">
        <v>2.2550000000000001E-2</v>
      </c>
      <c r="C5836">
        <f t="shared" si="186"/>
        <v>9</v>
      </c>
      <c r="D5836">
        <f t="shared" si="187"/>
        <v>2006</v>
      </c>
    </row>
    <row r="5837" spans="1:4" x14ac:dyDescent="0.35">
      <c r="A5837" s="28">
        <v>38975</v>
      </c>
      <c r="B5837" s="17">
        <v>2.2550000000000001E-2</v>
      </c>
      <c r="C5837">
        <f t="shared" si="186"/>
        <v>9</v>
      </c>
      <c r="D5837">
        <f t="shared" si="187"/>
        <v>2006</v>
      </c>
    </row>
    <row r="5838" spans="1:4" x14ac:dyDescent="0.35">
      <c r="A5838" s="28">
        <v>38974</v>
      </c>
      <c r="B5838" s="17">
        <v>2.265E-2</v>
      </c>
      <c r="C5838">
        <f t="shared" si="186"/>
        <v>9</v>
      </c>
      <c r="D5838">
        <f t="shared" si="187"/>
        <v>2006</v>
      </c>
    </row>
    <row r="5839" spans="1:4" x14ac:dyDescent="0.35">
      <c r="A5839" s="28">
        <v>38973</v>
      </c>
      <c r="B5839" s="17">
        <v>2.2610000000000002E-2</v>
      </c>
      <c r="C5839">
        <f t="shared" si="186"/>
        <v>9</v>
      </c>
      <c r="D5839">
        <f t="shared" si="187"/>
        <v>2006</v>
      </c>
    </row>
    <row r="5840" spans="1:4" x14ac:dyDescent="0.35">
      <c r="A5840" s="28">
        <v>38972</v>
      </c>
      <c r="B5840" s="17">
        <v>2.2620000000000001E-2</v>
      </c>
      <c r="C5840">
        <f t="shared" si="186"/>
        <v>9</v>
      </c>
      <c r="D5840">
        <f t="shared" si="187"/>
        <v>2006</v>
      </c>
    </row>
    <row r="5841" spans="1:4" x14ac:dyDescent="0.35">
      <c r="A5841" s="28">
        <v>38971</v>
      </c>
      <c r="B5841" s="17">
        <v>2.2919999999999999E-2</v>
      </c>
      <c r="C5841">
        <f t="shared" si="186"/>
        <v>9</v>
      </c>
      <c r="D5841">
        <f t="shared" si="187"/>
        <v>2006</v>
      </c>
    </row>
    <row r="5842" spans="1:4" x14ac:dyDescent="0.35">
      <c r="A5842" s="28">
        <v>38970</v>
      </c>
      <c r="B5842" s="17">
        <v>2.4240000000000001E-2</v>
      </c>
      <c r="C5842">
        <f t="shared" si="186"/>
        <v>9</v>
      </c>
      <c r="D5842">
        <f t="shared" si="187"/>
        <v>2006</v>
      </c>
    </row>
    <row r="5843" spans="1:4" x14ac:dyDescent="0.35">
      <c r="A5843" s="28">
        <v>38969</v>
      </c>
      <c r="B5843" s="17">
        <v>2.4240000000000001E-2</v>
      </c>
      <c r="C5843">
        <f t="shared" si="186"/>
        <v>9</v>
      </c>
      <c r="D5843">
        <f t="shared" si="187"/>
        <v>2006</v>
      </c>
    </row>
    <row r="5844" spans="1:4" x14ac:dyDescent="0.35">
      <c r="A5844" s="28">
        <v>38968</v>
      </c>
      <c r="B5844" s="17">
        <v>2.4240000000000001E-2</v>
      </c>
      <c r="C5844">
        <f t="shared" si="186"/>
        <v>9</v>
      </c>
      <c r="D5844">
        <f t="shared" si="187"/>
        <v>2006</v>
      </c>
    </row>
    <row r="5845" spans="1:4" x14ac:dyDescent="0.35">
      <c r="A5845" s="28">
        <v>38967</v>
      </c>
      <c r="B5845" s="17">
        <v>2.4320000000000001E-2</v>
      </c>
      <c r="C5845">
        <f t="shared" si="186"/>
        <v>9</v>
      </c>
      <c r="D5845">
        <f t="shared" si="187"/>
        <v>2006</v>
      </c>
    </row>
    <row r="5846" spans="1:4" x14ac:dyDescent="0.35">
      <c r="A5846" s="28">
        <v>38966</v>
      </c>
      <c r="B5846" s="17">
        <v>2.4150000000000001E-2</v>
      </c>
      <c r="C5846">
        <f t="shared" si="186"/>
        <v>9</v>
      </c>
      <c r="D5846">
        <f t="shared" si="187"/>
        <v>2006</v>
      </c>
    </row>
    <row r="5847" spans="1:4" x14ac:dyDescent="0.35">
      <c r="A5847" s="28">
        <v>38965</v>
      </c>
      <c r="B5847" s="17">
        <v>2.4330000000000001E-2</v>
      </c>
      <c r="C5847">
        <f t="shared" si="186"/>
        <v>9</v>
      </c>
      <c r="D5847">
        <f t="shared" si="187"/>
        <v>2006</v>
      </c>
    </row>
    <row r="5848" spans="1:4" x14ac:dyDescent="0.35">
      <c r="A5848" s="28">
        <v>38964</v>
      </c>
      <c r="B5848" s="17">
        <v>2.4230000000000002E-2</v>
      </c>
      <c r="C5848">
        <f t="shared" si="186"/>
        <v>9</v>
      </c>
      <c r="D5848">
        <f t="shared" si="187"/>
        <v>2006</v>
      </c>
    </row>
    <row r="5849" spans="1:4" x14ac:dyDescent="0.35">
      <c r="A5849" s="28">
        <v>38961</v>
      </c>
      <c r="B5849" s="17">
        <v>2.4420000000000001E-2</v>
      </c>
      <c r="C5849">
        <f t="shared" si="186"/>
        <v>9</v>
      </c>
      <c r="D5849">
        <f t="shared" si="187"/>
        <v>2006</v>
      </c>
    </row>
    <row r="5850" spans="1:4" x14ac:dyDescent="0.35">
      <c r="A5850" s="28">
        <v>38960</v>
      </c>
      <c r="B5850" s="17">
        <v>2.4629999999999999E-2</v>
      </c>
      <c r="C5850">
        <f t="shared" si="186"/>
        <v>8</v>
      </c>
      <c r="D5850">
        <f t="shared" si="187"/>
        <v>2006</v>
      </c>
    </row>
    <row r="5851" spans="1:4" x14ac:dyDescent="0.35">
      <c r="A5851" s="28">
        <v>38959</v>
      </c>
      <c r="B5851" s="17">
        <v>2.486E-2</v>
      </c>
      <c r="C5851">
        <f t="shared" si="186"/>
        <v>8</v>
      </c>
      <c r="D5851">
        <f t="shared" si="187"/>
        <v>2006</v>
      </c>
    </row>
    <row r="5852" spans="1:4" x14ac:dyDescent="0.35">
      <c r="A5852" s="28">
        <v>38958</v>
      </c>
      <c r="B5852" s="17">
        <v>2.555E-2</v>
      </c>
      <c r="C5852">
        <f t="shared" si="186"/>
        <v>8</v>
      </c>
      <c r="D5852">
        <f t="shared" si="187"/>
        <v>2006</v>
      </c>
    </row>
    <row r="5853" spans="1:4" x14ac:dyDescent="0.35">
      <c r="A5853" s="28">
        <v>38957</v>
      </c>
      <c r="B5853" s="17">
        <v>2.6929999999999999E-2</v>
      </c>
      <c r="C5853">
        <f t="shared" si="186"/>
        <v>8</v>
      </c>
      <c r="D5853">
        <f t="shared" si="187"/>
        <v>2006</v>
      </c>
    </row>
    <row r="5854" spans="1:4" x14ac:dyDescent="0.35">
      <c r="A5854" s="28">
        <v>38954</v>
      </c>
      <c r="B5854" s="17">
        <v>3.082E-2</v>
      </c>
      <c r="C5854">
        <f t="shared" si="186"/>
        <v>8</v>
      </c>
      <c r="D5854">
        <f t="shared" si="187"/>
        <v>2006</v>
      </c>
    </row>
    <row r="5855" spans="1:4" x14ac:dyDescent="0.35">
      <c r="A5855" s="28">
        <v>38953</v>
      </c>
      <c r="B5855" s="17">
        <v>3.066E-2</v>
      </c>
      <c r="C5855">
        <f t="shared" si="186"/>
        <v>8</v>
      </c>
      <c r="D5855">
        <f t="shared" si="187"/>
        <v>2006</v>
      </c>
    </row>
    <row r="5856" spans="1:4" x14ac:dyDescent="0.35">
      <c r="A5856" s="28">
        <v>38952</v>
      </c>
      <c r="B5856" s="17">
        <v>3.031E-2</v>
      </c>
      <c r="C5856">
        <f t="shared" si="186"/>
        <v>8</v>
      </c>
      <c r="D5856">
        <f t="shared" si="187"/>
        <v>2006</v>
      </c>
    </row>
    <row r="5857" spans="1:4" x14ac:dyDescent="0.35">
      <c r="A5857" s="28">
        <v>38951</v>
      </c>
      <c r="B5857" s="17">
        <v>2.9520000000000001E-2</v>
      </c>
      <c r="C5857">
        <f t="shared" si="186"/>
        <v>8</v>
      </c>
      <c r="D5857">
        <f t="shared" si="187"/>
        <v>2006</v>
      </c>
    </row>
    <row r="5858" spans="1:4" x14ac:dyDescent="0.35">
      <c r="A5858" s="28">
        <v>38947</v>
      </c>
      <c r="B5858" s="17">
        <v>2.768E-2</v>
      </c>
      <c r="C5858">
        <f t="shared" si="186"/>
        <v>8</v>
      </c>
      <c r="D5858">
        <f t="shared" si="187"/>
        <v>2006</v>
      </c>
    </row>
    <row r="5859" spans="1:4" x14ac:dyDescent="0.35">
      <c r="A5859" s="28">
        <v>38946</v>
      </c>
      <c r="B5859" s="17">
        <v>3.6429999999999997E-2</v>
      </c>
      <c r="C5859">
        <f t="shared" si="186"/>
        <v>8</v>
      </c>
      <c r="D5859">
        <f t="shared" si="187"/>
        <v>2006</v>
      </c>
    </row>
    <row r="5860" spans="1:4" x14ac:dyDescent="0.35">
      <c r="A5860" s="28">
        <v>38945</v>
      </c>
      <c r="B5860" s="17">
        <v>3.6499999999999998E-2</v>
      </c>
      <c r="C5860">
        <f t="shared" si="186"/>
        <v>8</v>
      </c>
      <c r="D5860">
        <f t="shared" si="187"/>
        <v>2006</v>
      </c>
    </row>
    <row r="5861" spans="1:4" x14ac:dyDescent="0.35">
      <c r="A5861" s="28">
        <v>38944</v>
      </c>
      <c r="B5861" s="17">
        <v>3.7240000000000002E-2</v>
      </c>
      <c r="C5861">
        <f t="shared" si="186"/>
        <v>8</v>
      </c>
      <c r="D5861">
        <f t="shared" si="187"/>
        <v>2006</v>
      </c>
    </row>
    <row r="5862" spans="1:4" x14ac:dyDescent="0.35">
      <c r="A5862" s="28">
        <v>38940</v>
      </c>
      <c r="B5862" s="17">
        <v>3.8940000000000002E-2</v>
      </c>
      <c r="C5862">
        <f t="shared" si="186"/>
        <v>8</v>
      </c>
      <c r="D5862">
        <f t="shared" si="187"/>
        <v>2006</v>
      </c>
    </row>
    <row r="5863" spans="1:4" x14ac:dyDescent="0.35">
      <c r="A5863" s="28">
        <v>38939</v>
      </c>
      <c r="B5863" s="17">
        <v>3.8980000000000001E-2</v>
      </c>
      <c r="C5863">
        <f t="shared" si="186"/>
        <v>8</v>
      </c>
      <c r="D5863">
        <f t="shared" si="187"/>
        <v>2006</v>
      </c>
    </row>
    <row r="5864" spans="1:4" x14ac:dyDescent="0.35">
      <c r="A5864" s="28">
        <v>38938</v>
      </c>
      <c r="B5864" s="17">
        <v>3.7130000000000003E-2</v>
      </c>
      <c r="C5864">
        <f t="shared" si="186"/>
        <v>8</v>
      </c>
      <c r="D5864">
        <f t="shared" si="187"/>
        <v>2006</v>
      </c>
    </row>
    <row r="5865" spans="1:4" x14ac:dyDescent="0.35">
      <c r="A5865" s="28">
        <v>38937</v>
      </c>
      <c r="B5865" s="17">
        <v>3.5729999999999998E-2</v>
      </c>
      <c r="C5865">
        <f t="shared" si="186"/>
        <v>8</v>
      </c>
      <c r="D5865">
        <f t="shared" si="187"/>
        <v>2006</v>
      </c>
    </row>
    <row r="5866" spans="1:4" x14ac:dyDescent="0.35">
      <c r="A5866" s="28">
        <v>38936</v>
      </c>
      <c r="B5866" s="17">
        <v>3.5040000000000002E-2</v>
      </c>
      <c r="C5866">
        <f t="shared" si="186"/>
        <v>8</v>
      </c>
      <c r="D5866">
        <f t="shared" si="187"/>
        <v>2006</v>
      </c>
    </row>
    <row r="5867" spans="1:4" x14ac:dyDescent="0.35">
      <c r="A5867" s="28">
        <v>38935</v>
      </c>
      <c r="B5867" s="17">
        <v>3.023E-2</v>
      </c>
      <c r="C5867">
        <f t="shared" ref="C5867:C5930" si="188">MONTH(A5867)</f>
        <v>8</v>
      </c>
      <c r="D5867">
        <f t="shared" ref="D5867:D5930" si="189">YEAR(A5867)</f>
        <v>2006</v>
      </c>
    </row>
    <row r="5868" spans="1:4" x14ac:dyDescent="0.35">
      <c r="A5868" s="28">
        <v>38934</v>
      </c>
      <c r="B5868" s="17">
        <v>3.023E-2</v>
      </c>
      <c r="C5868">
        <f t="shared" si="188"/>
        <v>8</v>
      </c>
      <c r="D5868">
        <f t="shared" si="189"/>
        <v>2006</v>
      </c>
    </row>
    <row r="5869" spans="1:4" x14ac:dyDescent="0.35">
      <c r="A5869" s="28">
        <v>38933</v>
      </c>
      <c r="B5869" s="17">
        <v>3.023E-2</v>
      </c>
      <c r="C5869">
        <f t="shared" si="188"/>
        <v>8</v>
      </c>
      <c r="D5869">
        <f t="shared" si="189"/>
        <v>2006</v>
      </c>
    </row>
    <row r="5870" spans="1:4" x14ac:dyDescent="0.35">
      <c r="A5870" s="28">
        <v>38932</v>
      </c>
      <c r="B5870" s="17">
        <v>2.9430000000000001E-2</v>
      </c>
      <c r="C5870">
        <f t="shared" si="188"/>
        <v>8</v>
      </c>
      <c r="D5870">
        <f t="shared" si="189"/>
        <v>2006</v>
      </c>
    </row>
    <row r="5871" spans="1:4" x14ac:dyDescent="0.35">
      <c r="A5871" s="28">
        <v>38931</v>
      </c>
      <c r="B5871" s="17">
        <v>3.2530000000000003E-2</v>
      </c>
      <c r="C5871">
        <f t="shared" si="188"/>
        <v>8</v>
      </c>
      <c r="D5871">
        <f t="shared" si="189"/>
        <v>2006</v>
      </c>
    </row>
    <row r="5872" spans="1:4" x14ac:dyDescent="0.35">
      <c r="A5872" s="28">
        <v>38930</v>
      </c>
      <c r="B5872" s="17">
        <v>3.295E-2</v>
      </c>
      <c r="C5872">
        <f t="shared" si="188"/>
        <v>8</v>
      </c>
      <c r="D5872">
        <f t="shared" si="189"/>
        <v>2006</v>
      </c>
    </row>
    <row r="5873" spans="1:4" x14ac:dyDescent="0.35">
      <c r="A5873" s="28">
        <v>38929</v>
      </c>
      <c r="B5873" s="17">
        <v>3.2530000000000003E-2</v>
      </c>
      <c r="C5873">
        <f t="shared" si="188"/>
        <v>7</v>
      </c>
      <c r="D5873">
        <f t="shared" si="189"/>
        <v>2006</v>
      </c>
    </row>
    <row r="5874" spans="1:4" x14ac:dyDescent="0.35">
      <c r="A5874" s="28">
        <v>38928</v>
      </c>
      <c r="B5874" s="17">
        <v>4.0820000000000002E-2</v>
      </c>
      <c r="C5874">
        <f t="shared" si="188"/>
        <v>7</v>
      </c>
      <c r="D5874">
        <f t="shared" si="189"/>
        <v>2006</v>
      </c>
    </row>
    <row r="5875" spans="1:4" x14ac:dyDescent="0.35">
      <c r="A5875" s="28">
        <v>38927</v>
      </c>
      <c r="B5875" s="17">
        <v>4.0820000000000002E-2</v>
      </c>
      <c r="C5875">
        <f t="shared" si="188"/>
        <v>7</v>
      </c>
      <c r="D5875">
        <f t="shared" si="189"/>
        <v>2006</v>
      </c>
    </row>
    <row r="5876" spans="1:4" x14ac:dyDescent="0.35">
      <c r="A5876" s="28">
        <v>38926</v>
      </c>
      <c r="B5876" s="17">
        <v>4.0820000000000002E-2</v>
      </c>
      <c r="C5876">
        <f t="shared" si="188"/>
        <v>7</v>
      </c>
      <c r="D5876">
        <f t="shared" si="189"/>
        <v>2006</v>
      </c>
    </row>
    <row r="5877" spans="1:4" x14ac:dyDescent="0.35">
      <c r="A5877" s="28">
        <v>38925</v>
      </c>
      <c r="B5877" s="17">
        <v>4.0340000000000001E-2</v>
      </c>
      <c r="C5877">
        <f t="shared" si="188"/>
        <v>7</v>
      </c>
      <c r="D5877">
        <f t="shared" si="189"/>
        <v>2006</v>
      </c>
    </row>
    <row r="5878" spans="1:4" x14ac:dyDescent="0.35">
      <c r="A5878" s="28">
        <v>38924</v>
      </c>
      <c r="B5878" s="17">
        <v>4.095E-2</v>
      </c>
      <c r="C5878">
        <f t="shared" si="188"/>
        <v>7</v>
      </c>
      <c r="D5878">
        <f t="shared" si="189"/>
        <v>2006</v>
      </c>
    </row>
    <row r="5879" spans="1:4" x14ac:dyDescent="0.35">
      <c r="A5879" s="28">
        <v>38923</v>
      </c>
      <c r="B5879" s="17">
        <v>3.9530000000000003E-2</v>
      </c>
      <c r="C5879">
        <f t="shared" si="188"/>
        <v>7</v>
      </c>
      <c r="D5879">
        <f t="shared" si="189"/>
        <v>2006</v>
      </c>
    </row>
    <row r="5880" spans="1:4" x14ac:dyDescent="0.35">
      <c r="A5880" s="28">
        <v>38922</v>
      </c>
      <c r="B5880" s="17">
        <v>3.3320000000000002E-2</v>
      </c>
      <c r="C5880">
        <f t="shared" si="188"/>
        <v>7</v>
      </c>
      <c r="D5880">
        <f t="shared" si="189"/>
        <v>2006</v>
      </c>
    </row>
    <row r="5881" spans="1:4" x14ac:dyDescent="0.35">
      <c r="A5881" s="28">
        <v>38921</v>
      </c>
      <c r="B5881" s="17">
        <v>2.877E-2</v>
      </c>
      <c r="C5881">
        <f t="shared" si="188"/>
        <v>7</v>
      </c>
      <c r="D5881">
        <f t="shared" si="189"/>
        <v>2006</v>
      </c>
    </row>
    <row r="5882" spans="1:4" x14ac:dyDescent="0.35">
      <c r="A5882" s="28">
        <v>38920</v>
      </c>
      <c r="B5882" s="17">
        <v>2.877E-2</v>
      </c>
      <c r="C5882">
        <f t="shared" si="188"/>
        <v>7</v>
      </c>
      <c r="D5882">
        <f t="shared" si="189"/>
        <v>2006</v>
      </c>
    </row>
    <row r="5883" spans="1:4" x14ac:dyDescent="0.35">
      <c r="A5883" s="28">
        <v>38919</v>
      </c>
      <c r="B5883" s="17">
        <v>2.877E-2</v>
      </c>
      <c r="C5883">
        <f t="shared" si="188"/>
        <v>7</v>
      </c>
      <c r="D5883">
        <f t="shared" si="189"/>
        <v>2006</v>
      </c>
    </row>
    <row r="5884" spans="1:4" x14ac:dyDescent="0.35">
      <c r="A5884" s="28">
        <v>38918</v>
      </c>
      <c r="B5884" s="17">
        <v>2.3279999999999999E-2</v>
      </c>
      <c r="C5884">
        <f t="shared" si="188"/>
        <v>7</v>
      </c>
      <c r="D5884">
        <f t="shared" si="189"/>
        <v>2006</v>
      </c>
    </row>
    <row r="5885" spans="1:4" x14ac:dyDescent="0.35">
      <c r="A5885" s="28">
        <v>38917</v>
      </c>
      <c r="B5885" s="17">
        <v>2.6689999999999998E-2</v>
      </c>
      <c r="C5885">
        <f t="shared" si="188"/>
        <v>7</v>
      </c>
      <c r="D5885">
        <f t="shared" si="189"/>
        <v>2006</v>
      </c>
    </row>
    <row r="5886" spans="1:4" x14ac:dyDescent="0.35">
      <c r="A5886" s="28">
        <v>38916</v>
      </c>
      <c r="B5886" s="17">
        <v>3.1899999999999998E-2</v>
      </c>
      <c r="C5886">
        <f t="shared" si="188"/>
        <v>7</v>
      </c>
      <c r="D5886">
        <f t="shared" si="189"/>
        <v>2006</v>
      </c>
    </row>
    <row r="5887" spans="1:4" x14ac:dyDescent="0.35">
      <c r="A5887" s="28">
        <v>38915</v>
      </c>
      <c r="B5887" s="17">
        <v>3.304E-2</v>
      </c>
      <c r="C5887">
        <f t="shared" si="188"/>
        <v>7</v>
      </c>
      <c r="D5887">
        <f t="shared" si="189"/>
        <v>2006</v>
      </c>
    </row>
    <row r="5888" spans="1:4" x14ac:dyDescent="0.35">
      <c r="A5888" s="28">
        <v>38914</v>
      </c>
      <c r="B5888" s="17">
        <v>3.6330000000000001E-2</v>
      </c>
      <c r="C5888">
        <f t="shared" si="188"/>
        <v>7</v>
      </c>
      <c r="D5888">
        <f t="shared" si="189"/>
        <v>2006</v>
      </c>
    </row>
    <row r="5889" spans="1:4" x14ac:dyDescent="0.35">
      <c r="A5889" s="28">
        <v>38913</v>
      </c>
      <c r="B5889" s="17">
        <v>3.6330000000000001E-2</v>
      </c>
      <c r="C5889">
        <f t="shared" si="188"/>
        <v>7</v>
      </c>
      <c r="D5889">
        <f t="shared" si="189"/>
        <v>2006</v>
      </c>
    </row>
    <row r="5890" spans="1:4" x14ac:dyDescent="0.35">
      <c r="A5890" s="28">
        <v>38912</v>
      </c>
      <c r="B5890" s="17">
        <v>3.6330000000000001E-2</v>
      </c>
      <c r="C5890">
        <f t="shared" si="188"/>
        <v>7</v>
      </c>
      <c r="D5890">
        <f t="shared" si="189"/>
        <v>2006</v>
      </c>
    </row>
    <row r="5891" spans="1:4" x14ac:dyDescent="0.35">
      <c r="A5891" s="28">
        <v>38911</v>
      </c>
      <c r="B5891" s="17">
        <v>3.5970000000000002E-2</v>
      </c>
      <c r="C5891">
        <f t="shared" si="188"/>
        <v>7</v>
      </c>
      <c r="D5891">
        <f t="shared" si="189"/>
        <v>2006</v>
      </c>
    </row>
    <row r="5892" spans="1:4" x14ac:dyDescent="0.35">
      <c r="A5892" s="28">
        <v>38910</v>
      </c>
      <c r="B5892" s="17">
        <v>4.376E-2</v>
      </c>
      <c r="C5892">
        <f t="shared" si="188"/>
        <v>7</v>
      </c>
      <c r="D5892">
        <f t="shared" si="189"/>
        <v>2006</v>
      </c>
    </row>
    <row r="5893" spans="1:4" x14ac:dyDescent="0.35">
      <c r="A5893" s="28">
        <v>38909</v>
      </c>
      <c r="B5893" s="17">
        <v>4.1689999999999998E-2</v>
      </c>
      <c r="C5893">
        <f t="shared" si="188"/>
        <v>7</v>
      </c>
      <c r="D5893">
        <f t="shared" si="189"/>
        <v>2006</v>
      </c>
    </row>
    <row r="5894" spans="1:4" x14ac:dyDescent="0.35">
      <c r="A5894" s="28">
        <v>38908</v>
      </c>
      <c r="B5894" s="17">
        <v>3.517E-2</v>
      </c>
      <c r="C5894">
        <f t="shared" si="188"/>
        <v>7</v>
      </c>
      <c r="D5894">
        <f t="shared" si="189"/>
        <v>2006</v>
      </c>
    </row>
    <row r="5895" spans="1:4" x14ac:dyDescent="0.35">
      <c r="A5895" s="28">
        <v>38907</v>
      </c>
      <c r="B5895" s="17">
        <v>3.048E-2</v>
      </c>
      <c r="C5895">
        <f t="shared" si="188"/>
        <v>7</v>
      </c>
      <c r="D5895">
        <f t="shared" si="189"/>
        <v>2006</v>
      </c>
    </row>
    <row r="5896" spans="1:4" x14ac:dyDescent="0.35">
      <c r="A5896" s="28">
        <v>38906</v>
      </c>
      <c r="B5896" s="17">
        <v>3.048E-2</v>
      </c>
      <c r="C5896">
        <f t="shared" si="188"/>
        <v>7</v>
      </c>
      <c r="D5896">
        <f t="shared" si="189"/>
        <v>2006</v>
      </c>
    </row>
    <row r="5897" spans="1:4" x14ac:dyDescent="0.35">
      <c r="A5897" s="28">
        <v>38905</v>
      </c>
      <c r="B5897" s="17">
        <v>3.048E-2</v>
      </c>
      <c r="C5897">
        <f t="shared" si="188"/>
        <v>7</v>
      </c>
      <c r="D5897">
        <f t="shared" si="189"/>
        <v>2006</v>
      </c>
    </row>
    <row r="5898" spans="1:4" x14ac:dyDescent="0.35">
      <c r="A5898" s="28">
        <v>38904</v>
      </c>
      <c r="B5898" s="17">
        <v>2.8889999999999999E-2</v>
      </c>
      <c r="C5898">
        <f t="shared" si="188"/>
        <v>7</v>
      </c>
      <c r="D5898">
        <f t="shared" si="189"/>
        <v>2006</v>
      </c>
    </row>
    <row r="5899" spans="1:4" x14ac:dyDescent="0.35">
      <c r="A5899" s="28">
        <v>38903</v>
      </c>
      <c r="B5899" s="17">
        <v>2.758E-2</v>
      </c>
      <c r="C5899">
        <f t="shared" si="188"/>
        <v>7</v>
      </c>
      <c r="D5899">
        <f t="shared" si="189"/>
        <v>2006</v>
      </c>
    </row>
    <row r="5900" spans="1:4" x14ac:dyDescent="0.35">
      <c r="A5900" s="28">
        <v>38902</v>
      </c>
      <c r="B5900" s="17">
        <v>2.699E-2</v>
      </c>
      <c r="C5900">
        <f t="shared" si="188"/>
        <v>7</v>
      </c>
      <c r="D5900">
        <f t="shared" si="189"/>
        <v>2006</v>
      </c>
    </row>
    <row r="5901" spans="1:4" x14ac:dyDescent="0.35">
      <c r="A5901" s="28">
        <v>38901</v>
      </c>
      <c r="B5901" s="17">
        <v>2.6610000000000002E-2</v>
      </c>
      <c r="C5901">
        <f t="shared" si="188"/>
        <v>7</v>
      </c>
      <c r="D5901">
        <f t="shared" si="189"/>
        <v>2006</v>
      </c>
    </row>
    <row r="5902" spans="1:4" x14ac:dyDescent="0.35">
      <c r="A5902" s="28">
        <v>38900</v>
      </c>
      <c r="B5902" s="17">
        <v>2.657E-2</v>
      </c>
      <c r="C5902">
        <f t="shared" si="188"/>
        <v>7</v>
      </c>
      <c r="D5902">
        <f t="shared" si="189"/>
        <v>2006</v>
      </c>
    </row>
    <row r="5903" spans="1:4" x14ac:dyDescent="0.35">
      <c r="A5903" s="28">
        <v>38899</v>
      </c>
      <c r="B5903" s="17">
        <v>2.657E-2</v>
      </c>
      <c r="C5903">
        <f t="shared" si="188"/>
        <v>7</v>
      </c>
      <c r="D5903">
        <f t="shared" si="189"/>
        <v>2006</v>
      </c>
    </row>
    <row r="5904" spans="1:4" x14ac:dyDescent="0.35">
      <c r="A5904" s="28">
        <v>38898</v>
      </c>
      <c r="B5904" s="17">
        <v>2.657E-2</v>
      </c>
      <c r="C5904">
        <f t="shared" si="188"/>
        <v>6</v>
      </c>
      <c r="D5904">
        <f t="shared" si="189"/>
        <v>2006</v>
      </c>
    </row>
    <row r="5905" spans="1:4" x14ac:dyDescent="0.35">
      <c r="A5905" s="28">
        <v>38897</v>
      </c>
      <c r="B5905" s="17">
        <v>2.665E-2</v>
      </c>
      <c r="C5905">
        <f t="shared" si="188"/>
        <v>6</v>
      </c>
      <c r="D5905">
        <f t="shared" si="189"/>
        <v>2006</v>
      </c>
    </row>
    <row r="5906" spans="1:4" x14ac:dyDescent="0.35">
      <c r="A5906" s="28">
        <v>38896</v>
      </c>
      <c r="B5906" s="17">
        <v>2.6370000000000001E-2</v>
      </c>
      <c r="C5906">
        <f t="shared" si="188"/>
        <v>6</v>
      </c>
      <c r="D5906">
        <f t="shared" si="189"/>
        <v>2006</v>
      </c>
    </row>
    <row r="5907" spans="1:4" x14ac:dyDescent="0.35">
      <c r="A5907" s="28">
        <v>38895</v>
      </c>
      <c r="B5907" s="17">
        <v>2.5749999999999999E-2</v>
      </c>
      <c r="C5907">
        <f t="shared" si="188"/>
        <v>6</v>
      </c>
      <c r="D5907">
        <f t="shared" si="189"/>
        <v>2006</v>
      </c>
    </row>
    <row r="5908" spans="1:4" x14ac:dyDescent="0.35">
      <c r="A5908" s="28">
        <v>38894</v>
      </c>
      <c r="B5908" s="17">
        <v>2.5610000000000001E-2</v>
      </c>
      <c r="C5908">
        <f t="shared" si="188"/>
        <v>6</v>
      </c>
      <c r="D5908">
        <f t="shared" si="189"/>
        <v>2006</v>
      </c>
    </row>
    <row r="5909" spans="1:4" x14ac:dyDescent="0.35">
      <c r="A5909" s="28">
        <v>38893</v>
      </c>
      <c r="B5909" s="17">
        <v>2.529E-2</v>
      </c>
      <c r="C5909">
        <f t="shared" si="188"/>
        <v>6</v>
      </c>
      <c r="D5909">
        <f t="shared" si="189"/>
        <v>2006</v>
      </c>
    </row>
    <row r="5910" spans="1:4" x14ac:dyDescent="0.35">
      <c r="A5910" s="28">
        <v>38892</v>
      </c>
      <c r="B5910" s="17">
        <v>2.529E-2</v>
      </c>
      <c r="C5910">
        <f t="shared" si="188"/>
        <v>6</v>
      </c>
      <c r="D5910">
        <f t="shared" si="189"/>
        <v>2006</v>
      </c>
    </row>
    <row r="5911" spans="1:4" x14ac:dyDescent="0.35">
      <c r="A5911" s="28">
        <v>38891</v>
      </c>
      <c r="B5911" s="17">
        <v>2.529E-2</v>
      </c>
      <c r="C5911">
        <f t="shared" si="188"/>
        <v>6</v>
      </c>
      <c r="D5911">
        <f t="shared" si="189"/>
        <v>2006</v>
      </c>
    </row>
    <row r="5912" spans="1:4" x14ac:dyDescent="0.35">
      <c r="A5912" s="28">
        <v>38890</v>
      </c>
      <c r="B5912" s="17">
        <v>2.5610000000000001E-2</v>
      </c>
      <c r="C5912">
        <f t="shared" si="188"/>
        <v>6</v>
      </c>
      <c r="D5912">
        <f t="shared" si="189"/>
        <v>2006</v>
      </c>
    </row>
    <row r="5913" spans="1:4" x14ac:dyDescent="0.35">
      <c r="A5913" s="28">
        <v>38889</v>
      </c>
      <c r="B5913" s="17">
        <v>2.6440000000000002E-2</v>
      </c>
      <c r="C5913">
        <f t="shared" si="188"/>
        <v>6</v>
      </c>
      <c r="D5913">
        <f t="shared" si="189"/>
        <v>2006</v>
      </c>
    </row>
    <row r="5914" spans="1:4" x14ac:dyDescent="0.35">
      <c r="A5914" s="28">
        <v>38888</v>
      </c>
      <c r="B5914" s="17">
        <v>2.3279999999999999E-2</v>
      </c>
      <c r="C5914">
        <f t="shared" si="188"/>
        <v>6</v>
      </c>
      <c r="D5914">
        <f t="shared" si="189"/>
        <v>2006</v>
      </c>
    </row>
    <row r="5915" spans="1:4" x14ac:dyDescent="0.35">
      <c r="A5915" s="28">
        <v>38887</v>
      </c>
      <c r="B5915" s="17">
        <v>2.4400000000000002E-2</v>
      </c>
      <c r="C5915">
        <f t="shared" si="188"/>
        <v>6</v>
      </c>
      <c r="D5915">
        <f t="shared" si="189"/>
        <v>2006</v>
      </c>
    </row>
    <row r="5916" spans="1:4" x14ac:dyDescent="0.35">
      <c r="A5916" s="28">
        <v>38886</v>
      </c>
      <c r="B5916" s="17">
        <v>2.5919999999999999E-2</v>
      </c>
      <c r="C5916">
        <f t="shared" si="188"/>
        <v>6</v>
      </c>
      <c r="D5916">
        <f t="shared" si="189"/>
        <v>2006</v>
      </c>
    </row>
    <row r="5917" spans="1:4" x14ac:dyDescent="0.35">
      <c r="A5917" s="28">
        <v>38885</v>
      </c>
      <c r="B5917" s="17">
        <v>2.5919999999999999E-2</v>
      </c>
      <c r="C5917">
        <f t="shared" si="188"/>
        <v>6</v>
      </c>
      <c r="D5917">
        <f t="shared" si="189"/>
        <v>2006</v>
      </c>
    </row>
    <row r="5918" spans="1:4" x14ac:dyDescent="0.35">
      <c r="A5918" s="28">
        <v>38884</v>
      </c>
      <c r="B5918" s="17">
        <v>2.5919999999999999E-2</v>
      </c>
      <c r="C5918">
        <f t="shared" si="188"/>
        <v>6</v>
      </c>
      <c r="D5918">
        <f t="shared" si="189"/>
        <v>2006</v>
      </c>
    </row>
    <row r="5919" spans="1:4" x14ac:dyDescent="0.35">
      <c r="A5919" s="28">
        <v>38883</v>
      </c>
      <c r="B5919" s="17">
        <v>2.5919999999999999E-2</v>
      </c>
      <c r="C5919">
        <f t="shared" si="188"/>
        <v>6</v>
      </c>
      <c r="D5919">
        <f t="shared" si="189"/>
        <v>2006</v>
      </c>
    </row>
    <row r="5920" spans="1:4" x14ac:dyDescent="0.35">
      <c r="A5920" s="28">
        <v>38882</v>
      </c>
      <c r="B5920" s="17">
        <v>2.673E-2</v>
      </c>
      <c r="C5920">
        <f t="shared" si="188"/>
        <v>6</v>
      </c>
      <c r="D5920">
        <f t="shared" si="189"/>
        <v>2006</v>
      </c>
    </row>
    <row r="5921" spans="1:4" x14ac:dyDescent="0.35">
      <c r="A5921" s="28">
        <v>38881</v>
      </c>
      <c r="B5921" s="17">
        <v>2.6759999999999999E-2</v>
      </c>
      <c r="C5921">
        <f t="shared" si="188"/>
        <v>6</v>
      </c>
      <c r="D5921">
        <f t="shared" si="189"/>
        <v>2006</v>
      </c>
    </row>
    <row r="5922" spans="1:4" x14ac:dyDescent="0.35">
      <c r="A5922" s="28">
        <v>38880</v>
      </c>
      <c r="B5922" s="17">
        <v>2.665E-2</v>
      </c>
      <c r="C5922">
        <f t="shared" si="188"/>
        <v>6</v>
      </c>
      <c r="D5922">
        <f t="shared" si="189"/>
        <v>2006</v>
      </c>
    </row>
    <row r="5923" spans="1:4" x14ac:dyDescent="0.35">
      <c r="A5923" s="28">
        <v>38879</v>
      </c>
      <c r="B5923" s="17">
        <v>2.639E-2</v>
      </c>
      <c r="C5923">
        <f t="shared" si="188"/>
        <v>6</v>
      </c>
      <c r="D5923">
        <f t="shared" si="189"/>
        <v>2006</v>
      </c>
    </row>
    <row r="5924" spans="1:4" x14ac:dyDescent="0.35">
      <c r="A5924" s="28">
        <v>38878</v>
      </c>
      <c r="B5924" s="17">
        <v>2.639E-2</v>
      </c>
      <c r="C5924">
        <f t="shared" si="188"/>
        <v>6</v>
      </c>
      <c r="D5924">
        <f t="shared" si="189"/>
        <v>2006</v>
      </c>
    </row>
    <row r="5925" spans="1:4" x14ac:dyDescent="0.35">
      <c r="A5925" s="28">
        <v>38877</v>
      </c>
      <c r="B5925" s="17">
        <v>2.639E-2</v>
      </c>
      <c r="C5925">
        <f t="shared" si="188"/>
        <v>6</v>
      </c>
      <c r="D5925">
        <f t="shared" si="189"/>
        <v>2006</v>
      </c>
    </row>
    <row r="5926" spans="1:4" x14ac:dyDescent="0.35">
      <c r="A5926" s="28">
        <v>38876</v>
      </c>
      <c r="B5926" s="17">
        <v>2.7150000000000001E-2</v>
      </c>
      <c r="C5926">
        <f t="shared" si="188"/>
        <v>6</v>
      </c>
      <c r="D5926">
        <f t="shared" si="189"/>
        <v>2006</v>
      </c>
    </row>
    <row r="5927" spans="1:4" x14ac:dyDescent="0.35">
      <c r="A5927" s="28">
        <v>38875</v>
      </c>
      <c r="B5927" s="17">
        <v>2.75E-2</v>
      </c>
      <c r="C5927">
        <f t="shared" si="188"/>
        <v>6</v>
      </c>
      <c r="D5927">
        <f t="shared" si="189"/>
        <v>2006</v>
      </c>
    </row>
    <row r="5928" spans="1:4" x14ac:dyDescent="0.35">
      <c r="A5928" s="28">
        <v>38874</v>
      </c>
      <c r="B5928" s="17">
        <v>2.6519999999999998E-2</v>
      </c>
      <c r="C5928">
        <f t="shared" si="188"/>
        <v>6</v>
      </c>
      <c r="D5928">
        <f t="shared" si="189"/>
        <v>2006</v>
      </c>
    </row>
    <row r="5929" spans="1:4" x14ac:dyDescent="0.35">
      <c r="A5929" s="28">
        <v>38873</v>
      </c>
      <c r="B5929" s="17">
        <v>2.5600000000000001E-2</v>
      </c>
      <c r="C5929">
        <f t="shared" si="188"/>
        <v>6</v>
      </c>
      <c r="D5929">
        <f t="shared" si="189"/>
        <v>2006</v>
      </c>
    </row>
    <row r="5930" spans="1:4" x14ac:dyDescent="0.35">
      <c r="A5930" s="28">
        <v>38872</v>
      </c>
      <c r="B5930" s="17">
        <v>2.647E-2</v>
      </c>
      <c r="C5930">
        <f t="shared" si="188"/>
        <v>6</v>
      </c>
      <c r="D5930">
        <f t="shared" si="189"/>
        <v>2006</v>
      </c>
    </row>
    <row r="5931" spans="1:4" x14ac:dyDescent="0.35">
      <c r="A5931" s="28">
        <v>38871</v>
      </c>
      <c r="B5931" s="17">
        <v>2.647E-2</v>
      </c>
      <c r="C5931">
        <f t="shared" ref="C5931:C5994" si="190">MONTH(A5931)</f>
        <v>6</v>
      </c>
      <c r="D5931">
        <f t="shared" ref="D5931:D5994" si="191">YEAR(A5931)</f>
        <v>2006</v>
      </c>
    </row>
    <row r="5932" spans="1:4" x14ac:dyDescent="0.35">
      <c r="A5932" s="28">
        <v>38870</v>
      </c>
      <c r="B5932" s="17">
        <v>2.647E-2</v>
      </c>
      <c r="C5932">
        <f t="shared" si="190"/>
        <v>6</v>
      </c>
      <c r="D5932">
        <f t="shared" si="191"/>
        <v>2006</v>
      </c>
    </row>
    <row r="5933" spans="1:4" x14ac:dyDescent="0.35">
      <c r="A5933" s="28">
        <v>38869</v>
      </c>
      <c r="B5933" s="17">
        <v>2.648E-2</v>
      </c>
      <c r="C5933">
        <f t="shared" si="190"/>
        <v>6</v>
      </c>
      <c r="D5933">
        <f t="shared" si="191"/>
        <v>2006</v>
      </c>
    </row>
    <row r="5934" spans="1:4" x14ac:dyDescent="0.35">
      <c r="A5934" s="28">
        <v>38868</v>
      </c>
      <c r="B5934" s="17">
        <v>2.6419999999999999E-2</v>
      </c>
      <c r="C5934">
        <f t="shared" si="190"/>
        <v>5</v>
      </c>
      <c r="D5934">
        <f t="shared" si="191"/>
        <v>2006</v>
      </c>
    </row>
    <row r="5935" spans="1:4" x14ac:dyDescent="0.35">
      <c r="A5935" s="28">
        <v>38867</v>
      </c>
      <c r="B5935" s="17">
        <v>2.632E-2</v>
      </c>
      <c r="C5935">
        <f t="shared" si="190"/>
        <v>5</v>
      </c>
      <c r="D5935">
        <f t="shared" si="191"/>
        <v>2006</v>
      </c>
    </row>
    <row r="5936" spans="1:4" x14ac:dyDescent="0.35">
      <c r="A5936" s="28">
        <v>38866</v>
      </c>
      <c r="B5936" s="17">
        <v>2.6030000000000001E-2</v>
      </c>
      <c r="C5936">
        <f t="shared" si="190"/>
        <v>5</v>
      </c>
      <c r="D5936">
        <f t="shared" si="191"/>
        <v>2006</v>
      </c>
    </row>
    <row r="5937" spans="1:4" x14ac:dyDescent="0.35">
      <c r="A5937" s="28">
        <v>38865</v>
      </c>
      <c r="B5937" s="17">
        <v>2.6079999999999999E-2</v>
      </c>
      <c r="C5937">
        <f t="shared" si="190"/>
        <v>5</v>
      </c>
      <c r="D5937">
        <f t="shared" si="191"/>
        <v>2006</v>
      </c>
    </row>
    <row r="5938" spans="1:4" x14ac:dyDescent="0.35">
      <c r="A5938" s="28">
        <v>38864</v>
      </c>
      <c r="B5938" s="17">
        <v>2.6079999999999999E-2</v>
      </c>
      <c r="C5938">
        <f t="shared" si="190"/>
        <v>5</v>
      </c>
      <c r="D5938">
        <f t="shared" si="191"/>
        <v>2006</v>
      </c>
    </row>
    <row r="5939" spans="1:4" x14ac:dyDescent="0.35">
      <c r="A5939" s="28">
        <v>38863</v>
      </c>
      <c r="B5939" s="17">
        <v>2.6079999999999999E-2</v>
      </c>
      <c r="C5939">
        <f t="shared" si="190"/>
        <v>5</v>
      </c>
      <c r="D5939">
        <f t="shared" si="191"/>
        <v>2006</v>
      </c>
    </row>
    <row r="5940" spans="1:4" x14ac:dyDescent="0.35">
      <c r="A5940" s="28">
        <v>38862</v>
      </c>
      <c r="B5940" s="17">
        <v>2.5569999999999999E-2</v>
      </c>
      <c r="C5940">
        <f t="shared" si="190"/>
        <v>5</v>
      </c>
      <c r="D5940">
        <f t="shared" si="191"/>
        <v>2006</v>
      </c>
    </row>
    <row r="5941" spans="1:4" x14ac:dyDescent="0.35">
      <c r="A5941" s="28">
        <v>38861</v>
      </c>
      <c r="B5941" s="17">
        <v>2.724E-2</v>
      </c>
      <c r="C5941">
        <f t="shared" si="190"/>
        <v>5</v>
      </c>
      <c r="D5941">
        <f t="shared" si="191"/>
        <v>2006</v>
      </c>
    </row>
    <row r="5942" spans="1:4" x14ac:dyDescent="0.35">
      <c r="A5942" s="28">
        <v>38860</v>
      </c>
      <c r="B5942" s="17">
        <v>2.751E-2</v>
      </c>
      <c r="C5942">
        <f t="shared" si="190"/>
        <v>5</v>
      </c>
      <c r="D5942">
        <f t="shared" si="191"/>
        <v>2006</v>
      </c>
    </row>
    <row r="5943" spans="1:4" x14ac:dyDescent="0.35">
      <c r="A5943" s="28">
        <v>38859</v>
      </c>
      <c r="B5943" s="17">
        <v>2.588E-2</v>
      </c>
      <c r="C5943">
        <f t="shared" si="190"/>
        <v>5</v>
      </c>
      <c r="D5943">
        <f t="shared" si="191"/>
        <v>2006</v>
      </c>
    </row>
    <row r="5944" spans="1:4" x14ac:dyDescent="0.35">
      <c r="A5944" s="28">
        <v>38858</v>
      </c>
      <c r="B5944" s="17">
        <v>2.3279999999999999E-2</v>
      </c>
      <c r="C5944">
        <f t="shared" si="190"/>
        <v>5</v>
      </c>
      <c r="D5944">
        <f t="shared" si="191"/>
        <v>2006</v>
      </c>
    </row>
    <row r="5945" spans="1:4" x14ac:dyDescent="0.35">
      <c r="A5945" s="28">
        <v>38857</v>
      </c>
      <c r="B5945" s="17">
        <v>2.3279999999999999E-2</v>
      </c>
      <c r="C5945">
        <f t="shared" si="190"/>
        <v>5</v>
      </c>
      <c r="D5945">
        <f t="shared" si="191"/>
        <v>2006</v>
      </c>
    </row>
    <row r="5946" spans="1:4" x14ac:dyDescent="0.35">
      <c r="A5946" s="28">
        <v>38856</v>
      </c>
      <c r="B5946" s="17">
        <v>2.3279999999999999E-2</v>
      </c>
      <c r="C5946">
        <f t="shared" si="190"/>
        <v>5</v>
      </c>
      <c r="D5946">
        <f t="shared" si="191"/>
        <v>2006</v>
      </c>
    </row>
    <row r="5947" spans="1:4" x14ac:dyDescent="0.35">
      <c r="A5947" s="28">
        <v>38855</v>
      </c>
      <c r="B5947" s="17">
        <v>2.477E-2</v>
      </c>
      <c r="C5947">
        <f t="shared" si="190"/>
        <v>5</v>
      </c>
      <c r="D5947">
        <f t="shared" si="191"/>
        <v>2006</v>
      </c>
    </row>
    <row r="5948" spans="1:4" x14ac:dyDescent="0.35">
      <c r="A5948" s="28">
        <v>38854</v>
      </c>
      <c r="B5948" s="17">
        <v>2.5100000000000001E-2</v>
      </c>
      <c r="C5948">
        <f t="shared" si="190"/>
        <v>5</v>
      </c>
      <c r="D5948">
        <f t="shared" si="191"/>
        <v>2006</v>
      </c>
    </row>
    <row r="5949" spans="1:4" x14ac:dyDescent="0.35">
      <c r="A5949" s="28">
        <v>38853</v>
      </c>
      <c r="B5949" s="17">
        <v>2.53E-2</v>
      </c>
      <c r="C5949">
        <f t="shared" si="190"/>
        <v>5</v>
      </c>
      <c r="D5949">
        <f t="shared" si="191"/>
        <v>2006</v>
      </c>
    </row>
    <row r="5950" spans="1:4" x14ac:dyDescent="0.35">
      <c r="A5950" s="28">
        <v>38852</v>
      </c>
      <c r="B5950" s="17">
        <v>2.529E-2</v>
      </c>
      <c r="C5950">
        <f t="shared" si="190"/>
        <v>5</v>
      </c>
      <c r="D5950">
        <f t="shared" si="191"/>
        <v>2006</v>
      </c>
    </row>
    <row r="5951" spans="1:4" x14ac:dyDescent="0.35">
      <c r="A5951" s="28">
        <v>38851</v>
      </c>
      <c r="B5951" s="17">
        <v>2.7439999999999999E-2</v>
      </c>
      <c r="C5951">
        <f t="shared" si="190"/>
        <v>5</v>
      </c>
      <c r="D5951">
        <f t="shared" si="191"/>
        <v>2006</v>
      </c>
    </row>
    <row r="5952" spans="1:4" x14ac:dyDescent="0.35">
      <c r="A5952" s="28">
        <v>38850</v>
      </c>
      <c r="B5952" s="17">
        <v>2.7439999999999999E-2</v>
      </c>
      <c r="C5952">
        <f t="shared" si="190"/>
        <v>5</v>
      </c>
      <c r="D5952">
        <f t="shared" si="191"/>
        <v>2006</v>
      </c>
    </row>
    <row r="5953" spans="1:4" x14ac:dyDescent="0.35">
      <c r="A5953" s="28">
        <v>38849</v>
      </c>
      <c r="B5953" s="17">
        <v>2.7439999999999999E-2</v>
      </c>
      <c r="C5953">
        <f t="shared" si="190"/>
        <v>5</v>
      </c>
      <c r="D5953">
        <f t="shared" si="191"/>
        <v>2006</v>
      </c>
    </row>
    <row r="5954" spans="1:4" x14ac:dyDescent="0.35">
      <c r="A5954" s="28">
        <v>38848</v>
      </c>
      <c r="B5954" s="17">
        <v>2.6200000000000001E-2</v>
      </c>
      <c r="C5954">
        <f t="shared" si="190"/>
        <v>5</v>
      </c>
      <c r="D5954">
        <f t="shared" si="191"/>
        <v>2006</v>
      </c>
    </row>
    <row r="5955" spans="1:4" x14ac:dyDescent="0.35">
      <c r="A5955" s="28">
        <v>38847</v>
      </c>
      <c r="B5955" s="17">
        <v>2.579E-2</v>
      </c>
      <c r="C5955">
        <f t="shared" si="190"/>
        <v>5</v>
      </c>
      <c r="D5955">
        <f t="shared" si="191"/>
        <v>2006</v>
      </c>
    </row>
    <row r="5956" spans="1:4" x14ac:dyDescent="0.35">
      <c r="A5956" s="28">
        <v>38846</v>
      </c>
      <c r="B5956" s="17">
        <v>2.5010000000000001E-2</v>
      </c>
      <c r="C5956">
        <f t="shared" si="190"/>
        <v>5</v>
      </c>
      <c r="D5956">
        <f t="shared" si="191"/>
        <v>2006</v>
      </c>
    </row>
    <row r="5957" spans="1:4" x14ac:dyDescent="0.35">
      <c r="A5957" s="28">
        <v>38845</v>
      </c>
      <c r="B5957" s="17">
        <v>2.4279999999999999E-2</v>
      </c>
      <c r="C5957">
        <f t="shared" si="190"/>
        <v>5</v>
      </c>
      <c r="D5957">
        <f t="shared" si="191"/>
        <v>2006</v>
      </c>
    </row>
    <row r="5958" spans="1:4" x14ac:dyDescent="0.35">
      <c r="A5958" s="28">
        <v>38844</v>
      </c>
      <c r="B5958" s="17">
        <v>2.359E-2</v>
      </c>
      <c r="C5958">
        <f t="shared" si="190"/>
        <v>5</v>
      </c>
      <c r="D5958">
        <f t="shared" si="191"/>
        <v>2006</v>
      </c>
    </row>
    <row r="5959" spans="1:4" x14ac:dyDescent="0.35">
      <c r="A5959" s="28">
        <v>38843</v>
      </c>
      <c r="B5959" s="17">
        <v>2.359E-2</v>
      </c>
      <c r="C5959">
        <f t="shared" si="190"/>
        <v>5</v>
      </c>
      <c r="D5959">
        <f t="shared" si="191"/>
        <v>2006</v>
      </c>
    </row>
    <row r="5960" spans="1:4" x14ac:dyDescent="0.35">
      <c r="A5960" s="28">
        <v>38842</v>
      </c>
      <c r="B5960" s="17">
        <v>2.359E-2</v>
      </c>
      <c r="C5960">
        <f t="shared" si="190"/>
        <v>5</v>
      </c>
      <c r="D5960">
        <f t="shared" si="191"/>
        <v>2006</v>
      </c>
    </row>
    <row r="5961" spans="1:4" x14ac:dyDescent="0.35">
      <c r="A5961" s="28">
        <v>38841</v>
      </c>
      <c r="B5961" s="17">
        <v>2.3179999999999999E-2</v>
      </c>
      <c r="C5961">
        <f t="shared" si="190"/>
        <v>5</v>
      </c>
      <c r="D5961">
        <f t="shared" si="191"/>
        <v>2006</v>
      </c>
    </row>
    <row r="5962" spans="1:4" x14ac:dyDescent="0.35">
      <c r="A5962" s="28">
        <v>38840</v>
      </c>
      <c r="B5962" s="17">
        <v>2.3089999999999999E-2</v>
      </c>
      <c r="C5962">
        <f t="shared" si="190"/>
        <v>5</v>
      </c>
      <c r="D5962">
        <f t="shared" si="191"/>
        <v>2006</v>
      </c>
    </row>
    <row r="5963" spans="1:4" x14ac:dyDescent="0.35">
      <c r="A5963" s="28">
        <v>38839</v>
      </c>
      <c r="B5963" s="17">
        <v>2.3879999999999998E-2</v>
      </c>
      <c r="C5963">
        <f t="shared" si="190"/>
        <v>5</v>
      </c>
      <c r="D5963">
        <f t="shared" si="191"/>
        <v>2006</v>
      </c>
    </row>
    <row r="5964" spans="1:4" x14ac:dyDescent="0.35">
      <c r="A5964" s="28">
        <v>38838</v>
      </c>
      <c r="B5964" s="17">
        <v>2.7709999999999999E-2</v>
      </c>
      <c r="C5964">
        <f t="shared" si="190"/>
        <v>5</v>
      </c>
      <c r="D5964">
        <f t="shared" si="191"/>
        <v>2006</v>
      </c>
    </row>
    <row r="5965" spans="1:4" x14ac:dyDescent="0.35">
      <c r="A5965" s="28">
        <v>38837</v>
      </c>
      <c r="B5965" s="17">
        <v>2.7709999999999999E-2</v>
      </c>
      <c r="C5965">
        <f t="shared" si="190"/>
        <v>4</v>
      </c>
      <c r="D5965">
        <f t="shared" si="191"/>
        <v>2006</v>
      </c>
    </row>
    <row r="5966" spans="1:4" x14ac:dyDescent="0.35">
      <c r="A5966" s="28">
        <v>38836</v>
      </c>
      <c r="B5966" s="17">
        <v>2.7709999999999999E-2</v>
      </c>
      <c r="C5966">
        <f t="shared" si="190"/>
        <v>4</v>
      </c>
      <c r="D5966">
        <f t="shared" si="191"/>
        <v>2006</v>
      </c>
    </row>
    <row r="5967" spans="1:4" x14ac:dyDescent="0.35">
      <c r="A5967" s="28">
        <v>38835</v>
      </c>
      <c r="B5967" s="17">
        <v>2.7709999999999999E-2</v>
      </c>
      <c r="C5967">
        <f t="shared" si="190"/>
        <v>4</v>
      </c>
      <c r="D5967">
        <f t="shared" si="191"/>
        <v>2006</v>
      </c>
    </row>
    <row r="5968" spans="1:4" x14ac:dyDescent="0.35">
      <c r="A5968" s="28">
        <v>38834</v>
      </c>
      <c r="B5968" s="17">
        <v>3.2309999999999998E-2</v>
      </c>
      <c r="C5968">
        <f t="shared" si="190"/>
        <v>4</v>
      </c>
      <c r="D5968">
        <f t="shared" si="191"/>
        <v>2006</v>
      </c>
    </row>
    <row r="5969" spans="1:4" x14ac:dyDescent="0.35">
      <c r="A5969" s="28">
        <v>38833</v>
      </c>
      <c r="B5969" s="17">
        <v>3.2280000000000003E-2</v>
      </c>
      <c r="C5969">
        <f t="shared" si="190"/>
        <v>4</v>
      </c>
      <c r="D5969">
        <f t="shared" si="191"/>
        <v>2006</v>
      </c>
    </row>
    <row r="5970" spans="1:4" x14ac:dyDescent="0.35">
      <c r="A5970" s="28">
        <v>38832</v>
      </c>
      <c r="B5970" s="17">
        <v>3.236E-2</v>
      </c>
      <c r="C5970">
        <f t="shared" si="190"/>
        <v>4</v>
      </c>
      <c r="D5970">
        <f t="shared" si="191"/>
        <v>2006</v>
      </c>
    </row>
    <row r="5971" spans="1:4" x14ac:dyDescent="0.35">
      <c r="A5971" s="28">
        <v>38831</v>
      </c>
      <c r="B5971" s="17">
        <v>3.0880000000000001E-2</v>
      </c>
      <c r="C5971">
        <f t="shared" si="190"/>
        <v>4</v>
      </c>
      <c r="D5971">
        <f t="shared" si="191"/>
        <v>2006</v>
      </c>
    </row>
    <row r="5972" spans="1:4" x14ac:dyDescent="0.35">
      <c r="A5972" s="28">
        <v>38830</v>
      </c>
      <c r="B5972" s="17">
        <v>2.504E-2</v>
      </c>
      <c r="C5972">
        <f t="shared" si="190"/>
        <v>4</v>
      </c>
      <c r="D5972">
        <f t="shared" si="191"/>
        <v>2006</v>
      </c>
    </row>
    <row r="5973" spans="1:4" x14ac:dyDescent="0.35">
      <c r="A5973" s="28">
        <v>38829</v>
      </c>
      <c r="B5973" s="17">
        <v>2.504E-2</v>
      </c>
      <c r="C5973">
        <f t="shared" si="190"/>
        <v>4</v>
      </c>
      <c r="D5973">
        <f t="shared" si="191"/>
        <v>2006</v>
      </c>
    </row>
    <row r="5974" spans="1:4" x14ac:dyDescent="0.35">
      <c r="A5974" s="28">
        <v>38828</v>
      </c>
      <c r="B5974" s="17">
        <v>2.504E-2</v>
      </c>
      <c r="C5974">
        <f t="shared" si="190"/>
        <v>4</v>
      </c>
      <c r="D5974">
        <f t="shared" si="191"/>
        <v>2006</v>
      </c>
    </row>
    <row r="5975" spans="1:4" x14ac:dyDescent="0.35">
      <c r="A5975" s="28">
        <v>38827</v>
      </c>
      <c r="B5975" s="17">
        <v>2.2939999999999999E-2</v>
      </c>
      <c r="C5975">
        <f t="shared" si="190"/>
        <v>4</v>
      </c>
      <c r="D5975">
        <f t="shared" si="191"/>
        <v>2006</v>
      </c>
    </row>
    <row r="5976" spans="1:4" x14ac:dyDescent="0.35">
      <c r="A5976" s="28">
        <v>38826</v>
      </c>
      <c r="B5976" s="17">
        <v>2.3109999999999999E-2</v>
      </c>
      <c r="C5976">
        <f t="shared" si="190"/>
        <v>4</v>
      </c>
      <c r="D5976">
        <f t="shared" si="191"/>
        <v>2006</v>
      </c>
    </row>
    <row r="5977" spans="1:4" x14ac:dyDescent="0.35">
      <c r="A5977" s="28">
        <v>38825</v>
      </c>
      <c r="B5977" s="17">
        <v>2.298E-2</v>
      </c>
      <c r="C5977">
        <f t="shared" si="190"/>
        <v>4</v>
      </c>
      <c r="D5977">
        <f t="shared" si="191"/>
        <v>2006</v>
      </c>
    </row>
    <row r="5978" spans="1:4" x14ac:dyDescent="0.35">
      <c r="A5978" s="28">
        <v>38824</v>
      </c>
      <c r="B5978" s="17">
        <v>2.3040000000000001E-2</v>
      </c>
      <c r="C5978">
        <f t="shared" si="190"/>
        <v>4</v>
      </c>
      <c r="D5978">
        <f t="shared" si="191"/>
        <v>2006</v>
      </c>
    </row>
    <row r="5979" spans="1:4" x14ac:dyDescent="0.35">
      <c r="A5979" s="28">
        <v>38823</v>
      </c>
      <c r="B5979" s="17">
        <v>2.317E-2</v>
      </c>
      <c r="C5979">
        <f t="shared" si="190"/>
        <v>4</v>
      </c>
      <c r="D5979">
        <f t="shared" si="191"/>
        <v>2006</v>
      </c>
    </row>
    <row r="5980" spans="1:4" x14ac:dyDescent="0.35">
      <c r="A5980" s="28">
        <v>38822</v>
      </c>
      <c r="B5980" s="17">
        <v>2.317E-2</v>
      </c>
      <c r="C5980">
        <f t="shared" si="190"/>
        <v>4</v>
      </c>
      <c r="D5980">
        <f t="shared" si="191"/>
        <v>2006</v>
      </c>
    </row>
    <row r="5981" spans="1:4" x14ac:dyDescent="0.35">
      <c r="A5981" s="28">
        <v>38821</v>
      </c>
      <c r="B5981" s="17">
        <v>2.317E-2</v>
      </c>
      <c r="C5981">
        <f t="shared" si="190"/>
        <v>4</v>
      </c>
      <c r="D5981">
        <f t="shared" si="191"/>
        <v>2006</v>
      </c>
    </row>
    <row r="5982" spans="1:4" x14ac:dyDescent="0.35">
      <c r="A5982" s="28">
        <v>38820</v>
      </c>
      <c r="B5982" s="17">
        <v>2.3109999999999999E-2</v>
      </c>
      <c r="C5982">
        <f t="shared" si="190"/>
        <v>4</v>
      </c>
      <c r="D5982">
        <f t="shared" si="191"/>
        <v>2006</v>
      </c>
    </row>
    <row r="5983" spans="1:4" x14ac:dyDescent="0.35">
      <c r="A5983" s="28">
        <v>38819</v>
      </c>
      <c r="B5983" s="17">
        <v>2.299E-2</v>
      </c>
      <c r="C5983">
        <f t="shared" si="190"/>
        <v>4</v>
      </c>
      <c r="D5983">
        <f t="shared" si="191"/>
        <v>2006</v>
      </c>
    </row>
    <row r="5984" spans="1:4" x14ac:dyDescent="0.35">
      <c r="A5984" s="28">
        <v>38818</v>
      </c>
      <c r="B5984" s="17">
        <v>2.299E-2</v>
      </c>
      <c r="C5984">
        <f t="shared" si="190"/>
        <v>4</v>
      </c>
      <c r="D5984">
        <f t="shared" si="191"/>
        <v>2006</v>
      </c>
    </row>
    <row r="5985" spans="1:4" x14ac:dyDescent="0.35">
      <c r="A5985" s="28">
        <v>38817</v>
      </c>
      <c r="B5985" s="17">
        <v>2.299E-2</v>
      </c>
      <c r="C5985">
        <f t="shared" si="190"/>
        <v>4</v>
      </c>
      <c r="D5985">
        <f t="shared" si="191"/>
        <v>2006</v>
      </c>
    </row>
    <row r="5986" spans="1:4" x14ac:dyDescent="0.35">
      <c r="A5986" s="28">
        <v>38816</v>
      </c>
      <c r="B5986" s="17">
        <v>2.298E-2</v>
      </c>
      <c r="C5986">
        <f t="shared" si="190"/>
        <v>4</v>
      </c>
      <c r="D5986">
        <f t="shared" si="191"/>
        <v>2006</v>
      </c>
    </row>
    <row r="5987" spans="1:4" x14ac:dyDescent="0.35">
      <c r="A5987" s="28">
        <v>38815</v>
      </c>
      <c r="B5987" s="17">
        <v>2.298E-2</v>
      </c>
      <c r="C5987">
        <f t="shared" si="190"/>
        <v>4</v>
      </c>
      <c r="D5987">
        <f t="shared" si="191"/>
        <v>2006</v>
      </c>
    </row>
    <row r="5988" spans="1:4" x14ac:dyDescent="0.35">
      <c r="A5988" s="28">
        <v>38814</v>
      </c>
      <c r="B5988" s="17">
        <v>2.298E-2</v>
      </c>
      <c r="C5988">
        <f t="shared" si="190"/>
        <v>4</v>
      </c>
      <c r="D5988">
        <f t="shared" si="191"/>
        <v>2006</v>
      </c>
    </row>
    <row r="5989" spans="1:4" x14ac:dyDescent="0.35">
      <c r="A5989" s="28">
        <v>38813</v>
      </c>
      <c r="B5989" s="17">
        <v>2.3E-2</v>
      </c>
      <c r="C5989">
        <f t="shared" si="190"/>
        <v>4</v>
      </c>
      <c r="D5989">
        <f t="shared" si="191"/>
        <v>2006</v>
      </c>
    </row>
    <row r="5990" spans="1:4" x14ac:dyDescent="0.35">
      <c r="A5990" s="28">
        <v>38812</v>
      </c>
      <c r="B5990" s="17">
        <v>2.299E-2</v>
      </c>
      <c r="C5990">
        <f t="shared" si="190"/>
        <v>4</v>
      </c>
      <c r="D5990">
        <f t="shared" si="191"/>
        <v>2006</v>
      </c>
    </row>
    <row r="5991" spans="1:4" x14ac:dyDescent="0.35">
      <c r="A5991" s="28">
        <v>38811</v>
      </c>
      <c r="B5991" s="17">
        <v>2.265E-2</v>
      </c>
      <c r="C5991">
        <f t="shared" si="190"/>
        <v>4</v>
      </c>
      <c r="D5991">
        <f t="shared" si="191"/>
        <v>2006</v>
      </c>
    </row>
    <row r="5992" spans="1:4" x14ac:dyDescent="0.35">
      <c r="A5992" s="28">
        <v>38810</v>
      </c>
      <c r="B5992" s="17">
        <v>2.3009999999999999E-2</v>
      </c>
      <c r="C5992">
        <f t="shared" si="190"/>
        <v>4</v>
      </c>
      <c r="D5992">
        <f t="shared" si="191"/>
        <v>2006</v>
      </c>
    </row>
    <row r="5993" spans="1:4" x14ac:dyDescent="0.35">
      <c r="A5993" s="28">
        <v>38809</v>
      </c>
      <c r="B5993" s="17">
        <v>2.298E-2</v>
      </c>
      <c r="C5993">
        <f t="shared" si="190"/>
        <v>4</v>
      </c>
      <c r="D5993">
        <f t="shared" si="191"/>
        <v>2006</v>
      </c>
    </row>
    <row r="5994" spans="1:4" x14ac:dyDescent="0.35">
      <c r="A5994" s="28">
        <v>38808</v>
      </c>
      <c r="B5994" s="17">
        <v>2.298E-2</v>
      </c>
      <c r="C5994">
        <f t="shared" si="190"/>
        <v>4</v>
      </c>
      <c r="D5994">
        <f t="shared" si="191"/>
        <v>2006</v>
      </c>
    </row>
    <row r="5995" spans="1:4" x14ac:dyDescent="0.35">
      <c r="A5995" s="28">
        <v>38807</v>
      </c>
      <c r="B5995" s="17">
        <v>2.298E-2</v>
      </c>
      <c r="C5995">
        <f t="shared" ref="C5995:C6058" si="192">MONTH(A5995)</f>
        <v>3</v>
      </c>
      <c r="D5995">
        <f t="shared" ref="D5995:D6058" si="193">YEAR(A5995)</f>
        <v>2006</v>
      </c>
    </row>
    <row r="5996" spans="1:4" x14ac:dyDescent="0.35">
      <c r="A5996" s="28">
        <v>38806</v>
      </c>
      <c r="B5996" s="17">
        <v>2.3E-2</v>
      </c>
      <c r="C5996">
        <f t="shared" si="192"/>
        <v>3</v>
      </c>
      <c r="D5996">
        <f t="shared" si="193"/>
        <v>2006</v>
      </c>
    </row>
    <row r="5997" spans="1:4" x14ac:dyDescent="0.35">
      <c r="A5997" s="28">
        <v>38805</v>
      </c>
      <c r="B5997" s="17">
        <v>2.3019999999999999E-2</v>
      </c>
      <c r="C5997">
        <f t="shared" si="192"/>
        <v>3</v>
      </c>
      <c r="D5997">
        <f t="shared" si="193"/>
        <v>2006</v>
      </c>
    </row>
    <row r="5998" spans="1:4" x14ac:dyDescent="0.35">
      <c r="A5998" s="28">
        <v>38804</v>
      </c>
      <c r="B5998" s="17">
        <v>2.351E-2</v>
      </c>
      <c r="C5998">
        <f t="shared" si="192"/>
        <v>3</v>
      </c>
      <c r="D5998">
        <f t="shared" si="193"/>
        <v>2006</v>
      </c>
    </row>
    <row r="5999" spans="1:4" x14ac:dyDescent="0.35">
      <c r="A5999" s="28">
        <v>38803</v>
      </c>
      <c r="B5999" s="17">
        <v>2.3480000000000001E-2</v>
      </c>
      <c r="C5999">
        <f t="shared" si="192"/>
        <v>3</v>
      </c>
      <c r="D5999">
        <f t="shared" si="193"/>
        <v>2006</v>
      </c>
    </row>
    <row r="6000" spans="1:4" x14ac:dyDescent="0.35">
      <c r="A6000" s="28">
        <v>38802</v>
      </c>
      <c r="B6000" s="17">
        <v>2.342E-2</v>
      </c>
      <c r="C6000">
        <f t="shared" si="192"/>
        <v>3</v>
      </c>
      <c r="D6000">
        <f t="shared" si="193"/>
        <v>2006</v>
      </c>
    </row>
    <row r="6001" spans="1:4" x14ac:dyDescent="0.35">
      <c r="A6001" s="28">
        <v>38801</v>
      </c>
      <c r="B6001" s="17">
        <v>2.342E-2</v>
      </c>
      <c r="C6001">
        <f t="shared" si="192"/>
        <v>3</v>
      </c>
      <c r="D6001">
        <f t="shared" si="193"/>
        <v>2006</v>
      </c>
    </row>
    <row r="6002" spans="1:4" x14ac:dyDescent="0.35">
      <c r="A6002" s="28">
        <v>38800</v>
      </c>
      <c r="B6002" s="17">
        <v>2.342E-2</v>
      </c>
      <c r="C6002">
        <f t="shared" si="192"/>
        <v>3</v>
      </c>
      <c r="D6002">
        <f t="shared" si="193"/>
        <v>2006</v>
      </c>
    </row>
    <row r="6003" spans="1:4" x14ac:dyDescent="0.35">
      <c r="A6003" s="28">
        <v>38799</v>
      </c>
      <c r="B6003" s="17">
        <v>2.3040000000000001E-2</v>
      </c>
      <c r="C6003">
        <f t="shared" si="192"/>
        <v>3</v>
      </c>
      <c r="D6003">
        <f t="shared" si="193"/>
        <v>2006</v>
      </c>
    </row>
    <row r="6004" spans="1:4" x14ac:dyDescent="0.35">
      <c r="A6004" s="28">
        <v>38798</v>
      </c>
      <c r="B6004" s="17">
        <v>2.2669999999999999E-2</v>
      </c>
      <c r="C6004">
        <f t="shared" si="192"/>
        <v>3</v>
      </c>
      <c r="D6004">
        <f t="shared" si="193"/>
        <v>2006</v>
      </c>
    </row>
    <row r="6005" spans="1:4" x14ac:dyDescent="0.35">
      <c r="A6005" s="28">
        <v>38797</v>
      </c>
      <c r="B6005" s="17">
        <v>2.257E-2</v>
      </c>
      <c r="C6005">
        <f t="shared" si="192"/>
        <v>3</v>
      </c>
      <c r="D6005">
        <f t="shared" si="193"/>
        <v>2006</v>
      </c>
    </row>
    <row r="6006" spans="1:4" x14ac:dyDescent="0.35">
      <c r="A6006" s="28">
        <v>38796</v>
      </c>
      <c r="B6006" s="17">
        <v>2.2509999999999999E-2</v>
      </c>
      <c r="C6006">
        <f t="shared" si="192"/>
        <v>3</v>
      </c>
      <c r="D6006">
        <f t="shared" si="193"/>
        <v>2006</v>
      </c>
    </row>
    <row r="6007" spans="1:4" x14ac:dyDescent="0.35">
      <c r="A6007" s="28">
        <v>38795</v>
      </c>
      <c r="B6007" s="17">
        <v>2.2509999999999999E-2</v>
      </c>
      <c r="C6007">
        <f t="shared" si="192"/>
        <v>3</v>
      </c>
      <c r="D6007">
        <f t="shared" si="193"/>
        <v>2006</v>
      </c>
    </row>
    <row r="6008" spans="1:4" x14ac:dyDescent="0.35">
      <c r="A6008" s="28">
        <v>38794</v>
      </c>
      <c r="B6008" s="17">
        <v>2.2509999999999999E-2</v>
      </c>
      <c r="C6008">
        <f t="shared" si="192"/>
        <v>3</v>
      </c>
      <c r="D6008">
        <f t="shared" si="193"/>
        <v>2006</v>
      </c>
    </row>
    <row r="6009" spans="1:4" x14ac:dyDescent="0.35">
      <c r="A6009" s="28">
        <v>38793</v>
      </c>
      <c r="B6009" s="17">
        <v>2.2509999999999999E-2</v>
      </c>
      <c r="C6009">
        <f t="shared" si="192"/>
        <v>3</v>
      </c>
      <c r="D6009">
        <f t="shared" si="193"/>
        <v>2006</v>
      </c>
    </row>
    <row r="6010" spans="1:4" x14ac:dyDescent="0.35">
      <c r="A6010" s="28">
        <v>38792</v>
      </c>
      <c r="B6010" s="17">
        <v>2.2499999999999999E-2</v>
      </c>
      <c r="C6010">
        <f t="shared" si="192"/>
        <v>3</v>
      </c>
      <c r="D6010">
        <f t="shared" si="193"/>
        <v>2006</v>
      </c>
    </row>
    <row r="6011" spans="1:4" x14ac:dyDescent="0.35">
      <c r="A6011" s="28">
        <v>38791</v>
      </c>
      <c r="B6011" s="17">
        <v>2.2509999999999999E-2</v>
      </c>
      <c r="C6011">
        <f t="shared" si="192"/>
        <v>3</v>
      </c>
      <c r="D6011">
        <f t="shared" si="193"/>
        <v>2006</v>
      </c>
    </row>
    <row r="6012" spans="1:4" x14ac:dyDescent="0.35">
      <c r="A6012" s="28">
        <v>38790</v>
      </c>
      <c r="B6012" s="17">
        <v>2.2519999999999998E-2</v>
      </c>
      <c r="C6012">
        <f t="shared" si="192"/>
        <v>3</v>
      </c>
      <c r="D6012">
        <f t="shared" si="193"/>
        <v>2006</v>
      </c>
    </row>
    <row r="6013" spans="1:4" x14ac:dyDescent="0.35">
      <c r="A6013" s="28">
        <v>38789</v>
      </c>
      <c r="B6013" s="17">
        <v>2.2519999999999998E-2</v>
      </c>
      <c r="C6013">
        <f t="shared" si="192"/>
        <v>3</v>
      </c>
      <c r="D6013">
        <f t="shared" si="193"/>
        <v>2006</v>
      </c>
    </row>
    <row r="6014" spans="1:4" x14ac:dyDescent="0.35">
      <c r="A6014" s="28">
        <v>38788</v>
      </c>
      <c r="B6014" s="17">
        <v>2.257E-2</v>
      </c>
      <c r="C6014">
        <f t="shared" si="192"/>
        <v>3</v>
      </c>
      <c r="D6014">
        <f t="shared" si="193"/>
        <v>2006</v>
      </c>
    </row>
    <row r="6015" spans="1:4" x14ac:dyDescent="0.35">
      <c r="A6015" s="28">
        <v>38787</v>
      </c>
      <c r="B6015" s="17">
        <v>2.257E-2</v>
      </c>
      <c r="C6015">
        <f t="shared" si="192"/>
        <v>3</v>
      </c>
      <c r="D6015">
        <f t="shared" si="193"/>
        <v>2006</v>
      </c>
    </row>
    <row r="6016" spans="1:4" x14ac:dyDescent="0.35">
      <c r="A6016" s="28">
        <v>38786</v>
      </c>
      <c r="B6016" s="17">
        <v>2.257E-2</v>
      </c>
      <c r="C6016">
        <f t="shared" si="192"/>
        <v>3</v>
      </c>
      <c r="D6016">
        <f t="shared" si="193"/>
        <v>2006</v>
      </c>
    </row>
    <row r="6017" spans="1:4" x14ac:dyDescent="0.35">
      <c r="A6017" s="28">
        <v>38785</v>
      </c>
      <c r="B6017" s="17">
        <v>2.2970000000000001E-2</v>
      </c>
      <c r="C6017">
        <f t="shared" si="192"/>
        <v>3</v>
      </c>
      <c r="D6017">
        <f t="shared" si="193"/>
        <v>2006</v>
      </c>
    </row>
    <row r="6018" spans="1:4" x14ac:dyDescent="0.35">
      <c r="A6018" s="28">
        <v>38784</v>
      </c>
      <c r="B6018" s="17">
        <v>2.298E-2</v>
      </c>
      <c r="C6018">
        <f t="shared" si="192"/>
        <v>3</v>
      </c>
      <c r="D6018">
        <f t="shared" si="193"/>
        <v>2006</v>
      </c>
    </row>
    <row r="6019" spans="1:4" x14ac:dyDescent="0.35">
      <c r="A6019" s="28">
        <v>38783</v>
      </c>
      <c r="B6019" s="17">
        <v>2.299E-2</v>
      </c>
      <c r="C6019">
        <f t="shared" si="192"/>
        <v>3</v>
      </c>
      <c r="D6019">
        <f t="shared" si="193"/>
        <v>2006</v>
      </c>
    </row>
    <row r="6020" spans="1:4" x14ac:dyDescent="0.35">
      <c r="A6020" s="28">
        <v>38782</v>
      </c>
      <c r="B6020" s="17">
        <v>2.3E-2</v>
      </c>
      <c r="C6020">
        <f t="shared" si="192"/>
        <v>3</v>
      </c>
      <c r="D6020">
        <f t="shared" si="193"/>
        <v>2006</v>
      </c>
    </row>
    <row r="6021" spans="1:4" x14ac:dyDescent="0.35">
      <c r="A6021" s="28">
        <v>38781</v>
      </c>
      <c r="B6021" s="17">
        <v>2.3009999999999999E-2</v>
      </c>
      <c r="C6021">
        <f t="shared" si="192"/>
        <v>3</v>
      </c>
      <c r="D6021">
        <f t="shared" si="193"/>
        <v>2006</v>
      </c>
    </row>
    <row r="6022" spans="1:4" x14ac:dyDescent="0.35">
      <c r="A6022" s="28">
        <v>38780</v>
      </c>
      <c r="B6022" s="17">
        <v>2.3009999999999999E-2</v>
      </c>
      <c r="C6022">
        <f t="shared" si="192"/>
        <v>3</v>
      </c>
      <c r="D6022">
        <f t="shared" si="193"/>
        <v>2006</v>
      </c>
    </row>
    <row r="6023" spans="1:4" x14ac:dyDescent="0.35">
      <c r="A6023" s="28">
        <v>38779</v>
      </c>
      <c r="B6023" s="17">
        <v>2.3009999999999999E-2</v>
      </c>
      <c r="C6023">
        <f t="shared" si="192"/>
        <v>3</v>
      </c>
      <c r="D6023">
        <f t="shared" si="193"/>
        <v>2006</v>
      </c>
    </row>
    <row r="6024" spans="1:4" x14ac:dyDescent="0.35">
      <c r="A6024" s="28">
        <v>38778</v>
      </c>
      <c r="B6024" s="17">
        <v>2.3369999999999998E-2</v>
      </c>
      <c r="C6024">
        <f t="shared" si="192"/>
        <v>3</v>
      </c>
      <c r="D6024">
        <f t="shared" si="193"/>
        <v>2006</v>
      </c>
    </row>
    <row r="6025" spans="1:4" x14ac:dyDescent="0.35">
      <c r="A6025" s="28">
        <v>38777</v>
      </c>
      <c r="B6025" s="17">
        <v>2.4539999999999999E-2</v>
      </c>
      <c r="C6025">
        <f t="shared" si="192"/>
        <v>3</v>
      </c>
      <c r="D6025">
        <f t="shared" si="193"/>
        <v>2006</v>
      </c>
    </row>
    <row r="6026" spans="1:4" x14ac:dyDescent="0.35">
      <c r="A6026" s="28">
        <v>38776</v>
      </c>
      <c r="B6026" s="17">
        <v>2.8309999999999998E-2</v>
      </c>
      <c r="C6026">
        <f t="shared" si="192"/>
        <v>2</v>
      </c>
      <c r="D6026">
        <f t="shared" si="193"/>
        <v>2006</v>
      </c>
    </row>
    <row r="6027" spans="1:4" x14ac:dyDescent="0.35">
      <c r="A6027" s="28">
        <v>38775</v>
      </c>
      <c r="B6027" s="17">
        <v>2.9409999999999999E-2</v>
      </c>
      <c r="C6027">
        <f t="shared" si="192"/>
        <v>2</v>
      </c>
      <c r="D6027">
        <f t="shared" si="193"/>
        <v>2006</v>
      </c>
    </row>
    <row r="6028" spans="1:4" x14ac:dyDescent="0.35">
      <c r="A6028" s="28">
        <v>38774</v>
      </c>
      <c r="B6028" s="17">
        <v>2.9829999999999999E-2</v>
      </c>
      <c r="C6028">
        <f t="shared" si="192"/>
        <v>2</v>
      </c>
      <c r="D6028">
        <f t="shared" si="193"/>
        <v>2006</v>
      </c>
    </row>
    <row r="6029" spans="1:4" x14ac:dyDescent="0.35">
      <c r="A6029" s="28">
        <v>38773</v>
      </c>
      <c r="B6029" s="17">
        <v>2.9829999999999999E-2</v>
      </c>
      <c r="C6029">
        <f t="shared" si="192"/>
        <v>2</v>
      </c>
      <c r="D6029">
        <f t="shared" si="193"/>
        <v>2006</v>
      </c>
    </row>
    <row r="6030" spans="1:4" x14ac:dyDescent="0.35">
      <c r="A6030" s="28">
        <v>38772</v>
      </c>
      <c r="B6030" s="17">
        <v>2.9829999999999999E-2</v>
      </c>
      <c r="C6030">
        <f t="shared" si="192"/>
        <v>2</v>
      </c>
      <c r="D6030">
        <f t="shared" si="193"/>
        <v>2006</v>
      </c>
    </row>
    <row r="6031" spans="1:4" x14ac:dyDescent="0.35">
      <c r="A6031" s="28">
        <v>38771</v>
      </c>
      <c r="B6031" s="17">
        <v>2.988E-2</v>
      </c>
      <c r="C6031">
        <f t="shared" si="192"/>
        <v>2</v>
      </c>
      <c r="D6031">
        <f t="shared" si="193"/>
        <v>2006</v>
      </c>
    </row>
    <row r="6032" spans="1:4" x14ac:dyDescent="0.35">
      <c r="A6032" s="28">
        <v>38770</v>
      </c>
      <c r="B6032" s="17">
        <v>2.8039999999999999E-2</v>
      </c>
      <c r="C6032">
        <f t="shared" si="192"/>
        <v>2</v>
      </c>
      <c r="D6032">
        <f t="shared" si="193"/>
        <v>2006</v>
      </c>
    </row>
    <row r="6033" spans="1:4" x14ac:dyDescent="0.35">
      <c r="A6033" s="28">
        <v>38769</v>
      </c>
      <c r="B6033" s="17">
        <v>2.6509999999999999E-2</v>
      </c>
      <c r="C6033">
        <f t="shared" si="192"/>
        <v>2</v>
      </c>
      <c r="D6033">
        <f t="shared" si="193"/>
        <v>2006</v>
      </c>
    </row>
    <row r="6034" spans="1:4" x14ac:dyDescent="0.35">
      <c r="A6034" s="28">
        <v>38768</v>
      </c>
      <c r="B6034" s="17">
        <v>2.3470000000000001E-2</v>
      </c>
      <c r="C6034">
        <f t="shared" si="192"/>
        <v>2</v>
      </c>
      <c r="D6034">
        <f t="shared" si="193"/>
        <v>2006</v>
      </c>
    </row>
    <row r="6035" spans="1:4" x14ac:dyDescent="0.35">
      <c r="A6035" s="28">
        <v>38767</v>
      </c>
      <c r="B6035" s="17">
        <v>2.3429999999999999E-2</v>
      </c>
      <c r="C6035">
        <f t="shared" si="192"/>
        <v>2</v>
      </c>
      <c r="D6035">
        <f t="shared" si="193"/>
        <v>2006</v>
      </c>
    </row>
    <row r="6036" spans="1:4" x14ac:dyDescent="0.35">
      <c r="A6036" s="28">
        <v>38766</v>
      </c>
      <c r="B6036" s="17">
        <v>2.3429999999999999E-2</v>
      </c>
      <c r="C6036">
        <f t="shared" si="192"/>
        <v>2</v>
      </c>
      <c r="D6036">
        <f t="shared" si="193"/>
        <v>2006</v>
      </c>
    </row>
    <row r="6037" spans="1:4" x14ac:dyDescent="0.35">
      <c r="A6037" s="28">
        <v>38765</v>
      </c>
      <c r="B6037" s="17">
        <v>2.3429999999999999E-2</v>
      </c>
      <c r="C6037">
        <f t="shared" si="192"/>
        <v>2</v>
      </c>
      <c r="D6037">
        <f t="shared" si="193"/>
        <v>2006</v>
      </c>
    </row>
    <row r="6038" spans="1:4" x14ac:dyDescent="0.35">
      <c r="A6038" s="28">
        <v>38764</v>
      </c>
      <c r="B6038" s="17">
        <v>2.3210000000000001E-2</v>
      </c>
      <c r="C6038">
        <f t="shared" si="192"/>
        <v>2</v>
      </c>
      <c r="D6038">
        <f t="shared" si="193"/>
        <v>2006</v>
      </c>
    </row>
    <row r="6039" spans="1:4" x14ac:dyDescent="0.35">
      <c r="A6039" s="28">
        <v>38763</v>
      </c>
      <c r="B6039" s="17">
        <v>2.2950000000000002E-2</v>
      </c>
      <c r="C6039">
        <f t="shared" si="192"/>
        <v>2</v>
      </c>
      <c r="D6039">
        <f t="shared" si="193"/>
        <v>2006</v>
      </c>
    </row>
    <row r="6040" spans="1:4" x14ac:dyDescent="0.35">
      <c r="A6040" s="28">
        <v>38762</v>
      </c>
      <c r="B6040" s="17">
        <v>2.2800000000000001E-2</v>
      </c>
      <c r="C6040">
        <f t="shared" si="192"/>
        <v>2</v>
      </c>
      <c r="D6040">
        <f t="shared" si="193"/>
        <v>2006</v>
      </c>
    </row>
    <row r="6041" spans="1:4" x14ac:dyDescent="0.35">
      <c r="A6041" s="28">
        <v>38761</v>
      </c>
      <c r="B6041" s="17">
        <v>2.2780000000000002E-2</v>
      </c>
      <c r="C6041">
        <f t="shared" si="192"/>
        <v>2</v>
      </c>
      <c r="D6041">
        <f t="shared" si="193"/>
        <v>2006</v>
      </c>
    </row>
    <row r="6042" spans="1:4" x14ac:dyDescent="0.35">
      <c r="A6042" s="28">
        <v>38760</v>
      </c>
      <c r="B6042" s="17">
        <v>2.2880000000000001E-2</v>
      </c>
      <c r="C6042">
        <f t="shared" si="192"/>
        <v>2</v>
      </c>
      <c r="D6042">
        <f t="shared" si="193"/>
        <v>2006</v>
      </c>
    </row>
    <row r="6043" spans="1:4" x14ac:dyDescent="0.35">
      <c r="A6043" s="28">
        <v>38759</v>
      </c>
      <c r="B6043" s="17">
        <v>2.2880000000000001E-2</v>
      </c>
      <c r="C6043">
        <f t="shared" si="192"/>
        <v>2</v>
      </c>
      <c r="D6043">
        <f t="shared" si="193"/>
        <v>2006</v>
      </c>
    </row>
    <row r="6044" spans="1:4" x14ac:dyDescent="0.35">
      <c r="A6044" s="28">
        <v>38758</v>
      </c>
      <c r="B6044" s="17">
        <v>2.2880000000000001E-2</v>
      </c>
      <c r="C6044">
        <f t="shared" si="192"/>
        <v>2</v>
      </c>
      <c r="D6044">
        <f t="shared" si="193"/>
        <v>2006</v>
      </c>
    </row>
    <row r="6045" spans="1:4" x14ac:dyDescent="0.35">
      <c r="A6045" s="28">
        <v>38757</v>
      </c>
      <c r="B6045" s="17">
        <v>2.291E-2</v>
      </c>
      <c r="C6045">
        <f t="shared" si="192"/>
        <v>2</v>
      </c>
      <c r="D6045">
        <f t="shared" si="193"/>
        <v>2006</v>
      </c>
    </row>
    <row r="6046" spans="1:4" x14ac:dyDescent="0.35">
      <c r="A6046" s="28">
        <v>38756</v>
      </c>
      <c r="B6046" s="17">
        <v>2.282E-2</v>
      </c>
      <c r="C6046">
        <f t="shared" si="192"/>
        <v>2</v>
      </c>
      <c r="D6046">
        <f t="shared" si="193"/>
        <v>2006</v>
      </c>
    </row>
    <row r="6047" spans="1:4" x14ac:dyDescent="0.35">
      <c r="A6047" s="28">
        <v>38755</v>
      </c>
      <c r="B6047" s="17">
        <v>2.2800000000000001E-2</v>
      </c>
      <c r="C6047">
        <f t="shared" si="192"/>
        <v>2</v>
      </c>
      <c r="D6047">
        <f t="shared" si="193"/>
        <v>2006</v>
      </c>
    </row>
    <row r="6048" spans="1:4" x14ac:dyDescent="0.35">
      <c r="A6048" s="28">
        <v>38754</v>
      </c>
      <c r="B6048" s="17">
        <v>2.2849999999999999E-2</v>
      </c>
      <c r="C6048">
        <f t="shared" si="192"/>
        <v>2</v>
      </c>
      <c r="D6048">
        <f t="shared" si="193"/>
        <v>2006</v>
      </c>
    </row>
    <row r="6049" spans="1:4" x14ac:dyDescent="0.35">
      <c r="A6049" s="28">
        <v>38753</v>
      </c>
      <c r="B6049" s="17">
        <v>2.2890000000000001E-2</v>
      </c>
      <c r="C6049">
        <f t="shared" si="192"/>
        <v>2</v>
      </c>
      <c r="D6049">
        <f t="shared" si="193"/>
        <v>2006</v>
      </c>
    </row>
    <row r="6050" spans="1:4" x14ac:dyDescent="0.35">
      <c r="A6050" s="28">
        <v>38752</v>
      </c>
      <c r="B6050" s="17">
        <v>2.2890000000000001E-2</v>
      </c>
      <c r="C6050">
        <f t="shared" si="192"/>
        <v>2</v>
      </c>
      <c r="D6050">
        <f t="shared" si="193"/>
        <v>2006</v>
      </c>
    </row>
    <row r="6051" spans="1:4" x14ac:dyDescent="0.35">
      <c r="A6051" s="28">
        <v>38751</v>
      </c>
      <c r="B6051" s="17">
        <v>2.2890000000000001E-2</v>
      </c>
      <c r="C6051">
        <f t="shared" si="192"/>
        <v>2</v>
      </c>
      <c r="D6051">
        <f t="shared" si="193"/>
        <v>2006</v>
      </c>
    </row>
    <row r="6052" spans="1:4" x14ac:dyDescent="0.35">
      <c r="A6052" s="28">
        <v>38750</v>
      </c>
      <c r="B6052" s="17">
        <v>2.3720000000000001E-2</v>
      </c>
      <c r="C6052">
        <f t="shared" si="192"/>
        <v>2</v>
      </c>
      <c r="D6052">
        <f t="shared" si="193"/>
        <v>2006</v>
      </c>
    </row>
    <row r="6053" spans="1:4" x14ac:dyDescent="0.35">
      <c r="A6053" s="28">
        <v>38749</v>
      </c>
      <c r="B6053" s="17">
        <v>2.4299999999999999E-2</v>
      </c>
      <c r="C6053">
        <f t="shared" si="192"/>
        <v>2</v>
      </c>
      <c r="D6053">
        <f t="shared" si="193"/>
        <v>2006</v>
      </c>
    </row>
    <row r="6054" spans="1:4" x14ac:dyDescent="0.35">
      <c r="A6054" s="28">
        <v>38748</v>
      </c>
      <c r="B6054" s="17">
        <v>2.6780000000000002E-2</v>
      </c>
      <c r="C6054">
        <f t="shared" si="192"/>
        <v>1</v>
      </c>
      <c r="D6054">
        <f t="shared" si="193"/>
        <v>2006</v>
      </c>
    </row>
    <row r="6055" spans="1:4" x14ac:dyDescent="0.35">
      <c r="A6055" s="28">
        <v>38747</v>
      </c>
      <c r="B6055" s="17">
        <v>2.6780000000000002E-2</v>
      </c>
      <c r="C6055">
        <f t="shared" si="192"/>
        <v>1</v>
      </c>
      <c r="D6055">
        <f t="shared" si="193"/>
        <v>2006</v>
      </c>
    </row>
    <row r="6056" spans="1:4" x14ac:dyDescent="0.35">
      <c r="A6056" s="28">
        <v>38746</v>
      </c>
      <c r="B6056" s="17">
        <v>2.5919999999999999E-2</v>
      </c>
      <c r="C6056">
        <f t="shared" si="192"/>
        <v>1</v>
      </c>
      <c r="D6056">
        <f t="shared" si="193"/>
        <v>2006</v>
      </c>
    </row>
    <row r="6057" spans="1:4" x14ac:dyDescent="0.35">
      <c r="A6057" s="28">
        <v>38745</v>
      </c>
      <c r="B6057" s="17">
        <v>2.5919999999999999E-2</v>
      </c>
      <c r="C6057">
        <f t="shared" si="192"/>
        <v>1</v>
      </c>
      <c r="D6057">
        <f t="shared" si="193"/>
        <v>2006</v>
      </c>
    </row>
    <row r="6058" spans="1:4" x14ac:dyDescent="0.35">
      <c r="A6058" s="28">
        <v>38744</v>
      </c>
      <c r="B6058" s="17">
        <v>2.5919999999999999E-2</v>
      </c>
      <c r="C6058">
        <f t="shared" si="192"/>
        <v>1</v>
      </c>
      <c r="D6058">
        <f t="shared" si="193"/>
        <v>2006</v>
      </c>
    </row>
    <row r="6059" spans="1:4" x14ac:dyDescent="0.35">
      <c r="A6059" s="28">
        <v>38743</v>
      </c>
      <c r="B6059" s="17">
        <v>2.5989999999999999E-2</v>
      </c>
      <c r="C6059">
        <f t="shared" ref="C6059:C6122" si="194">MONTH(A6059)</f>
        <v>1</v>
      </c>
      <c r="D6059">
        <f t="shared" ref="D6059:D6122" si="195">YEAR(A6059)</f>
        <v>2006</v>
      </c>
    </row>
    <row r="6060" spans="1:4" x14ac:dyDescent="0.35">
      <c r="A6060" s="28">
        <v>38742</v>
      </c>
      <c r="B6060" s="17">
        <v>2.5760000000000002E-2</v>
      </c>
      <c r="C6060">
        <f t="shared" si="194"/>
        <v>1</v>
      </c>
      <c r="D6060">
        <f t="shared" si="195"/>
        <v>2006</v>
      </c>
    </row>
    <row r="6061" spans="1:4" x14ac:dyDescent="0.35">
      <c r="A6061" s="28">
        <v>38741</v>
      </c>
      <c r="B6061" s="17">
        <v>2.5870000000000001E-2</v>
      </c>
      <c r="C6061">
        <f t="shared" si="194"/>
        <v>1</v>
      </c>
      <c r="D6061">
        <f t="shared" si="195"/>
        <v>2006</v>
      </c>
    </row>
    <row r="6062" spans="1:4" x14ac:dyDescent="0.35">
      <c r="A6062" s="28">
        <v>38740</v>
      </c>
      <c r="B6062" s="17">
        <v>2.3699999999999999E-2</v>
      </c>
      <c r="C6062">
        <f t="shared" si="194"/>
        <v>1</v>
      </c>
      <c r="D6062">
        <f t="shared" si="195"/>
        <v>2006</v>
      </c>
    </row>
    <row r="6063" spans="1:4" x14ac:dyDescent="0.35">
      <c r="A6063" s="28">
        <v>38739</v>
      </c>
      <c r="B6063" s="17">
        <v>2.2800000000000001E-2</v>
      </c>
      <c r="C6063">
        <f t="shared" si="194"/>
        <v>1</v>
      </c>
      <c r="D6063">
        <f t="shared" si="195"/>
        <v>2006</v>
      </c>
    </row>
    <row r="6064" spans="1:4" x14ac:dyDescent="0.35">
      <c r="A6064" s="28">
        <v>38738</v>
      </c>
      <c r="B6064" s="17">
        <v>2.2800000000000001E-2</v>
      </c>
      <c r="C6064">
        <f t="shared" si="194"/>
        <v>1</v>
      </c>
      <c r="D6064">
        <f t="shared" si="195"/>
        <v>2006</v>
      </c>
    </row>
    <row r="6065" spans="1:4" x14ac:dyDescent="0.35">
      <c r="A6065" s="28">
        <v>38737</v>
      </c>
      <c r="B6065" s="17">
        <v>2.2800000000000001E-2</v>
      </c>
      <c r="C6065">
        <f t="shared" si="194"/>
        <v>1</v>
      </c>
      <c r="D6065">
        <f t="shared" si="195"/>
        <v>2006</v>
      </c>
    </row>
    <row r="6066" spans="1:4" x14ac:dyDescent="0.35">
      <c r="A6066" s="28">
        <v>38736</v>
      </c>
      <c r="B6066" s="17">
        <v>2.2499999999999999E-2</v>
      </c>
      <c r="C6066">
        <f t="shared" si="194"/>
        <v>1</v>
      </c>
      <c r="D6066">
        <f t="shared" si="195"/>
        <v>2006</v>
      </c>
    </row>
    <row r="6067" spans="1:4" x14ac:dyDescent="0.35">
      <c r="A6067" s="28">
        <v>38735</v>
      </c>
      <c r="B6067" s="17">
        <v>2.247E-2</v>
      </c>
      <c r="C6067">
        <f t="shared" si="194"/>
        <v>1</v>
      </c>
      <c r="D6067">
        <f t="shared" si="195"/>
        <v>2006</v>
      </c>
    </row>
    <row r="6068" spans="1:4" x14ac:dyDescent="0.35">
      <c r="A6068" s="28">
        <v>38734</v>
      </c>
      <c r="B6068" s="17">
        <v>2.2540000000000001E-2</v>
      </c>
      <c r="C6068">
        <f t="shared" si="194"/>
        <v>1</v>
      </c>
      <c r="D6068">
        <f t="shared" si="195"/>
        <v>2006</v>
      </c>
    </row>
    <row r="6069" spans="1:4" x14ac:dyDescent="0.35">
      <c r="A6069" s="28">
        <v>38733</v>
      </c>
      <c r="B6069" s="17">
        <v>2.2509999999999999E-2</v>
      </c>
      <c r="C6069">
        <f t="shared" si="194"/>
        <v>1</v>
      </c>
      <c r="D6069">
        <f t="shared" si="195"/>
        <v>2006</v>
      </c>
    </row>
    <row r="6070" spans="1:4" x14ac:dyDescent="0.35">
      <c r="A6070" s="28">
        <v>38732</v>
      </c>
      <c r="B6070" s="17">
        <v>2.2540000000000001E-2</v>
      </c>
      <c r="C6070">
        <f t="shared" si="194"/>
        <v>1</v>
      </c>
      <c r="D6070">
        <f t="shared" si="195"/>
        <v>2006</v>
      </c>
    </row>
    <row r="6071" spans="1:4" x14ac:dyDescent="0.35">
      <c r="A6071" s="28">
        <v>38731</v>
      </c>
      <c r="B6071" s="17">
        <v>2.2540000000000001E-2</v>
      </c>
      <c r="C6071">
        <f t="shared" si="194"/>
        <v>1</v>
      </c>
      <c r="D6071">
        <f t="shared" si="195"/>
        <v>2006</v>
      </c>
    </row>
    <row r="6072" spans="1:4" x14ac:dyDescent="0.35">
      <c r="A6072" s="28">
        <v>38730</v>
      </c>
      <c r="B6072" s="17">
        <v>2.2540000000000001E-2</v>
      </c>
      <c r="C6072">
        <f t="shared" si="194"/>
        <v>1</v>
      </c>
      <c r="D6072">
        <f t="shared" si="195"/>
        <v>2006</v>
      </c>
    </row>
    <row r="6073" spans="1:4" x14ac:dyDescent="0.35">
      <c r="A6073" s="28">
        <v>38729</v>
      </c>
      <c r="B6073" s="17">
        <v>2.2550000000000001E-2</v>
      </c>
      <c r="C6073">
        <f t="shared" si="194"/>
        <v>1</v>
      </c>
      <c r="D6073">
        <f t="shared" si="195"/>
        <v>2006</v>
      </c>
    </row>
    <row r="6074" spans="1:4" x14ac:dyDescent="0.35">
      <c r="A6074" s="28">
        <v>38728</v>
      </c>
      <c r="B6074" s="17">
        <v>2.2550000000000001E-2</v>
      </c>
      <c r="C6074">
        <f t="shared" si="194"/>
        <v>1</v>
      </c>
      <c r="D6074">
        <f t="shared" si="195"/>
        <v>2006</v>
      </c>
    </row>
    <row r="6075" spans="1:4" x14ac:dyDescent="0.35">
      <c r="A6075" s="28">
        <v>38727</v>
      </c>
      <c r="B6075" s="17">
        <v>2.2550000000000001E-2</v>
      </c>
      <c r="C6075">
        <f t="shared" si="194"/>
        <v>1</v>
      </c>
      <c r="D6075">
        <f t="shared" si="195"/>
        <v>2006</v>
      </c>
    </row>
    <row r="6076" spans="1:4" x14ac:dyDescent="0.35">
      <c r="A6076" s="28">
        <v>38726</v>
      </c>
      <c r="B6076" s="17">
        <v>2.257E-2</v>
      </c>
      <c r="C6076">
        <f t="shared" si="194"/>
        <v>1</v>
      </c>
      <c r="D6076">
        <f t="shared" si="195"/>
        <v>2006</v>
      </c>
    </row>
    <row r="6077" spans="1:4" x14ac:dyDescent="0.35">
      <c r="A6077" s="28">
        <v>38725</v>
      </c>
      <c r="B6077" s="17">
        <v>2.2939999999999999E-2</v>
      </c>
      <c r="C6077">
        <f t="shared" si="194"/>
        <v>1</v>
      </c>
      <c r="D6077">
        <f t="shared" si="195"/>
        <v>2006</v>
      </c>
    </row>
    <row r="6078" spans="1:4" x14ac:dyDescent="0.35">
      <c r="A6078" s="28">
        <v>38724</v>
      </c>
      <c r="B6078" s="17">
        <v>2.2939999999999999E-2</v>
      </c>
      <c r="C6078">
        <f t="shared" si="194"/>
        <v>1</v>
      </c>
      <c r="D6078">
        <f t="shared" si="195"/>
        <v>2006</v>
      </c>
    </row>
    <row r="6079" spans="1:4" x14ac:dyDescent="0.35">
      <c r="A6079" s="28">
        <v>38723</v>
      </c>
      <c r="B6079" s="17">
        <v>2.2939999999999999E-2</v>
      </c>
      <c r="C6079">
        <f t="shared" si="194"/>
        <v>1</v>
      </c>
      <c r="D6079">
        <f t="shared" si="195"/>
        <v>2006</v>
      </c>
    </row>
    <row r="6080" spans="1:4" x14ac:dyDescent="0.35">
      <c r="A6080" s="28">
        <v>38722</v>
      </c>
      <c r="B6080" s="17">
        <v>2.2859999999999998E-2</v>
      </c>
      <c r="C6080">
        <f t="shared" si="194"/>
        <v>1</v>
      </c>
      <c r="D6080">
        <f t="shared" si="195"/>
        <v>2006</v>
      </c>
    </row>
    <row r="6081" spans="1:4" x14ac:dyDescent="0.35">
      <c r="A6081" s="28">
        <v>38721</v>
      </c>
      <c r="B6081" s="17">
        <v>2.2499999999999999E-2</v>
      </c>
      <c r="C6081">
        <f t="shared" si="194"/>
        <v>1</v>
      </c>
      <c r="D6081">
        <f t="shared" si="195"/>
        <v>2006</v>
      </c>
    </row>
    <row r="6082" spans="1:4" x14ac:dyDescent="0.35">
      <c r="A6082" s="28">
        <v>38720</v>
      </c>
      <c r="B6082" s="17">
        <v>2.29E-2</v>
      </c>
      <c r="C6082">
        <f t="shared" si="194"/>
        <v>1</v>
      </c>
      <c r="D6082">
        <f t="shared" si="195"/>
        <v>2006</v>
      </c>
    </row>
    <row r="6083" spans="1:4" x14ac:dyDescent="0.35">
      <c r="A6083" s="28">
        <v>38719</v>
      </c>
      <c r="B6083" s="17">
        <v>2.2769999999999999E-2</v>
      </c>
      <c r="C6083">
        <f t="shared" si="194"/>
        <v>1</v>
      </c>
      <c r="D6083">
        <f t="shared" si="195"/>
        <v>2006</v>
      </c>
    </row>
    <row r="6084" spans="1:4" x14ac:dyDescent="0.35">
      <c r="A6084" s="28">
        <v>38718</v>
      </c>
      <c r="B6084" s="17">
        <v>2.2610000000000002E-2</v>
      </c>
      <c r="C6084">
        <f t="shared" si="194"/>
        <v>1</v>
      </c>
      <c r="D6084">
        <f t="shared" si="195"/>
        <v>2006</v>
      </c>
    </row>
    <row r="6085" spans="1:4" x14ac:dyDescent="0.35">
      <c r="A6085" s="28">
        <v>38717</v>
      </c>
      <c r="B6085" s="17">
        <v>2.2610000000000002E-2</v>
      </c>
      <c r="C6085">
        <f t="shared" si="194"/>
        <v>12</v>
      </c>
      <c r="D6085">
        <f t="shared" si="195"/>
        <v>2005</v>
      </c>
    </row>
    <row r="6086" spans="1:4" x14ac:dyDescent="0.35">
      <c r="A6086" s="28">
        <v>38716</v>
      </c>
      <c r="B6086" s="17">
        <v>2.2610000000000002E-2</v>
      </c>
      <c r="C6086">
        <f t="shared" si="194"/>
        <v>12</v>
      </c>
      <c r="D6086">
        <f t="shared" si="195"/>
        <v>2005</v>
      </c>
    </row>
    <row r="6087" spans="1:4" x14ac:dyDescent="0.35">
      <c r="A6087" s="28">
        <v>38715</v>
      </c>
      <c r="B6087" s="17">
        <v>2.2630000000000001E-2</v>
      </c>
      <c r="C6087">
        <f t="shared" si="194"/>
        <v>12</v>
      </c>
      <c r="D6087">
        <f t="shared" si="195"/>
        <v>2005</v>
      </c>
    </row>
    <row r="6088" spans="1:4" x14ac:dyDescent="0.35">
      <c r="A6088" s="28">
        <v>38714</v>
      </c>
      <c r="B6088" s="17">
        <v>2.3140000000000001E-2</v>
      </c>
      <c r="C6088">
        <f t="shared" si="194"/>
        <v>12</v>
      </c>
      <c r="D6088">
        <f t="shared" si="195"/>
        <v>2005</v>
      </c>
    </row>
    <row r="6089" spans="1:4" x14ac:dyDescent="0.35">
      <c r="A6089" s="28">
        <v>38713</v>
      </c>
      <c r="B6089" s="17">
        <v>2.367E-2</v>
      </c>
      <c r="C6089">
        <f t="shared" si="194"/>
        <v>12</v>
      </c>
      <c r="D6089">
        <f t="shared" si="195"/>
        <v>2005</v>
      </c>
    </row>
    <row r="6090" spans="1:4" x14ac:dyDescent="0.35">
      <c r="A6090" s="28">
        <v>38712</v>
      </c>
      <c r="B6090" s="17">
        <v>2.4060000000000002E-2</v>
      </c>
      <c r="C6090">
        <f t="shared" si="194"/>
        <v>12</v>
      </c>
      <c r="D6090">
        <f t="shared" si="195"/>
        <v>2005</v>
      </c>
    </row>
    <row r="6091" spans="1:4" x14ac:dyDescent="0.35">
      <c r="A6091" s="28">
        <v>38711</v>
      </c>
      <c r="B6091" s="17">
        <v>2.368E-2</v>
      </c>
      <c r="C6091">
        <f t="shared" si="194"/>
        <v>12</v>
      </c>
      <c r="D6091">
        <f t="shared" si="195"/>
        <v>2005</v>
      </c>
    </row>
    <row r="6092" spans="1:4" x14ac:dyDescent="0.35">
      <c r="A6092" s="28">
        <v>38710</v>
      </c>
      <c r="B6092" s="17">
        <v>2.368E-2</v>
      </c>
      <c r="C6092">
        <f t="shared" si="194"/>
        <v>12</v>
      </c>
      <c r="D6092">
        <f t="shared" si="195"/>
        <v>2005</v>
      </c>
    </row>
    <row r="6093" spans="1:4" x14ac:dyDescent="0.35">
      <c r="A6093" s="28">
        <v>38709</v>
      </c>
      <c r="B6093" s="17">
        <v>2.368E-2</v>
      </c>
      <c r="C6093">
        <f t="shared" si="194"/>
        <v>12</v>
      </c>
      <c r="D6093">
        <f t="shared" si="195"/>
        <v>2005</v>
      </c>
    </row>
    <row r="6094" spans="1:4" x14ac:dyDescent="0.35">
      <c r="A6094" s="28">
        <v>38708</v>
      </c>
      <c r="B6094" s="17">
        <v>2.266E-2</v>
      </c>
      <c r="C6094">
        <f t="shared" si="194"/>
        <v>12</v>
      </c>
      <c r="D6094">
        <f t="shared" si="195"/>
        <v>2005</v>
      </c>
    </row>
    <row r="6095" spans="1:4" x14ac:dyDescent="0.35">
      <c r="A6095" s="28">
        <v>38707</v>
      </c>
      <c r="B6095" s="17">
        <v>2.2929999999999999E-2</v>
      </c>
      <c r="C6095">
        <f t="shared" si="194"/>
        <v>12</v>
      </c>
      <c r="D6095">
        <f t="shared" si="195"/>
        <v>2005</v>
      </c>
    </row>
    <row r="6096" spans="1:4" x14ac:dyDescent="0.35">
      <c r="A6096" s="28">
        <v>38706</v>
      </c>
      <c r="B6096" s="17">
        <v>2.2499999999999999E-2</v>
      </c>
      <c r="C6096">
        <f t="shared" si="194"/>
        <v>12</v>
      </c>
      <c r="D6096">
        <f t="shared" si="195"/>
        <v>2005</v>
      </c>
    </row>
    <row r="6097" spans="1:4" x14ac:dyDescent="0.35">
      <c r="A6097" s="28">
        <v>38705</v>
      </c>
      <c r="B6097" s="17">
        <v>2.2499999999999999E-2</v>
      </c>
      <c r="C6097">
        <f t="shared" si="194"/>
        <v>12</v>
      </c>
      <c r="D6097">
        <f t="shared" si="195"/>
        <v>2005</v>
      </c>
    </row>
    <row r="6098" spans="1:4" x14ac:dyDescent="0.35">
      <c r="A6098" s="28">
        <v>38704</v>
      </c>
      <c r="B6098" s="17">
        <v>2.2589999999999999E-2</v>
      </c>
      <c r="C6098">
        <f t="shared" si="194"/>
        <v>12</v>
      </c>
      <c r="D6098">
        <f t="shared" si="195"/>
        <v>2005</v>
      </c>
    </row>
    <row r="6099" spans="1:4" x14ac:dyDescent="0.35">
      <c r="A6099" s="28">
        <v>38703</v>
      </c>
      <c r="B6099" s="17">
        <v>2.2589999999999999E-2</v>
      </c>
      <c r="C6099">
        <f t="shared" si="194"/>
        <v>12</v>
      </c>
      <c r="D6099">
        <f t="shared" si="195"/>
        <v>2005</v>
      </c>
    </row>
    <row r="6100" spans="1:4" x14ac:dyDescent="0.35">
      <c r="A6100" s="28">
        <v>38702</v>
      </c>
      <c r="B6100" s="17">
        <v>2.2589999999999999E-2</v>
      </c>
      <c r="C6100">
        <f t="shared" si="194"/>
        <v>12</v>
      </c>
      <c r="D6100">
        <f t="shared" si="195"/>
        <v>2005</v>
      </c>
    </row>
    <row r="6101" spans="1:4" x14ac:dyDescent="0.35">
      <c r="A6101" s="28">
        <v>38701</v>
      </c>
      <c r="B6101" s="17">
        <v>2.2200000000000001E-2</v>
      </c>
      <c r="C6101">
        <f t="shared" si="194"/>
        <v>12</v>
      </c>
      <c r="D6101">
        <f t="shared" si="195"/>
        <v>2005</v>
      </c>
    </row>
    <row r="6102" spans="1:4" x14ac:dyDescent="0.35">
      <c r="A6102" s="28">
        <v>38700</v>
      </c>
      <c r="B6102" s="17">
        <v>2.2700000000000001E-2</v>
      </c>
      <c r="C6102">
        <f t="shared" si="194"/>
        <v>12</v>
      </c>
      <c r="D6102">
        <f t="shared" si="195"/>
        <v>2005</v>
      </c>
    </row>
    <row r="6103" spans="1:4" x14ac:dyDescent="0.35">
      <c r="A6103" s="28">
        <v>38699</v>
      </c>
      <c r="B6103" s="17">
        <v>2.3349999999999999E-2</v>
      </c>
      <c r="C6103">
        <f t="shared" si="194"/>
        <v>12</v>
      </c>
      <c r="D6103">
        <f t="shared" si="195"/>
        <v>2005</v>
      </c>
    </row>
    <row r="6104" spans="1:4" x14ac:dyDescent="0.35">
      <c r="A6104" s="28">
        <v>38698</v>
      </c>
      <c r="B6104" s="17">
        <v>2.8549999999999999E-2</v>
      </c>
      <c r="C6104">
        <f t="shared" si="194"/>
        <v>12</v>
      </c>
      <c r="D6104">
        <f t="shared" si="195"/>
        <v>2005</v>
      </c>
    </row>
    <row r="6105" spans="1:4" x14ac:dyDescent="0.35">
      <c r="A6105" s="28">
        <v>38697</v>
      </c>
      <c r="B6105" s="17">
        <v>2.8219999999999999E-2</v>
      </c>
      <c r="C6105">
        <f t="shared" si="194"/>
        <v>12</v>
      </c>
      <c r="D6105">
        <f t="shared" si="195"/>
        <v>2005</v>
      </c>
    </row>
    <row r="6106" spans="1:4" x14ac:dyDescent="0.35">
      <c r="A6106" s="28">
        <v>38696</v>
      </c>
      <c r="B6106" s="17">
        <v>2.8219999999999999E-2</v>
      </c>
      <c r="C6106">
        <f t="shared" si="194"/>
        <v>12</v>
      </c>
      <c r="D6106">
        <f t="shared" si="195"/>
        <v>2005</v>
      </c>
    </row>
    <row r="6107" spans="1:4" x14ac:dyDescent="0.35">
      <c r="A6107" s="28">
        <v>38695</v>
      </c>
      <c r="B6107" s="17">
        <v>2.8219999999999999E-2</v>
      </c>
      <c r="C6107">
        <f t="shared" si="194"/>
        <v>12</v>
      </c>
      <c r="D6107">
        <f t="shared" si="195"/>
        <v>2005</v>
      </c>
    </row>
    <row r="6108" spans="1:4" x14ac:dyDescent="0.35">
      <c r="A6108" s="28">
        <v>38694</v>
      </c>
      <c r="B6108" s="17">
        <v>2.7179999999999999E-2</v>
      </c>
      <c r="C6108">
        <f t="shared" si="194"/>
        <v>12</v>
      </c>
      <c r="D6108">
        <f t="shared" si="195"/>
        <v>2005</v>
      </c>
    </row>
    <row r="6109" spans="1:4" x14ac:dyDescent="0.35">
      <c r="A6109" s="28">
        <v>38693</v>
      </c>
      <c r="B6109" s="17">
        <v>2.4989999999999998E-2</v>
      </c>
      <c r="C6109">
        <f t="shared" si="194"/>
        <v>12</v>
      </c>
      <c r="D6109">
        <f t="shared" si="195"/>
        <v>2005</v>
      </c>
    </row>
    <row r="6110" spans="1:4" x14ac:dyDescent="0.35">
      <c r="A6110" s="28">
        <v>38692</v>
      </c>
      <c r="B6110" s="17">
        <v>2.4920000000000001E-2</v>
      </c>
      <c r="C6110">
        <f t="shared" si="194"/>
        <v>12</v>
      </c>
      <c r="D6110">
        <f t="shared" si="195"/>
        <v>2005</v>
      </c>
    </row>
    <row r="6111" spans="1:4" x14ac:dyDescent="0.35">
      <c r="A6111" s="28">
        <v>38691</v>
      </c>
      <c r="B6111" s="17">
        <v>2.2939999999999999E-2</v>
      </c>
      <c r="C6111">
        <f t="shared" si="194"/>
        <v>12</v>
      </c>
      <c r="D6111">
        <f t="shared" si="195"/>
        <v>2005</v>
      </c>
    </row>
    <row r="6112" spans="1:4" x14ac:dyDescent="0.35">
      <c r="A6112" s="28">
        <v>38690</v>
      </c>
      <c r="B6112" s="17">
        <v>2.2880000000000001E-2</v>
      </c>
      <c r="C6112">
        <f t="shared" si="194"/>
        <v>12</v>
      </c>
      <c r="D6112">
        <f t="shared" si="195"/>
        <v>2005</v>
      </c>
    </row>
    <row r="6113" spans="1:4" x14ac:dyDescent="0.35">
      <c r="A6113" s="28">
        <v>38689</v>
      </c>
      <c r="B6113" s="17">
        <v>2.2880000000000001E-2</v>
      </c>
      <c r="C6113">
        <f t="shared" si="194"/>
        <v>12</v>
      </c>
      <c r="D6113">
        <f t="shared" si="195"/>
        <v>2005</v>
      </c>
    </row>
    <row r="6114" spans="1:4" x14ac:dyDescent="0.35">
      <c r="A6114" s="28">
        <v>38688</v>
      </c>
      <c r="B6114" s="17">
        <v>2.2880000000000001E-2</v>
      </c>
      <c r="C6114">
        <f t="shared" si="194"/>
        <v>12</v>
      </c>
      <c r="D6114">
        <f t="shared" si="195"/>
        <v>2005</v>
      </c>
    </row>
    <row r="6115" spans="1:4" x14ac:dyDescent="0.35">
      <c r="A6115" s="28">
        <v>38687</v>
      </c>
      <c r="B6115" s="17">
        <v>2.528E-2</v>
      </c>
      <c r="C6115">
        <f t="shared" si="194"/>
        <v>12</v>
      </c>
      <c r="D6115">
        <f t="shared" si="195"/>
        <v>2005</v>
      </c>
    </row>
    <row r="6116" spans="1:4" x14ac:dyDescent="0.35">
      <c r="A6116" s="28">
        <v>38686</v>
      </c>
      <c r="B6116" s="17">
        <v>2.9579999999999999E-2</v>
      </c>
      <c r="C6116">
        <f t="shared" si="194"/>
        <v>11</v>
      </c>
      <c r="D6116">
        <f t="shared" si="195"/>
        <v>2005</v>
      </c>
    </row>
    <row r="6117" spans="1:4" x14ac:dyDescent="0.35">
      <c r="A6117" s="28">
        <v>38685</v>
      </c>
      <c r="B6117" s="17">
        <v>3.3329999999999999E-2</v>
      </c>
      <c r="C6117">
        <f t="shared" si="194"/>
        <v>11</v>
      </c>
      <c r="D6117">
        <f t="shared" si="195"/>
        <v>2005</v>
      </c>
    </row>
    <row r="6118" spans="1:4" x14ac:dyDescent="0.35">
      <c r="A6118" s="28">
        <v>38684</v>
      </c>
      <c r="B6118" s="17">
        <v>3.576E-2</v>
      </c>
      <c r="C6118">
        <f t="shared" si="194"/>
        <v>11</v>
      </c>
      <c r="D6118">
        <f t="shared" si="195"/>
        <v>2005</v>
      </c>
    </row>
    <row r="6119" spans="1:4" x14ac:dyDescent="0.35">
      <c r="A6119" s="28">
        <v>38683</v>
      </c>
      <c r="B6119" s="17">
        <v>3.6549999999999999E-2</v>
      </c>
      <c r="C6119">
        <f t="shared" si="194"/>
        <v>11</v>
      </c>
      <c r="D6119">
        <f t="shared" si="195"/>
        <v>2005</v>
      </c>
    </row>
    <row r="6120" spans="1:4" x14ac:dyDescent="0.35">
      <c r="A6120" s="28">
        <v>38682</v>
      </c>
      <c r="B6120" s="17">
        <v>3.6549999999999999E-2</v>
      </c>
      <c r="C6120">
        <f t="shared" si="194"/>
        <v>11</v>
      </c>
      <c r="D6120">
        <f t="shared" si="195"/>
        <v>2005</v>
      </c>
    </row>
    <row r="6121" spans="1:4" x14ac:dyDescent="0.35">
      <c r="A6121" s="28">
        <v>38681</v>
      </c>
      <c r="B6121" s="17">
        <v>3.6549999999999999E-2</v>
      </c>
      <c r="C6121">
        <f t="shared" si="194"/>
        <v>11</v>
      </c>
      <c r="D6121">
        <f t="shared" si="195"/>
        <v>2005</v>
      </c>
    </row>
    <row r="6122" spans="1:4" x14ac:dyDescent="0.35">
      <c r="A6122" s="28">
        <v>38680</v>
      </c>
      <c r="B6122" s="17">
        <v>3.5619999999999999E-2</v>
      </c>
      <c r="C6122">
        <f t="shared" si="194"/>
        <v>11</v>
      </c>
      <c r="D6122">
        <f t="shared" si="195"/>
        <v>2005</v>
      </c>
    </row>
    <row r="6123" spans="1:4" x14ac:dyDescent="0.35">
      <c r="A6123" s="28">
        <v>38679</v>
      </c>
      <c r="B6123" s="17">
        <v>3.0849999999999999E-2</v>
      </c>
      <c r="C6123">
        <f t="shared" ref="C6123:C6186" si="196">MONTH(A6123)</f>
        <v>11</v>
      </c>
      <c r="D6123">
        <f t="shared" ref="D6123:D6186" si="197">YEAR(A6123)</f>
        <v>2005</v>
      </c>
    </row>
    <row r="6124" spans="1:4" x14ac:dyDescent="0.35">
      <c r="A6124" s="28">
        <v>38678</v>
      </c>
      <c r="B6124" s="17">
        <v>2.9919999999999999E-2</v>
      </c>
      <c r="C6124">
        <f t="shared" si="196"/>
        <v>11</v>
      </c>
      <c r="D6124">
        <f t="shared" si="197"/>
        <v>2005</v>
      </c>
    </row>
    <row r="6125" spans="1:4" x14ac:dyDescent="0.35">
      <c r="A6125" s="28">
        <v>38677</v>
      </c>
      <c r="B6125" s="17">
        <v>2.6669999999999999E-2</v>
      </c>
      <c r="C6125">
        <f t="shared" si="196"/>
        <v>11</v>
      </c>
      <c r="D6125">
        <f t="shared" si="197"/>
        <v>2005</v>
      </c>
    </row>
    <row r="6126" spans="1:4" x14ac:dyDescent="0.35">
      <c r="A6126" s="28">
        <v>38676</v>
      </c>
      <c r="B6126" s="17">
        <v>4.104E-2</v>
      </c>
      <c r="C6126">
        <f t="shared" si="196"/>
        <v>11</v>
      </c>
      <c r="D6126">
        <f t="shared" si="197"/>
        <v>2005</v>
      </c>
    </row>
    <row r="6127" spans="1:4" x14ac:dyDescent="0.35">
      <c r="A6127" s="28">
        <v>38675</v>
      </c>
      <c r="B6127" s="17">
        <v>4.104E-2</v>
      </c>
      <c r="C6127">
        <f t="shared" si="196"/>
        <v>11</v>
      </c>
      <c r="D6127">
        <f t="shared" si="197"/>
        <v>2005</v>
      </c>
    </row>
    <row r="6128" spans="1:4" x14ac:dyDescent="0.35">
      <c r="A6128" s="28">
        <v>38674</v>
      </c>
      <c r="B6128" s="17">
        <v>4.104E-2</v>
      </c>
      <c r="C6128">
        <f t="shared" si="196"/>
        <v>11</v>
      </c>
      <c r="D6128">
        <f t="shared" si="197"/>
        <v>2005</v>
      </c>
    </row>
    <row r="6129" spans="1:4" x14ac:dyDescent="0.35">
      <c r="A6129" s="28">
        <v>38673</v>
      </c>
      <c r="B6129" s="17">
        <v>4.104E-2</v>
      </c>
      <c r="C6129">
        <f t="shared" si="196"/>
        <v>11</v>
      </c>
      <c r="D6129">
        <f t="shared" si="197"/>
        <v>2005</v>
      </c>
    </row>
    <row r="6130" spans="1:4" x14ac:dyDescent="0.35">
      <c r="A6130" s="28">
        <v>38672</v>
      </c>
      <c r="B6130" s="17">
        <v>4.104E-2</v>
      </c>
      <c r="C6130">
        <f t="shared" si="196"/>
        <v>11</v>
      </c>
      <c r="D6130">
        <f t="shared" si="197"/>
        <v>2005</v>
      </c>
    </row>
    <row r="6131" spans="1:4" x14ac:dyDescent="0.35">
      <c r="A6131" s="28">
        <v>38671</v>
      </c>
      <c r="B6131" s="17">
        <v>4.104E-2</v>
      </c>
      <c r="C6131">
        <f t="shared" si="196"/>
        <v>11</v>
      </c>
      <c r="D6131">
        <f t="shared" si="197"/>
        <v>2005</v>
      </c>
    </row>
    <row r="6132" spans="1:4" x14ac:dyDescent="0.35">
      <c r="A6132" s="28">
        <v>38670</v>
      </c>
      <c r="B6132" s="17">
        <v>4.0980000000000003E-2</v>
      </c>
      <c r="C6132">
        <f t="shared" si="196"/>
        <v>11</v>
      </c>
      <c r="D6132">
        <f t="shared" si="197"/>
        <v>2005</v>
      </c>
    </row>
    <row r="6133" spans="1:4" x14ac:dyDescent="0.35">
      <c r="A6133" s="28">
        <v>38669</v>
      </c>
      <c r="B6133" s="17">
        <v>3.7269999999999998E-2</v>
      </c>
      <c r="C6133">
        <f t="shared" si="196"/>
        <v>11</v>
      </c>
      <c r="D6133">
        <f t="shared" si="197"/>
        <v>2005</v>
      </c>
    </row>
    <row r="6134" spans="1:4" x14ac:dyDescent="0.35">
      <c r="A6134" s="28">
        <v>38668</v>
      </c>
      <c r="B6134" s="17">
        <v>3.7269999999999998E-2</v>
      </c>
      <c r="C6134">
        <f t="shared" si="196"/>
        <v>11</v>
      </c>
      <c r="D6134">
        <f t="shared" si="197"/>
        <v>2005</v>
      </c>
    </row>
    <row r="6135" spans="1:4" x14ac:dyDescent="0.35">
      <c r="A6135" s="28">
        <v>38667</v>
      </c>
      <c r="B6135" s="17">
        <v>3.7269999999999998E-2</v>
      </c>
      <c r="C6135">
        <f t="shared" si="196"/>
        <v>11</v>
      </c>
      <c r="D6135">
        <f t="shared" si="197"/>
        <v>2005</v>
      </c>
    </row>
    <row r="6136" spans="1:4" x14ac:dyDescent="0.35">
      <c r="A6136" s="28">
        <v>38666</v>
      </c>
      <c r="B6136" s="17">
        <v>3.202E-2</v>
      </c>
      <c r="C6136">
        <f t="shared" si="196"/>
        <v>11</v>
      </c>
      <c r="D6136">
        <f t="shared" si="197"/>
        <v>2005</v>
      </c>
    </row>
    <row r="6137" spans="1:4" x14ac:dyDescent="0.35">
      <c r="A6137" s="28">
        <v>38665</v>
      </c>
      <c r="B6137" s="17">
        <v>2.7730000000000001E-2</v>
      </c>
      <c r="C6137">
        <f t="shared" si="196"/>
        <v>11</v>
      </c>
      <c r="D6137">
        <f t="shared" si="197"/>
        <v>2005</v>
      </c>
    </row>
    <row r="6138" spans="1:4" x14ac:dyDescent="0.35">
      <c r="A6138" s="28">
        <v>38664</v>
      </c>
      <c r="B6138" s="17">
        <v>2.6550000000000001E-2</v>
      </c>
      <c r="C6138">
        <f t="shared" si="196"/>
        <v>11</v>
      </c>
      <c r="D6138">
        <f t="shared" si="197"/>
        <v>2005</v>
      </c>
    </row>
    <row r="6139" spans="1:4" x14ac:dyDescent="0.35">
      <c r="A6139" s="28">
        <v>38663</v>
      </c>
      <c r="B6139" s="17">
        <v>2.4930000000000001E-2</v>
      </c>
      <c r="C6139">
        <f t="shared" si="196"/>
        <v>11</v>
      </c>
      <c r="D6139">
        <f t="shared" si="197"/>
        <v>2005</v>
      </c>
    </row>
    <row r="6140" spans="1:4" x14ac:dyDescent="0.35">
      <c r="A6140" s="28">
        <v>38662</v>
      </c>
      <c r="B6140" s="17">
        <v>2.4549999999999999E-2</v>
      </c>
      <c r="C6140">
        <f t="shared" si="196"/>
        <v>11</v>
      </c>
      <c r="D6140">
        <f t="shared" si="197"/>
        <v>2005</v>
      </c>
    </row>
    <row r="6141" spans="1:4" x14ac:dyDescent="0.35">
      <c r="A6141" s="28">
        <v>38661</v>
      </c>
      <c r="B6141" s="17">
        <v>2.4549999999999999E-2</v>
      </c>
      <c r="C6141">
        <f t="shared" si="196"/>
        <v>11</v>
      </c>
      <c r="D6141">
        <f t="shared" si="197"/>
        <v>2005</v>
      </c>
    </row>
    <row r="6142" spans="1:4" x14ac:dyDescent="0.35">
      <c r="A6142" s="28">
        <v>38659</v>
      </c>
      <c r="B6142" s="17">
        <v>2.4549999999999999E-2</v>
      </c>
      <c r="C6142">
        <f t="shared" si="196"/>
        <v>11</v>
      </c>
      <c r="D6142">
        <f t="shared" si="197"/>
        <v>2005</v>
      </c>
    </row>
    <row r="6143" spans="1:4" x14ac:dyDescent="0.35">
      <c r="A6143" s="28">
        <v>38658</v>
      </c>
      <c r="B6143" s="17">
        <v>2.419E-2</v>
      </c>
      <c r="C6143">
        <f t="shared" si="196"/>
        <v>11</v>
      </c>
      <c r="D6143">
        <f t="shared" si="197"/>
        <v>2005</v>
      </c>
    </row>
    <row r="6144" spans="1:4" x14ac:dyDescent="0.35">
      <c r="A6144" s="28">
        <v>38657</v>
      </c>
      <c r="B6144" s="17">
        <v>2.4209999999999999E-2</v>
      </c>
      <c r="C6144">
        <f t="shared" si="196"/>
        <v>11</v>
      </c>
      <c r="D6144">
        <f t="shared" si="197"/>
        <v>2005</v>
      </c>
    </row>
    <row r="6145" spans="1:4" x14ac:dyDescent="0.35">
      <c r="A6145" s="28">
        <v>38656</v>
      </c>
      <c r="B6145" s="17">
        <v>2.4080000000000001E-2</v>
      </c>
      <c r="C6145">
        <f t="shared" si="196"/>
        <v>10</v>
      </c>
      <c r="D6145">
        <f t="shared" si="197"/>
        <v>2005</v>
      </c>
    </row>
    <row r="6146" spans="1:4" x14ac:dyDescent="0.35">
      <c r="A6146" s="28">
        <v>38655</v>
      </c>
      <c r="B6146" s="17">
        <v>2.3369999999999998E-2</v>
      </c>
      <c r="C6146">
        <f t="shared" si="196"/>
        <v>10</v>
      </c>
      <c r="D6146">
        <f t="shared" si="197"/>
        <v>2005</v>
      </c>
    </row>
    <row r="6147" spans="1:4" x14ac:dyDescent="0.35">
      <c r="A6147" s="28">
        <v>38654</v>
      </c>
      <c r="B6147" s="17">
        <v>2.3369999999999998E-2</v>
      </c>
      <c r="C6147">
        <f t="shared" si="196"/>
        <v>10</v>
      </c>
      <c r="D6147">
        <f t="shared" si="197"/>
        <v>2005</v>
      </c>
    </row>
    <row r="6148" spans="1:4" x14ac:dyDescent="0.35">
      <c r="A6148" s="28">
        <v>38653</v>
      </c>
      <c r="B6148" s="17">
        <v>2.3369999999999998E-2</v>
      </c>
      <c r="C6148">
        <f t="shared" si="196"/>
        <v>10</v>
      </c>
      <c r="D6148">
        <f t="shared" si="197"/>
        <v>2005</v>
      </c>
    </row>
    <row r="6149" spans="1:4" x14ac:dyDescent="0.35">
      <c r="A6149" s="28">
        <v>38652</v>
      </c>
      <c r="B6149" s="17">
        <v>2.2610000000000002E-2</v>
      </c>
      <c r="C6149">
        <f t="shared" si="196"/>
        <v>10</v>
      </c>
      <c r="D6149">
        <f t="shared" si="197"/>
        <v>2005</v>
      </c>
    </row>
    <row r="6150" spans="1:4" x14ac:dyDescent="0.35">
      <c r="A6150" s="28">
        <v>38651</v>
      </c>
      <c r="B6150" s="17">
        <v>2.2450000000000001E-2</v>
      </c>
      <c r="C6150">
        <f t="shared" si="196"/>
        <v>10</v>
      </c>
      <c r="D6150">
        <f t="shared" si="197"/>
        <v>2005</v>
      </c>
    </row>
    <row r="6151" spans="1:4" x14ac:dyDescent="0.35">
      <c r="A6151" s="28">
        <v>38650</v>
      </c>
      <c r="B6151" s="17">
        <v>2.2450000000000001E-2</v>
      </c>
      <c r="C6151">
        <f t="shared" si="196"/>
        <v>10</v>
      </c>
      <c r="D6151">
        <f t="shared" si="197"/>
        <v>2005</v>
      </c>
    </row>
    <row r="6152" spans="1:4" x14ac:dyDescent="0.35">
      <c r="A6152" s="28">
        <v>38649</v>
      </c>
      <c r="B6152" s="17">
        <v>2.24E-2</v>
      </c>
      <c r="C6152">
        <f t="shared" si="196"/>
        <v>10</v>
      </c>
      <c r="D6152">
        <f t="shared" si="197"/>
        <v>2005</v>
      </c>
    </row>
    <row r="6153" spans="1:4" x14ac:dyDescent="0.35">
      <c r="A6153" s="28">
        <v>38648</v>
      </c>
      <c r="B6153" s="17">
        <v>2.2530000000000001E-2</v>
      </c>
      <c r="C6153">
        <f t="shared" si="196"/>
        <v>10</v>
      </c>
      <c r="D6153">
        <f t="shared" si="197"/>
        <v>2005</v>
      </c>
    </row>
    <row r="6154" spans="1:4" x14ac:dyDescent="0.35">
      <c r="A6154" s="28">
        <v>38647</v>
      </c>
      <c r="B6154" s="17">
        <v>2.2530000000000001E-2</v>
      </c>
      <c r="C6154">
        <f t="shared" si="196"/>
        <v>10</v>
      </c>
      <c r="D6154">
        <f t="shared" si="197"/>
        <v>2005</v>
      </c>
    </row>
    <row r="6155" spans="1:4" x14ac:dyDescent="0.35">
      <c r="A6155" s="28">
        <v>38646</v>
      </c>
      <c r="B6155" s="17">
        <v>2.2530000000000001E-2</v>
      </c>
      <c r="C6155">
        <f t="shared" si="196"/>
        <v>10</v>
      </c>
      <c r="D6155">
        <f t="shared" si="197"/>
        <v>2005</v>
      </c>
    </row>
    <row r="6156" spans="1:4" x14ac:dyDescent="0.35">
      <c r="A6156" s="28">
        <v>38645</v>
      </c>
      <c r="B6156" s="17">
        <v>2.198E-2</v>
      </c>
      <c r="C6156">
        <f t="shared" si="196"/>
        <v>10</v>
      </c>
      <c r="D6156">
        <f t="shared" si="197"/>
        <v>2005</v>
      </c>
    </row>
    <row r="6157" spans="1:4" x14ac:dyDescent="0.35">
      <c r="A6157" s="28">
        <v>38644</v>
      </c>
      <c r="B6157" s="17">
        <v>2.2349999999999998E-2</v>
      </c>
      <c r="C6157">
        <f t="shared" si="196"/>
        <v>10</v>
      </c>
      <c r="D6157">
        <f t="shared" si="197"/>
        <v>2005</v>
      </c>
    </row>
    <row r="6158" spans="1:4" x14ac:dyDescent="0.35">
      <c r="A6158" s="28">
        <v>38643</v>
      </c>
      <c r="B6158" s="17">
        <v>2.215E-2</v>
      </c>
      <c r="C6158">
        <f t="shared" si="196"/>
        <v>10</v>
      </c>
      <c r="D6158">
        <f t="shared" si="197"/>
        <v>2005</v>
      </c>
    </row>
    <row r="6159" spans="1:4" x14ac:dyDescent="0.35">
      <c r="A6159" s="28">
        <v>38642</v>
      </c>
      <c r="B6159" s="17">
        <v>2.2519999999999998E-2</v>
      </c>
      <c r="C6159">
        <f t="shared" si="196"/>
        <v>10</v>
      </c>
      <c r="D6159">
        <f t="shared" si="197"/>
        <v>2005</v>
      </c>
    </row>
    <row r="6160" spans="1:4" x14ac:dyDescent="0.35">
      <c r="A6160" s="28">
        <v>38641</v>
      </c>
      <c r="B6160" s="17">
        <v>2.2579999999999999E-2</v>
      </c>
      <c r="C6160">
        <f t="shared" si="196"/>
        <v>10</v>
      </c>
      <c r="D6160">
        <f t="shared" si="197"/>
        <v>2005</v>
      </c>
    </row>
    <row r="6161" spans="1:4" x14ac:dyDescent="0.35">
      <c r="A6161" s="28">
        <v>38640</v>
      </c>
      <c r="B6161" s="17">
        <v>2.2579999999999999E-2</v>
      </c>
      <c r="C6161">
        <f t="shared" si="196"/>
        <v>10</v>
      </c>
      <c r="D6161">
        <f t="shared" si="197"/>
        <v>2005</v>
      </c>
    </row>
    <row r="6162" spans="1:4" x14ac:dyDescent="0.35">
      <c r="A6162" s="28">
        <v>38639</v>
      </c>
      <c r="B6162" s="17">
        <v>2.2579999999999999E-2</v>
      </c>
      <c r="C6162">
        <f t="shared" si="196"/>
        <v>10</v>
      </c>
      <c r="D6162">
        <f t="shared" si="197"/>
        <v>2005</v>
      </c>
    </row>
    <row r="6163" spans="1:4" x14ac:dyDescent="0.35">
      <c r="A6163" s="28">
        <v>38638</v>
      </c>
      <c r="B6163" s="17">
        <v>2.2589999999999999E-2</v>
      </c>
      <c r="C6163">
        <f t="shared" si="196"/>
        <v>10</v>
      </c>
      <c r="D6163">
        <f t="shared" si="197"/>
        <v>2005</v>
      </c>
    </row>
    <row r="6164" spans="1:4" x14ac:dyDescent="0.35">
      <c r="A6164" s="28">
        <v>38637</v>
      </c>
      <c r="B6164" s="17">
        <v>2.2530000000000001E-2</v>
      </c>
      <c r="C6164">
        <f t="shared" si="196"/>
        <v>10</v>
      </c>
      <c r="D6164">
        <f t="shared" si="197"/>
        <v>2005</v>
      </c>
    </row>
    <row r="6165" spans="1:4" x14ac:dyDescent="0.35">
      <c r="A6165" s="28">
        <v>38636</v>
      </c>
      <c r="B6165" s="17">
        <v>2.2620000000000001E-2</v>
      </c>
      <c r="C6165">
        <f t="shared" si="196"/>
        <v>10</v>
      </c>
      <c r="D6165">
        <f t="shared" si="197"/>
        <v>2005</v>
      </c>
    </row>
    <row r="6166" spans="1:4" x14ac:dyDescent="0.35">
      <c r="A6166" s="28">
        <v>38635</v>
      </c>
      <c r="B6166" s="17">
        <v>2.2620000000000001E-2</v>
      </c>
      <c r="C6166">
        <f t="shared" si="196"/>
        <v>10</v>
      </c>
      <c r="D6166">
        <f t="shared" si="197"/>
        <v>2005</v>
      </c>
    </row>
    <row r="6167" spans="1:4" x14ac:dyDescent="0.35">
      <c r="A6167" s="28">
        <v>38634</v>
      </c>
      <c r="B6167" s="17">
        <v>2.2610000000000002E-2</v>
      </c>
      <c r="C6167">
        <f t="shared" si="196"/>
        <v>10</v>
      </c>
      <c r="D6167">
        <f t="shared" si="197"/>
        <v>2005</v>
      </c>
    </row>
    <row r="6168" spans="1:4" x14ac:dyDescent="0.35">
      <c r="A6168" s="28">
        <v>38633</v>
      </c>
      <c r="B6168" s="17">
        <v>2.2610000000000002E-2</v>
      </c>
      <c r="C6168">
        <f t="shared" si="196"/>
        <v>10</v>
      </c>
      <c r="D6168">
        <f t="shared" si="197"/>
        <v>2005</v>
      </c>
    </row>
    <row r="6169" spans="1:4" x14ac:dyDescent="0.35">
      <c r="A6169" s="28">
        <v>38632</v>
      </c>
      <c r="B6169" s="17">
        <v>2.2610000000000002E-2</v>
      </c>
      <c r="C6169">
        <f t="shared" si="196"/>
        <v>10</v>
      </c>
      <c r="D6169">
        <f t="shared" si="197"/>
        <v>2005</v>
      </c>
    </row>
    <row r="6170" spans="1:4" x14ac:dyDescent="0.35">
      <c r="A6170" s="28">
        <v>38631</v>
      </c>
      <c r="B6170" s="17">
        <v>2.2620000000000001E-2</v>
      </c>
      <c r="C6170">
        <f t="shared" si="196"/>
        <v>10</v>
      </c>
      <c r="D6170">
        <f t="shared" si="197"/>
        <v>2005</v>
      </c>
    </row>
    <row r="6171" spans="1:4" x14ac:dyDescent="0.35">
      <c r="A6171" s="28">
        <v>38630</v>
      </c>
      <c r="B6171" s="17">
        <v>2.2579999999999999E-2</v>
      </c>
      <c r="C6171">
        <f t="shared" si="196"/>
        <v>10</v>
      </c>
      <c r="D6171">
        <f t="shared" si="197"/>
        <v>2005</v>
      </c>
    </row>
    <row r="6172" spans="1:4" x14ac:dyDescent="0.35">
      <c r="A6172" s="28">
        <v>38629</v>
      </c>
      <c r="B6172" s="17">
        <v>2.2689999999999998E-2</v>
      </c>
      <c r="C6172">
        <f t="shared" si="196"/>
        <v>10</v>
      </c>
      <c r="D6172">
        <f t="shared" si="197"/>
        <v>2005</v>
      </c>
    </row>
    <row r="6173" spans="1:4" x14ac:dyDescent="0.35">
      <c r="A6173" s="28">
        <v>38628</v>
      </c>
      <c r="B6173" s="17">
        <v>2.257E-2</v>
      </c>
      <c r="C6173">
        <f t="shared" si="196"/>
        <v>10</v>
      </c>
      <c r="D6173">
        <f t="shared" si="197"/>
        <v>2005</v>
      </c>
    </row>
    <row r="6174" spans="1:4" x14ac:dyDescent="0.35">
      <c r="A6174" s="28">
        <v>38627</v>
      </c>
      <c r="B6174" s="17">
        <v>2.2689999999999998E-2</v>
      </c>
      <c r="C6174">
        <f t="shared" si="196"/>
        <v>10</v>
      </c>
      <c r="D6174">
        <f t="shared" si="197"/>
        <v>2005</v>
      </c>
    </row>
    <row r="6175" spans="1:4" x14ac:dyDescent="0.35">
      <c r="A6175" s="28">
        <v>38626</v>
      </c>
      <c r="B6175" s="17">
        <v>2.2689999999999998E-2</v>
      </c>
      <c r="C6175">
        <f t="shared" si="196"/>
        <v>10</v>
      </c>
      <c r="D6175">
        <f t="shared" si="197"/>
        <v>2005</v>
      </c>
    </row>
    <row r="6176" spans="1:4" x14ac:dyDescent="0.35">
      <c r="A6176" s="28">
        <v>38625</v>
      </c>
      <c r="B6176" s="17">
        <v>2.2689999999999998E-2</v>
      </c>
      <c r="C6176">
        <f t="shared" si="196"/>
        <v>9</v>
      </c>
      <c r="D6176">
        <f t="shared" si="197"/>
        <v>2005</v>
      </c>
    </row>
    <row r="6177" spans="1:4" x14ac:dyDescent="0.35">
      <c r="A6177" s="28">
        <v>38624</v>
      </c>
      <c r="B6177" s="17">
        <v>2.3220000000000001E-2</v>
      </c>
      <c r="C6177">
        <f t="shared" si="196"/>
        <v>9</v>
      </c>
      <c r="D6177">
        <f t="shared" si="197"/>
        <v>2005</v>
      </c>
    </row>
    <row r="6178" spans="1:4" x14ac:dyDescent="0.35">
      <c r="A6178" s="28">
        <v>38623</v>
      </c>
      <c r="B6178" s="17">
        <v>2.3439999999999999E-2</v>
      </c>
      <c r="C6178">
        <f t="shared" si="196"/>
        <v>9</v>
      </c>
      <c r="D6178">
        <f t="shared" si="197"/>
        <v>2005</v>
      </c>
    </row>
    <row r="6179" spans="1:4" x14ac:dyDescent="0.35">
      <c r="A6179" s="28">
        <v>38622</v>
      </c>
      <c r="B6179" s="17">
        <v>2.2669999999999999E-2</v>
      </c>
      <c r="C6179">
        <f t="shared" si="196"/>
        <v>9</v>
      </c>
      <c r="D6179">
        <f t="shared" si="197"/>
        <v>2005</v>
      </c>
    </row>
    <row r="6180" spans="1:4" x14ac:dyDescent="0.35">
      <c r="A6180" s="28">
        <v>38621</v>
      </c>
      <c r="B6180" s="17">
        <v>2.2620000000000001E-2</v>
      </c>
      <c r="C6180">
        <f t="shared" si="196"/>
        <v>9</v>
      </c>
      <c r="D6180">
        <f t="shared" si="197"/>
        <v>2005</v>
      </c>
    </row>
    <row r="6181" spans="1:4" x14ac:dyDescent="0.35">
      <c r="A6181" s="28">
        <v>38620</v>
      </c>
      <c r="B6181" s="17">
        <v>2.2630000000000001E-2</v>
      </c>
      <c r="C6181">
        <f t="shared" si="196"/>
        <v>9</v>
      </c>
      <c r="D6181">
        <f t="shared" si="197"/>
        <v>2005</v>
      </c>
    </row>
    <row r="6182" spans="1:4" x14ac:dyDescent="0.35">
      <c r="A6182" s="28">
        <v>38619</v>
      </c>
      <c r="B6182" s="17">
        <v>2.2630000000000001E-2</v>
      </c>
      <c r="C6182">
        <f t="shared" si="196"/>
        <v>9</v>
      </c>
      <c r="D6182">
        <f t="shared" si="197"/>
        <v>2005</v>
      </c>
    </row>
    <row r="6183" spans="1:4" x14ac:dyDescent="0.35">
      <c r="A6183" s="28">
        <v>38618</v>
      </c>
      <c r="B6183" s="17">
        <v>2.2630000000000001E-2</v>
      </c>
      <c r="C6183">
        <f t="shared" si="196"/>
        <v>9</v>
      </c>
      <c r="D6183">
        <f t="shared" si="197"/>
        <v>2005</v>
      </c>
    </row>
    <row r="6184" spans="1:4" x14ac:dyDescent="0.35">
      <c r="A6184" s="28">
        <v>38617</v>
      </c>
      <c r="B6184" s="17">
        <v>2.2499999999999999E-2</v>
      </c>
      <c r="C6184">
        <f t="shared" si="196"/>
        <v>9</v>
      </c>
      <c r="D6184">
        <f t="shared" si="197"/>
        <v>2005</v>
      </c>
    </row>
    <row r="6185" spans="1:4" x14ac:dyDescent="0.35">
      <c r="A6185" s="28">
        <v>38616</v>
      </c>
      <c r="B6185" s="17">
        <v>2.2499999999999999E-2</v>
      </c>
      <c r="C6185">
        <f t="shared" si="196"/>
        <v>9</v>
      </c>
      <c r="D6185">
        <f t="shared" si="197"/>
        <v>2005</v>
      </c>
    </row>
    <row r="6186" spans="1:4" x14ac:dyDescent="0.35">
      <c r="A6186" s="28">
        <v>38615</v>
      </c>
      <c r="B6186" s="17">
        <v>2.2499999999999999E-2</v>
      </c>
      <c r="C6186">
        <f t="shared" si="196"/>
        <v>9</v>
      </c>
      <c r="D6186">
        <f t="shared" si="197"/>
        <v>2005</v>
      </c>
    </row>
    <row r="6187" spans="1:4" x14ac:dyDescent="0.35">
      <c r="A6187" s="28">
        <v>38614</v>
      </c>
      <c r="B6187" s="17">
        <v>2.2499999999999999E-2</v>
      </c>
      <c r="C6187">
        <f t="shared" ref="C6187:C6250" si="198">MONTH(A6187)</f>
        <v>9</v>
      </c>
      <c r="D6187">
        <f t="shared" ref="D6187:D6250" si="199">YEAR(A6187)</f>
        <v>2005</v>
      </c>
    </row>
    <row r="6188" spans="1:4" x14ac:dyDescent="0.35">
      <c r="A6188" s="28">
        <v>38613</v>
      </c>
      <c r="B6188" s="17">
        <v>2.2499999999999999E-2</v>
      </c>
      <c r="C6188">
        <f t="shared" si="198"/>
        <v>9</v>
      </c>
      <c r="D6188">
        <f t="shared" si="199"/>
        <v>2005</v>
      </c>
    </row>
    <row r="6189" spans="1:4" x14ac:dyDescent="0.35">
      <c r="A6189" s="28">
        <v>38612</v>
      </c>
      <c r="B6189" s="17">
        <v>2.2499999999999999E-2</v>
      </c>
      <c r="C6189">
        <f t="shared" si="198"/>
        <v>9</v>
      </c>
      <c r="D6189">
        <f t="shared" si="199"/>
        <v>2005</v>
      </c>
    </row>
    <row r="6190" spans="1:4" x14ac:dyDescent="0.35">
      <c r="A6190" s="28">
        <v>38611</v>
      </c>
      <c r="B6190" s="17">
        <v>2.2499999999999999E-2</v>
      </c>
      <c r="C6190">
        <f t="shared" si="198"/>
        <v>9</v>
      </c>
      <c r="D6190">
        <f t="shared" si="199"/>
        <v>2005</v>
      </c>
    </row>
    <row r="6191" spans="1:4" x14ac:dyDescent="0.35">
      <c r="A6191" s="28">
        <v>38610</v>
      </c>
      <c r="B6191" s="17">
        <v>2.2499999999999999E-2</v>
      </c>
      <c r="C6191">
        <f t="shared" si="198"/>
        <v>9</v>
      </c>
      <c r="D6191">
        <f t="shared" si="199"/>
        <v>2005</v>
      </c>
    </row>
    <row r="6192" spans="1:4" x14ac:dyDescent="0.35">
      <c r="A6192" s="28">
        <v>38609</v>
      </c>
      <c r="B6192" s="17">
        <v>2.2499999999999999E-2</v>
      </c>
      <c r="C6192">
        <f t="shared" si="198"/>
        <v>9</v>
      </c>
      <c r="D6192">
        <f t="shared" si="199"/>
        <v>2005</v>
      </c>
    </row>
    <row r="6193" spans="1:4" x14ac:dyDescent="0.35">
      <c r="A6193" s="28">
        <v>38608</v>
      </c>
      <c r="B6193" s="17">
        <v>2.2499999999999999E-2</v>
      </c>
      <c r="C6193">
        <f t="shared" si="198"/>
        <v>9</v>
      </c>
      <c r="D6193">
        <f t="shared" si="199"/>
        <v>2005</v>
      </c>
    </row>
    <row r="6194" spans="1:4" x14ac:dyDescent="0.35">
      <c r="A6194" s="28">
        <v>38607</v>
      </c>
      <c r="B6194" s="17">
        <v>2.2710000000000001E-2</v>
      </c>
      <c r="C6194">
        <f t="shared" si="198"/>
        <v>9</v>
      </c>
      <c r="D6194">
        <f t="shared" si="199"/>
        <v>2005</v>
      </c>
    </row>
    <row r="6195" spans="1:4" x14ac:dyDescent="0.35">
      <c r="A6195" s="28">
        <v>38606</v>
      </c>
      <c r="B6195" s="17">
        <v>2.257E-2</v>
      </c>
      <c r="C6195">
        <f t="shared" si="198"/>
        <v>9</v>
      </c>
      <c r="D6195">
        <f t="shared" si="199"/>
        <v>2005</v>
      </c>
    </row>
    <row r="6196" spans="1:4" x14ac:dyDescent="0.35">
      <c r="A6196" s="28">
        <v>38605</v>
      </c>
      <c r="B6196" s="17">
        <v>2.257E-2</v>
      </c>
      <c r="C6196">
        <f t="shared" si="198"/>
        <v>9</v>
      </c>
      <c r="D6196">
        <f t="shared" si="199"/>
        <v>2005</v>
      </c>
    </row>
    <row r="6197" spans="1:4" x14ac:dyDescent="0.35">
      <c r="A6197" s="28">
        <v>38604</v>
      </c>
      <c r="B6197" s="17">
        <v>2.257E-2</v>
      </c>
      <c r="C6197">
        <f t="shared" si="198"/>
        <v>9</v>
      </c>
      <c r="D6197">
        <f t="shared" si="199"/>
        <v>2005</v>
      </c>
    </row>
    <row r="6198" spans="1:4" x14ac:dyDescent="0.35">
      <c r="A6198" s="28">
        <v>38603</v>
      </c>
      <c r="B6198" s="17">
        <v>2.2499999999999999E-2</v>
      </c>
      <c r="C6198">
        <f t="shared" si="198"/>
        <v>9</v>
      </c>
      <c r="D6198">
        <f t="shared" si="199"/>
        <v>2005</v>
      </c>
    </row>
    <row r="6199" spans="1:4" x14ac:dyDescent="0.35">
      <c r="A6199" s="28">
        <v>38602</v>
      </c>
      <c r="B6199" s="17">
        <v>2.2679999999999999E-2</v>
      </c>
      <c r="C6199">
        <f t="shared" si="198"/>
        <v>9</v>
      </c>
      <c r="D6199">
        <f t="shared" si="199"/>
        <v>2005</v>
      </c>
    </row>
    <row r="6200" spans="1:4" x14ac:dyDescent="0.35">
      <c r="A6200" s="28">
        <v>38601</v>
      </c>
      <c r="B6200" s="17">
        <v>2.2720000000000001E-2</v>
      </c>
      <c r="C6200">
        <f t="shared" si="198"/>
        <v>9</v>
      </c>
      <c r="D6200">
        <f t="shared" si="199"/>
        <v>2005</v>
      </c>
    </row>
    <row r="6201" spans="1:4" x14ac:dyDescent="0.35">
      <c r="A6201" s="28">
        <v>38600</v>
      </c>
      <c r="B6201" s="17">
        <v>2.2409999999999999E-2</v>
      </c>
      <c r="C6201">
        <f t="shared" si="198"/>
        <v>9</v>
      </c>
      <c r="D6201">
        <f t="shared" si="199"/>
        <v>2005</v>
      </c>
    </row>
    <row r="6202" spans="1:4" x14ac:dyDescent="0.35">
      <c r="A6202" s="28">
        <v>38599</v>
      </c>
      <c r="B6202" s="17">
        <v>2.2450000000000001E-2</v>
      </c>
      <c r="C6202">
        <f t="shared" si="198"/>
        <v>9</v>
      </c>
      <c r="D6202">
        <f t="shared" si="199"/>
        <v>2005</v>
      </c>
    </row>
    <row r="6203" spans="1:4" x14ac:dyDescent="0.35">
      <c r="A6203" s="28">
        <v>38598</v>
      </c>
      <c r="B6203" s="17">
        <v>2.2450000000000001E-2</v>
      </c>
      <c r="C6203">
        <f t="shared" si="198"/>
        <v>9</v>
      </c>
      <c r="D6203">
        <f t="shared" si="199"/>
        <v>2005</v>
      </c>
    </row>
    <row r="6204" spans="1:4" x14ac:dyDescent="0.35">
      <c r="A6204" s="28">
        <v>38597</v>
      </c>
      <c r="B6204" s="17">
        <v>2.2450000000000001E-2</v>
      </c>
      <c r="C6204">
        <f t="shared" si="198"/>
        <v>9</v>
      </c>
      <c r="D6204">
        <f t="shared" si="199"/>
        <v>2005</v>
      </c>
    </row>
    <row r="6205" spans="1:4" x14ac:dyDescent="0.35">
      <c r="A6205" s="28">
        <v>38596</v>
      </c>
      <c r="B6205" s="17">
        <v>2.2499999999999999E-2</v>
      </c>
      <c r="C6205">
        <f t="shared" si="198"/>
        <v>9</v>
      </c>
      <c r="D6205">
        <f t="shared" si="199"/>
        <v>2005</v>
      </c>
    </row>
    <row r="6206" spans="1:4" x14ac:dyDescent="0.35">
      <c r="A6206" s="28">
        <v>38595</v>
      </c>
      <c r="B6206" s="17">
        <v>2.2499999999999999E-2</v>
      </c>
      <c r="C6206">
        <f t="shared" si="198"/>
        <v>8</v>
      </c>
      <c r="D6206">
        <f t="shared" si="199"/>
        <v>2005</v>
      </c>
    </row>
    <row r="6207" spans="1:4" x14ac:dyDescent="0.35">
      <c r="A6207" s="28">
        <v>38594</v>
      </c>
      <c r="B6207" s="17">
        <v>2.3539999999999998E-2</v>
      </c>
      <c r="C6207">
        <f t="shared" si="198"/>
        <v>8</v>
      </c>
      <c r="D6207">
        <f t="shared" si="199"/>
        <v>2005</v>
      </c>
    </row>
    <row r="6208" spans="1:4" x14ac:dyDescent="0.35">
      <c r="A6208" s="28">
        <v>38593</v>
      </c>
      <c r="B6208" s="17">
        <v>2.98E-2</v>
      </c>
      <c r="C6208">
        <f t="shared" si="198"/>
        <v>8</v>
      </c>
      <c r="D6208">
        <f t="shared" si="199"/>
        <v>2005</v>
      </c>
    </row>
    <row r="6209" spans="1:4" x14ac:dyDescent="0.35">
      <c r="A6209" s="28">
        <v>38592</v>
      </c>
      <c r="B6209" s="17">
        <v>3.211E-2</v>
      </c>
      <c r="C6209">
        <f t="shared" si="198"/>
        <v>8</v>
      </c>
      <c r="D6209">
        <f t="shared" si="199"/>
        <v>2005</v>
      </c>
    </row>
    <row r="6210" spans="1:4" x14ac:dyDescent="0.35">
      <c r="A6210" s="28">
        <v>38591</v>
      </c>
      <c r="B6210" s="17">
        <v>3.211E-2</v>
      </c>
      <c r="C6210">
        <f t="shared" si="198"/>
        <v>8</v>
      </c>
      <c r="D6210">
        <f t="shared" si="199"/>
        <v>2005</v>
      </c>
    </row>
    <row r="6211" spans="1:4" x14ac:dyDescent="0.35">
      <c r="A6211" s="28">
        <v>38590</v>
      </c>
      <c r="B6211" s="17">
        <v>3.211E-2</v>
      </c>
      <c r="C6211">
        <f t="shared" si="198"/>
        <v>8</v>
      </c>
      <c r="D6211">
        <f t="shared" si="199"/>
        <v>2005</v>
      </c>
    </row>
    <row r="6212" spans="1:4" x14ac:dyDescent="0.35">
      <c r="A6212" s="28">
        <v>38589</v>
      </c>
      <c r="B6212" s="17">
        <v>3.075E-2</v>
      </c>
      <c r="C6212">
        <f t="shared" si="198"/>
        <v>8</v>
      </c>
      <c r="D6212">
        <f t="shared" si="199"/>
        <v>2005</v>
      </c>
    </row>
    <row r="6213" spans="1:4" x14ac:dyDescent="0.35">
      <c r="A6213" s="28">
        <v>38588</v>
      </c>
      <c r="B6213" s="17">
        <v>2.9739999999999999E-2</v>
      </c>
      <c r="C6213">
        <f t="shared" si="198"/>
        <v>8</v>
      </c>
      <c r="D6213">
        <f t="shared" si="199"/>
        <v>2005</v>
      </c>
    </row>
    <row r="6214" spans="1:4" x14ac:dyDescent="0.35">
      <c r="A6214" s="28">
        <v>38587</v>
      </c>
      <c r="B6214" s="17">
        <v>2.86E-2</v>
      </c>
      <c r="C6214">
        <f t="shared" si="198"/>
        <v>8</v>
      </c>
      <c r="D6214">
        <f t="shared" si="199"/>
        <v>2005</v>
      </c>
    </row>
    <row r="6215" spans="1:4" x14ac:dyDescent="0.35">
      <c r="A6215" s="28">
        <v>38586</v>
      </c>
      <c r="B6215" s="17">
        <v>2.6249999999999999E-2</v>
      </c>
      <c r="C6215">
        <f t="shared" si="198"/>
        <v>8</v>
      </c>
      <c r="D6215">
        <f t="shared" si="199"/>
        <v>2005</v>
      </c>
    </row>
    <row r="6216" spans="1:4" x14ac:dyDescent="0.35">
      <c r="A6216" s="28">
        <v>38585</v>
      </c>
      <c r="B6216" s="17">
        <v>2.2679999999999999E-2</v>
      </c>
      <c r="C6216">
        <f t="shared" si="198"/>
        <v>8</v>
      </c>
      <c r="D6216">
        <f t="shared" si="199"/>
        <v>2005</v>
      </c>
    </row>
    <row r="6217" spans="1:4" x14ac:dyDescent="0.35">
      <c r="A6217" s="28">
        <v>38584</v>
      </c>
      <c r="B6217" s="17">
        <v>2.2679999999999999E-2</v>
      </c>
      <c r="C6217">
        <f t="shared" si="198"/>
        <v>8</v>
      </c>
      <c r="D6217">
        <f t="shared" si="199"/>
        <v>2005</v>
      </c>
    </row>
    <row r="6218" spans="1:4" x14ac:dyDescent="0.35">
      <c r="A6218" s="28">
        <v>38583</v>
      </c>
      <c r="B6218" s="17">
        <v>2.2679999999999999E-2</v>
      </c>
      <c r="C6218">
        <f t="shared" si="198"/>
        <v>8</v>
      </c>
      <c r="D6218">
        <f t="shared" si="199"/>
        <v>2005</v>
      </c>
    </row>
    <row r="6219" spans="1:4" x14ac:dyDescent="0.35">
      <c r="A6219" s="28">
        <v>38582</v>
      </c>
      <c r="B6219" s="17">
        <v>2.2610000000000002E-2</v>
      </c>
      <c r="C6219">
        <f t="shared" si="198"/>
        <v>8</v>
      </c>
      <c r="D6219">
        <f t="shared" si="199"/>
        <v>2005</v>
      </c>
    </row>
    <row r="6220" spans="1:4" x14ac:dyDescent="0.35">
      <c r="A6220" s="28">
        <v>38581</v>
      </c>
      <c r="B6220" s="17">
        <v>2.2950000000000002E-2</v>
      </c>
      <c r="C6220">
        <f t="shared" si="198"/>
        <v>8</v>
      </c>
      <c r="D6220">
        <f t="shared" si="199"/>
        <v>2005</v>
      </c>
    </row>
    <row r="6221" spans="1:4" x14ac:dyDescent="0.35">
      <c r="A6221" s="28">
        <v>38580</v>
      </c>
      <c r="B6221" s="17">
        <v>2.5159999999999998E-2</v>
      </c>
      <c r="C6221">
        <f t="shared" si="198"/>
        <v>8</v>
      </c>
      <c r="D6221">
        <f t="shared" si="199"/>
        <v>2005</v>
      </c>
    </row>
    <row r="6222" spans="1:4" x14ac:dyDescent="0.35">
      <c r="A6222" s="28">
        <v>38579</v>
      </c>
      <c r="B6222" s="17">
        <v>2.7490000000000001E-2</v>
      </c>
      <c r="C6222">
        <f t="shared" si="198"/>
        <v>8</v>
      </c>
      <c r="D6222">
        <f t="shared" si="199"/>
        <v>2005</v>
      </c>
    </row>
    <row r="6223" spans="1:4" x14ac:dyDescent="0.35">
      <c r="A6223" s="28">
        <v>38578</v>
      </c>
      <c r="B6223" s="17">
        <v>2.7310000000000001E-2</v>
      </c>
      <c r="C6223">
        <f t="shared" si="198"/>
        <v>8</v>
      </c>
      <c r="D6223">
        <f t="shared" si="199"/>
        <v>2005</v>
      </c>
    </row>
    <row r="6224" spans="1:4" x14ac:dyDescent="0.35">
      <c r="A6224" s="28">
        <v>38577</v>
      </c>
      <c r="B6224" s="17">
        <v>2.7310000000000001E-2</v>
      </c>
      <c r="C6224">
        <f t="shared" si="198"/>
        <v>8</v>
      </c>
      <c r="D6224">
        <f t="shared" si="199"/>
        <v>2005</v>
      </c>
    </row>
    <row r="6225" spans="1:4" x14ac:dyDescent="0.35">
      <c r="A6225" s="28">
        <v>38576</v>
      </c>
      <c r="B6225" s="17">
        <v>2.7310000000000001E-2</v>
      </c>
      <c r="C6225">
        <f t="shared" si="198"/>
        <v>8</v>
      </c>
      <c r="D6225">
        <f t="shared" si="199"/>
        <v>2005</v>
      </c>
    </row>
    <row r="6226" spans="1:4" x14ac:dyDescent="0.35">
      <c r="A6226" s="28">
        <v>38575</v>
      </c>
      <c r="B6226" s="17">
        <v>2.7480000000000001E-2</v>
      </c>
      <c r="C6226">
        <f t="shared" si="198"/>
        <v>8</v>
      </c>
      <c r="D6226">
        <f t="shared" si="199"/>
        <v>2005</v>
      </c>
    </row>
    <row r="6227" spans="1:4" x14ac:dyDescent="0.35">
      <c r="A6227" s="28">
        <v>38574</v>
      </c>
      <c r="B6227" s="17">
        <v>2.758E-2</v>
      </c>
      <c r="C6227">
        <f t="shared" si="198"/>
        <v>8</v>
      </c>
      <c r="D6227">
        <f t="shared" si="199"/>
        <v>2005</v>
      </c>
    </row>
    <row r="6228" spans="1:4" x14ac:dyDescent="0.35">
      <c r="A6228" s="28">
        <v>38573</v>
      </c>
      <c r="B6228" s="17">
        <v>2.75E-2</v>
      </c>
      <c r="C6228">
        <f t="shared" si="198"/>
        <v>8</v>
      </c>
      <c r="D6228">
        <f t="shared" si="199"/>
        <v>2005</v>
      </c>
    </row>
    <row r="6229" spans="1:4" x14ac:dyDescent="0.35">
      <c r="A6229" s="28">
        <v>38572</v>
      </c>
      <c r="B6229" s="17">
        <v>2.801E-2</v>
      </c>
      <c r="C6229">
        <f t="shared" si="198"/>
        <v>8</v>
      </c>
      <c r="D6229">
        <f t="shared" si="199"/>
        <v>2005</v>
      </c>
    </row>
    <row r="6230" spans="1:4" x14ac:dyDescent="0.35">
      <c r="A6230" s="28">
        <v>38571</v>
      </c>
      <c r="B6230" s="17">
        <v>2.9690000000000001E-2</v>
      </c>
      <c r="C6230">
        <f t="shared" si="198"/>
        <v>8</v>
      </c>
      <c r="D6230">
        <f t="shared" si="199"/>
        <v>2005</v>
      </c>
    </row>
    <row r="6231" spans="1:4" x14ac:dyDescent="0.35">
      <c r="A6231" s="28">
        <v>38570</v>
      </c>
      <c r="B6231" s="17">
        <v>2.9690000000000001E-2</v>
      </c>
      <c r="C6231">
        <f t="shared" si="198"/>
        <v>8</v>
      </c>
      <c r="D6231">
        <f t="shared" si="199"/>
        <v>2005</v>
      </c>
    </row>
    <row r="6232" spans="1:4" x14ac:dyDescent="0.35">
      <c r="A6232" s="28">
        <v>38569</v>
      </c>
      <c r="B6232" s="17">
        <v>2.9690000000000001E-2</v>
      </c>
      <c r="C6232">
        <f t="shared" si="198"/>
        <v>8</v>
      </c>
      <c r="D6232">
        <f t="shared" si="199"/>
        <v>2005</v>
      </c>
    </row>
    <row r="6233" spans="1:4" x14ac:dyDescent="0.35">
      <c r="A6233" s="28">
        <v>38568</v>
      </c>
      <c r="B6233" s="17">
        <v>2.794E-2</v>
      </c>
      <c r="C6233">
        <f t="shared" si="198"/>
        <v>8</v>
      </c>
      <c r="D6233">
        <f t="shared" si="199"/>
        <v>2005</v>
      </c>
    </row>
    <row r="6234" spans="1:4" x14ac:dyDescent="0.35">
      <c r="A6234" s="28">
        <v>38567</v>
      </c>
      <c r="B6234" s="17">
        <v>2.9929999999999998E-2</v>
      </c>
      <c r="C6234">
        <f t="shared" si="198"/>
        <v>8</v>
      </c>
      <c r="D6234">
        <f t="shared" si="199"/>
        <v>2005</v>
      </c>
    </row>
    <row r="6235" spans="1:4" x14ac:dyDescent="0.35">
      <c r="A6235" s="28">
        <v>38566</v>
      </c>
      <c r="B6235" s="17">
        <v>3.0120000000000001E-2</v>
      </c>
      <c r="C6235">
        <f t="shared" si="198"/>
        <v>8</v>
      </c>
      <c r="D6235">
        <f t="shared" si="199"/>
        <v>2005</v>
      </c>
    </row>
    <row r="6236" spans="1:4" x14ac:dyDescent="0.35">
      <c r="A6236" s="28">
        <v>38565</v>
      </c>
      <c r="B6236" s="17">
        <v>3.3009999999999998E-2</v>
      </c>
      <c r="C6236">
        <f t="shared" si="198"/>
        <v>8</v>
      </c>
      <c r="D6236">
        <f t="shared" si="199"/>
        <v>2005</v>
      </c>
    </row>
    <row r="6237" spans="1:4" x14ac:dyDescent="0.35">
      <c r="A6237" s="28">
        <v>38564</v>
      </c>
      <c r="B6237" s="17">
        <v>3.4970000000000001E-2</v>
      </c>
      <c r="C6237">
        <f t="shared" si="198"/>
        <v>7</v>
      </c>
      <c r="D6237">
        <f t="shared" si="199"/>
        <v>2005</v>
      </c>
    </row>
    <row r="6238" spans="1:4" x14ac:dyDescent="0.35">
      <c r="A6238" s="28">
        <v>38563</v>
      </c>
      <c r="B6238" s="17">
        <v>3.4970000000000001E-2</v>
      </c>
      <c r="C6238">
        <f t="shared" si="198"/>
        <v>7</v>
      </c>
      <c r="D6238">
        <f t="shared" si="199"/>
        <v>2005</v>
      </c>
    </row>
    <row r="6239" spans="1:4" x14ac:dyDescent="0.35">
      <c r="A6239" s="28">
        <v>38562</v>
      </c>
      <c r="B6239" s="17">
        <v>3.4970000000000001E-2</v>
      </c>
      <c r="C6239">
        <f t="shared" si="198"/>
        <v>7</v>
      </c>
      <c r="D6239">
        <f t="shared" si="199"/>
        <v>2005</v>
      </c>
    </row>
    <row r="6240" spans="1:4" x14ac:dyDescent="0.35">
      <c r="A6240" s="28">
        <v>38561</v>
      </c>
      <c r="B6240" s="17">
        <v>3.7519999999999998E-2</v>
      </c>
      <c r="C6240">
        <f t="shared" si="198"/>
        <v>7</v>
      </c>
      <c r="D6240">
        <f t="shared" si="199"/>
        <v>2005</v>
      </c>
    </row>
    <row r="6241" spans="1:4" x14ac:dyDescent="0.35">
      <c r="A6241" s="28">
        <v>38560</v>
      </c>
      <c r="B6241" s="17">
        <v>3.9629999999999999E-2</v>
      </c>
      <c r="C6241">
        <f t="shared" si="198"/>
        <v>7</v>
      </c>
      <c r="D6241">
        <f t="shared" si="199"/>
        <v>2005</v>
      </c>
    </row>
    <row r="6242" spans="1:4" x14ac:dyDescent="0.35">
      <c r="A6242" s="28">
        <v>38559</v>
      </c>
      <c r="B6242" s="17">
        <v>3.9649999999999998E-2</v>
      </c>
      <c r="C6242">
        <f t="shared" si="198"/>
        <v>7</v>
      </c>
      <c r="D6242">
        <f t="shared" si="199"/>
        <v>2005</v>
      </c>
    </row>
    <row r="6243" spans="1:4" x14ac:dyDescent="0.35">
      <c r="A6243" s="28">
        <v>38558</v>
      </c>
      <c r="B6243" s="17">
        <v>3.943E-2</v>
      </c>
      <c r="C6243">
        <f t="shared" si="198"/>
        <v>7</v>
      </c>
      <c r="D6243">
        <f t="shared" si="199"/>
        <v>2005</v>
      </c>
    </row>
    <row r="6244" spans="1:4" x14ac:dyDescent="0.35">
      <c r="A6244" s="28">
        <v>38557</v>
      </c>
      <c r="B6244" s="17">
        <v>3.9980000000000002E-2</v>
      </c>
      <c r="C6244">
        <f t="shared" si="198"/>
        <v>7</v>
      </c>
      <c r="D6244">
        <f t="shared" si="199"/>
        <v>2005</v>
      </c>
    </row>
    <row r="6245" spans="1:4" x14ac:dyDescent="0.35">
      <c r="A6245" s="28">
        <v>38556</v>
      </c>
      <c r="B6245" s="17">
        <v>3.9980000000000002E-2</v>
      </c>
      <c r="C6245">
        <f t="shared" si="198"/>
        <v>7</v>
      </c>
      <c r="D6245">
        <f t="shared" si="199"/>
        <v>2005</v>
      </c>
    </row>
    <row r="6246" spans="1:4" x14ac:dyDescent="0.35">
      <c r="A6246" s="28">
        <v>38555</v>
      </c>
      <c r="B6246" s="17">
        <v>3.9980000000000002E-2</v>
      </c>
      <c r="C6246">
        <f t="shared" si="198"/>
        <v>7</v>
      </c>
      <c r="D6246">
        <f t="shared" si="199"/>
        <v>2005</v>
      </c>
    </row>
    <row r="6247" spans="1:4" x14ac:dyDescent="0.35">
      <c r="A6247" s="28">
        <v>38554</v>
      </c>
      <c r="B6247" s="17">
        <v>3.9440000000000003E-2</v>
      </c>
      <c r="C6247">
        <f t="shared" si="198"/>
        <v>7</v>
      </c>
      <c r="D6247">
        <f t="shared" si="199"/>
        <v>2005</v>
      </c>
    </row>
    <row r="6248" spans="1:4" x14ac:dyDescent="0.35">
      <c r="A6248" s="28">
        <v>38553</v>
      </c>
      <c r="B6248" s="17">
        <v>4.2479999999999997E-2</v>
      </c>
      <c r="C6248">
        <f t="shared" si="198"/>
        <v>7</v>
      </c>
      <c r="D6248">
        <f t="shared" si="199"/>
        <v>2005</v>
      </c>
    </row>
    <row r="6249" spans="1:4" x14ac:dyDescent="0.35">
      <c r="A6249" s="28">
        <v>38552</v>
      </c>
      <c r="B6249" s="17">
        <v>4.2410000000000003E-2</v>
      </c>
      <c r="C6249">
        <f t="shared" si="198"/>
        <v>7</v>
      </c>
      <c r="D6249">
        <f t="shared" si="199"/>
        <v>2005</v>
      </c>
    </row>
    <row r="6250" spans="1:4" x14ac:dyDescent="0.35">
      <c r="A6250" s="28">
        <v>38551</v>
      </c>
      <c r="B6250" s="17">
        <v>4.2479999999999997E-2</v>
      </c>
      <c r="C6250">
        <f t="shared" si="198"/>
        <v>7</v>
      </c>
      <c r="D6250">
        <f t="shared" si="199"/>
        <v>2005</v>
      </c>
    </row>
    <row r="6251" spans="1:4" x14ac:dyDescent="0.35">
      <c r="A6251" s="28">
        <v>38550</v>
      </c>
      <c r="B6251" s="17">
        <v>4.197E-2</v>
      </c>
      <c r="C6251">
        <f t="shared" ref="C6251:C6314" si="200">MONTH(A6251)</f>
        <v>7</v>
      </c>
      <c r="D6251">
        <f t="shared" ref="D6251:D6314" si="201">YEAR(A6251)</f>
        <v>2005</v>
      </c>
    </row>
    <row r="6252" spans="1:4" x14ac:dyDescent="0.35">
      <c r="A6252" s="28">
        <v>38549</v>
      </c>
      <c r="B6252" s="17">
        <v>4.197E-2</v>
      </c>
      <c r="C6252">
        <f t="shared" si="200"/>
        <v>7</v>
      </c>
      <c r="D6252">
        <f t="shared" si="201"/>
        <v>2005</v>
      </c>
    </row>
    <row r="6253" spans="1:4" x14ac:dyDescent="0.35">
      <c r="A6253" s="28">
        <v>38548</v>
      </c>
      <c r="B6253" s="17">
        <v>4.197E-2</v>
      </c>
      <c r="C6253">
        <f t="shared" si="200"/>
        <v>7</v>
      </c>
      <c r="D6253">
        <f t="shared" si="201"/>
        <v>2005</v>
      </c>
    </row>
    <row r="6254" spans="1:4" x14ac:dyDescent="0.35">
      <c r="A6254" s="28">
        <v>38547</v>
      </c>
      <c r="B6254" s="17">
        <v>4.2189999999999998E-2</v>
      </c>
      <c r="C6254">
        <f t="shared" si="200"/>
        <v>7</v>
      </c>
      <c r="D6254">
        <f t="shared" si="201"/>
        <v>2005</v>
      </c>
    </row>
    <row r="6255" spans="1:4" x14ac:dyDescent="0.35">
      <c r="A6255" s="28">
        <v>38546</v>
      </c>
      <c r="B6255" s="17">
        <v>4.215E-2</v>
      </c>
      <c r="C6255">
        <f t="shared" si="200"/>
        <v>7</v>
      </c>
      <c r="D6255">
        <f t="shared" si="201"/>
        <v>2005</v>
      </c>
    </row>
    <row r="6256" spans="1:4" x14ac:dyDescent="0.35">
      <c r="A6256" s="28">
        <v>38545</v>
      </c>
      <c r="B6256" s="17">
        <v>3.9960000000000002E-2</v>
      </c>
      <c r="C6256">
        <f t="shared" si="200"/>
        <v>7</v>
      </c>
      <c r="D6256">
        <f t="shared" si="201"/>
        <v>2005</v>
      </c>
    </row>
    <row r="6257" spans="1:4" x14ac:dyDescent="0.35">
      <c r="A6257" s="28">
        <v>38544</v>
      </c>
      <c r="B6257" s="17">
        <v>4.2279999999999998E-2</v>
      </c>
      <c r="C6257">
        <f t="shared" si="200"/>
        <v>7</v>
      </c>
      <c r="D6257">
        <f t="shared" si="201"/>
        <v>2005</v>
      </c>
    </row>
    <row r="6258" spans="1:4" x14ac:dyDescent="0.35">
      <c r="A6258" s="28">
        <v>38543</v>
      </c>
      <c r="B6258" s="17">
        <v>4.2340000000000003E-2</v>
      </c>
      <c r="C6258">
        <f t="shared" si="200"/>
        <v>7</v>
      </c>
      <c r="D6258">
        <f t="shared" si="201"/>
        <v>2005</v>
      </c>
    </row>
    <row r="6259" spans="1:4" x14ac:dyDescent="0.35">
      <c r="A6259" s="28">
        <v>38542</v>
      </c>
      <c r="B6259" s="17">
        <v>4.2340000000000003E-2</v>
      </c>
      <c r="C6259">
        <f t="shared" si="200"/>
        <v>7</v>
      </c>
      <c r="D6259">
        <f t="shared" si="201"/>
        <v>2005</v>
      </c>
    </row>
    <row r="6260" spans="1:4" x14ac:dyDescent="0.35">
      <c r="A6260" s="28">
        <v>38541</v>
      </c>
      <c r="B6260" s="17">
        <v>4.2340000000000003E-2</v>
      </c>
      <c r="C6260">
        <f t="shared" si="200"/>
        <v>7</v>
      </c>
      <c r="D6260">
        <f t="shared" si="201"/>
        <v>2005</v>
      </c>
    </row>
    <row r="6261" spans="1:4" x14ac:dyDescent="0.35">
      <c r="A6261" s="28">
        <v>38540</v>
      </c>
      <c r="B6261" s="17">
        <v>4.1750000000000002E-2</v>
      </c>
      <c r="C6261">
        <f t="shared" si="200"/>
        <v>7</v>
      </c>
      <c r="D6261">
        <f t="shared" si="201"/>
        <v>2005</v>
      </c>
    </row>
    <row r="6262" spans="1:4" x14ac:dyDescent="0.35">
      <c r="A6262" s="28">
        <v>38539</v>
      </c>
      <c r="B6262" s="17">
        <v>2.9610000000000001E-2</v>
      </c>
      <c r="C6262">
        <f t="shared" si="200"/>
        <v>7</v>
      </c>
      <c r="D6262">
        <f t="shared" si="201"/>
        <v>2005</v>
      </c>
    </row>
    <row r="6263" spans="1:4" x14ac:dyDescent="0.35">
      <c r="A6263" s="28">
        <v>38538</v>
      </c>
      <c r="B6263" s="17">
        <v>2.3199999999999998E-2</v>
      </c>
      <c r="C6263">
        <f t="shared" si="200"/>
        <v>7</v>
      </c>
      <c r="D6263">
        <f t="shared" si="201"/>
        <v>2005</v>
      </c>
    </row>
    <row r="6264" spans="1:4" x14ac:dyDescent="0.35">
      <c r="A6264" s="28">
        <v>38537</v>
      </c>
      <c r="B6264" s="17">
        <v>2.2749999999999999E-2</v>
      </c>
      <c r="C6264">
        <f t="shared" si="200"/>
        <v>7</v>
      </c>
      <c r="D6264">
        <f t="shared" si="201"/>
        <v>2005</v>
      </c>
    </row>
    <row r="6265" spans="1:4" x14ac:dyDescent="0.35">
      <c r="A6265" s="28">
        <v>38536</v>
      </c>
      <c r="B6265" s="17">
        <v>2.7109999999999999E-2</v>
      </c>
      <c r="C6265">
        <f t="shared" si="200"/>
        <v>7</v>
      </c>
      <c r="D6265">
        <f t="shared" si="201"/>
        <v>2005</v>
      </c>
    </row>
    <row r="6266" spans="1:4" x14ac:dyDescent="0.35">
      <c r="A6266" s="28">
        <v>38535</v>
      </c>
      <c r="B6266" s="17">
        <v>2.7109999999999999E-2</v>
      </c>
      <c r="C6266">
        <f t="shared" si="200"/>
        <v>7</v>
      </c>
      <c r="D6266">
        <f t="shared" si="201"/>
        <v>2005</v>
      </c>
    </row>
    <row r="6267" spans="1:4" x14ac:dyDescent="0.35">
      <c r="A6267" s="28">
        <v>38534</v>
      </c>
      <c r="B6267" s="17">
        <v>2.7109999999999999E-2</v>
      </c>
      <c r="C6267">
        <f t="shared" si="200"/>
        <v>7</v>
      </c>
      <c r="D6267">
        <f t="shared" si="201"/>
        <v>2005</v>
      </c>
    </row>
    <row r="6268" spans="1:4" x14ac:dyDescent="0.35">
      <c r="A6268" s="28">
        <v>38533</v>
      </c>
      <c r="B6268" s="17">
        <v>3.2050000000000002E-2</v>
      </c>
      <c r="C6268">
        <f t="shared" si="200"/>
        <v>6</v>
      </c>
      <c r="D6268">
        <f t="shared" si="201"/>
        <v>2005</v>
      </c>
    </row>
    <row r="6269" spans="1:4" x14ac:dyDescent="0.35">
      <c r="A6269" s="28">
        <v>38532</v>
      </c>
      <c r="B6269" s="17">
        <v>4.3830000000000001E-2</v>
      </c>
      <c r="C6269">
        <f t="shared" si="200"/>
        <v>6</v>
      </c>
      <c r="D6269">
        <f t="shared" si="201"/>
        <v>2005</v>
      </c>
    </row>
    <row r="6270" spans="1:4" x14ac:dyDescent="0.35">
      <c r="A6270" s="28">
        <v>38531</v>
      </c>
      <c r="B6270" s="17">
        <v>4.4979999999999999E-2</v>
      </c>
      <c r="C6270">
        <f t="shared" si="200"/>
        <v>6</v>
      </c>
      <c r="D6270">
        <f t="shared" si="201"/>
        <v>2005</v>
      </c>
    </row>
    <row r="6271" spans="1:4" x14ac:dyDescent="0.35">
      <c r="A6271" s="28">
        <v>38530</v>
      </c>
      <c r="B6271" s="17">
        <v>4.5379999999999997E-2</v>
      </c>
      <c r="C6271">
        <f t="shared" si="200"/>
        <v>6</v>
      </c>
      <c r="D6271">
        <f t="shared" si="201"/>
        <v>2005</v>
      </c>
    </row>
    <row r="6272" spans="1:4" x14ac:dyDescent="0.35">
      <c r="A6272" s="28">
        <v>38529</v>
      </c>
      <c r="B6272" s="17">
        <v>4.6469999999999997E-2</v>
      </c>
      <c r="C6272">
        <f t="shared" si="200"/>
        <v>6</v>
      </c>
      <c r="D6272">
        <f t="shared" si="201"/>
        <v>2005</v>
      </c>
    </row>
    <row r="6273" spans="1:4" x14ac:dyDescent="0.35">
      <c r="A6273" s="28">
        <v>38528</v>
      </c>
      <c r="B6273" s="17">
        <v>4.6469999999999997E-2</v>
      </c>
      <c r="C6273">
        <f t="shared" si="200"/>
        <v>6</v>
      </c>
      <c r="D6273">
        <f t="shared" si="201"/>
        <v>2005</v>
      </c>
    </row>
    <row r="6274" spans="1:4" x14ac:dyDescent="0.35">
      <c r="A6274" s="28">
        <v>38527</v>
      </c>
      <c r="B6274" s="17">
        <v>4.6469999999999997E-2</v>
      </c>
      <c r="C6274">
        <f t="shared" si="200"/>
        <v>6</v>
      </c>
      <c r="D6274">
        <f t="shared" si="201"/>
        <v>2005</v>
      </c>
    </row>
    <row r="6275" spans="1:4" x14ac:dyDescent="0.35">
      <c r="A6275" s="28">
        <v>38526</v>
      </c>
      <c r="B6275" s="17">
        <v>4.4979999999999999E-2</v>
      </c>
      <c r="C6275">
        <f t="shared" si="200"/>
        <v>6</v>
      </c>
      <c r="D6275">
        <f t="shared" si="201"/>
        <v>2005</v>
      </c>
    </row>
    <row r="6276" spans="1:4" x14ac:dyDescent="0.35">
      <c r="A6276" s="28">
        <v>38525</v>
      </c>
      <c r="B6276" s="17">
        <v>4.4979999999999999E-2</v>
      </c>
      <c r="C6276">
        <f t="shared" si="200"/>
        <v>6</v>
      </c>
      <c r="D6276">
        <f t="shared" si="201"/>
        <v>2005</v>
      </c>
    </row>
    <row r="6277" spans="1:4" x14ac:dyDescent="0.35">
      <c r="A6277" s="28">
        <v>38524</v>
      </c>
      <c r="B6277" s="17">
        <v>4.4979999999999999E-2</v>
      </c>
      <c r="C6277">
        <f t="shared" si="200"/>
        <v>6</v>
      </c>
      <c r="D6277">
        <f t="shared" si="201"/>
        <v>2005</v>
      </c>
    </row>
    <row r="6278" spans="1:4" x14ac:dyDescent="0.35">
      <c r="A6278" s="28">
        <v>38523</v>
      </c>
      <c r="B6278" s="17">
        <v>4.9590000000000002E-2</v>
      </c>
      <c r="C6278">
        <f t="shared" si="200"/>
        <v>6</v>
      </c>
      <c r="D6278">
        <f t="shared" si="201"/>
        <v>2005</v>
      </c>
    </row>
    <row r="6279" spans="1:4" x14ac:dyDescent="0.35">
      <c r="A6279" s="28">
        <v>38522</v>
      </c>
      <c r="B6279" s="17">
        <v>4.9140000000000003E-2</v>
      </c>
      <c r="C6279">
        <f t="shared" si="200"/>
        <v>6</v>
      </c>
      <c r="D6279">
        <f t="shared" si="201"/>
        <v>2005</v>
      </c>
    </row>
    <row r="6280" spans="1:4" x14ac:dyDescent="0.35">
      <c r="A6280" s="28">
        <v>38521</v>
      </c>
      <c r="B6280" s="17">
        <v>4.9140000000000003E-2</v>
      </c>
      <c r="C6280">
        <f t="shared" si="200"/>
        <v>6</v>
      </c>
      <c r="D6280">
        <f t="shared" si="201"/>
        <v>2005</v>
      </c>
    </row>
    <row r="6281" spans="1:4" x14ac:dyDescent="0.35">
      <c r="A6281" s="28">
        <v>38520</v>
      </c>
      <c r="B6281" s="17">
        <v>4.9140000000000003E-2</v>
      </c>
      <c r="C6281">
        <f t="shared" si="200"/>
        <v>6</v>
      </c>
      <c r="D6281">
        <f t="shared" si="201"/>
        <v>2005</v>
      </c>
    </row>
    <row r="6282" spans="1:4" x14ac:dyDescent="0.35">
      <c r="A6282" s="28">
        <v>38519</v>
      </c>
      <c r="B6282" s="17">
        <v>4.5749999999999999E-2</v>
      </c>
      <c r="C6282">
        <f t="shared" si="200"/>
        <v>6</v>
      </c>
      <c r="D6282">
        <f t="shared" si="201"/>
        <v>2005</v>
      </c>
    </row>
    <row r="6283" spans="1:4" x14ac:dyDescent="0.35">
      <c r="A6283" s="28">
        <v>38518</v>
      </c>
      <c r="B6283" s="17">
        <v>4.6550000000000001E-2</v>
      </c>
      <c r="C6283">
        <f t="shared" si="200"/>
        <v>6</v>
      </c>
      <c r="D6283">
        <f t="shared" si="201"/>
        <v>2005</v>
      </c>
    </row>
    <row r="6284" spans="1:4" x14ac:dyDescent="0.35">
      <c r="A6284" s="28">
        <v>38517</v>
      </c>
      <c r="B6284" s="17">
        <v>4.6510000000000003E-2</v>
      </c>
      <c r="C6284">
        <f t="shared" si="200"/>
        <v>6</v>
      </c>
      <c r="D6284">
        <f t="shared" si="201"/>
        <v>2005</v>
      </c>
    </row>
    <row r="6285" spans="1:4" x14ac:dyDescent="0.35">
      <c r="A6285" s="28">
        <v>38516</v>
      </c>
      <c r="B6285" s="17">
        <v>4.7059999999999998E-2</v>
      </c>
      <c r="C6285">
        <f t="shared" si="200"/>
        <v>6</v>
      </c>
      <c r="D6285">
        <f t="shared" si="201"/>
        <v>2005</v>
      </c>
    </row>
    <row r="6286" spans="1:4" x14ac:dyDescent="0.35">
      <c r="A6286" s="28">
        <v>38515</v>
      </c>
      <c r="B6286" s="17">
        <v>4.7190000000000003E-2</v>
      </c>
      <c r="C6286">
        <f t="shared" si="200"/>
        <v>6</v>
      </c>
      <c r="D6286">
        <f t="shared" si="201"/>
        <v>2005</v>
      </c>
    </row>
    <row r="6287" spans="1:4" x14ac:dyDescent="0.35">
      <c r="A6287" s="28">
        <v>38514</v>
      </c>
      <c r="B6287" s="17">
        <v>4.7190000000000003E-2</v>
      </c>
      <c r="C6287">
        <f t="shared" si="200"/>
        <v>6</v>
      </c>
      <c r="D6287">
        <f t="shared" si="201"/>
        <v>2005</v>
      </c>
    </row>
    <row r="6288" spans="1:4" x14ac:dyDescent="0.35">
      <c r="A6288" s="28">
        <v>38513</v>
      </c>
      <c r="B6288" s="17">
        <v>4.7190000000000003E-2</v>
      </c>
      <c r="C6288">
        <f t="shared" si="200"/>
        <v>6</v>
      </c>
      <c r="D6288">
        <f t="shared" si="201"/>
        <v>2005</v>
      </c>
    </row>
    <row r="6289" spans="1:4" x14ac:dyDescent="0.35">
      <c r="A6289" s="28">
        <v>38512</v>
      </c>
      <c r="B6289" s="17">
        <v>4.7199999999999999E-2</v>
      </c>
      <c r="C6289">
        <f t="shared" si="200"/>
        <v>6</v>
      </c>
      <c r="D6289">
        <f t="shared" si="201"/>
        <v>2005</v>
      </c>
    </row>
    <row r="6290" spans="1:4" x14ac:dyDescent="0.35">
      <c r="A6290" s="28">
        <v>38511</v>
      </c>
      <c r="B6290" s="17">
        <v>4.6739999999999997E-2</v>
      </c>
      <c r="C6290">
        <f t="shared" si="200"/>
        <v>6</v>
      </c>
      <c r="D6290">
        <f t="shared" si="201"/>
        <v>2005</v>
      </c>
    </row>
    <row r="6291" spans="1:4" x14ac:dyDescent="0.35">
      <c r="A6291" s="28">
        <v>38510</v>
      </c>
      <c r="B6291" s="17">
        <v>4.641E-2</v>
      </c>
      <c r="C6291">
        <f t="shared" si="200"/>
        <v>6</v>
      </c>
      <c r="D6291">
        <f t="shared" si="201"/>
        <v>2005</v>
      </c>
    </row>
    <row r="6292" spans="1:4" x14ac:dyDescent="0.35">
      <c r="A6292" s="28">
        <v>38509</v>
      </c>
      <c r="B6292" s="17">
        <v>4.2369999999999998E-2</v>
      </c>
      <c r="C6292">
        <f t="shared" si="200"/>
        <v>6</v>
      </c>
      <c r="D6292">
        <f t="shared" si="201"/>
        <v>2005</v>
      </c>
    </row>
    <row r="6293" spans="1:4" x14ac:dyDescent="0.35">
      <c r="A6293" s="28">
        <v>38508</v>
      </c>
      <c r="B6293" s="17">
        <v>3.1390000000000001E-2</v>
      </c>
      <c r="C6293">
        <f t="shared" si="200"/>
        <v>6</v>
      </c>
      <c r="D6293">
        <f t="shared" si="201"/>
        <v>2005</v>
      </c>
    </row>
    <row r="6294" spans="1:4" x14ac:dyDescent="0.35">
      <c r="A6294" s="28">
        <v>38507</v>
      </c>
      <c r="B6294" s="17">
        <v>3.1390000000000001E-2</v>
      </c>
      <c r="C6294">
        <f t="shared" si="200"/>
        <v>6</v>
      </c>
      <c r="D6294">
        <f t="shared" si="201"/>
        <v>2005</v>
      </c>
    </row>
    <row r="6295" spans="1:4" x14ac:dyDescent="0.35">
      <c r="A6295" s="28">
        <v>38506</v>
      </c>
      <c r="B6295" s="17">
        <v>3.1390000000000001E-2</v>
      </c>
      <c r="C6295">
        <f t="shared" si="200"/>
        <v>6</v>
      </c>
      <c r="D6295">
        <f t="shared" si="201"/>
        <v>2005</v>
      </c>
    </row>
    <row r="6296" spans="1:4" x14ac:dyDescent="0.35">
      <c r="A6296" s="28">
        <v>38505</v>
      </c>
      <c r="B6296" s="17">
        <v>2.5090000000000001E-2</v>
      </c>
      <c r="C6296">
        <f t="shared" si="200"/>
        <v>6</v>
      </c>
      <c r="D6296">
        <f t="shared" si="201"/>
        <v>2005</v>
      </c>
    </row>
    <row r="6297" spans="1:4" x14ac:dyDescent="0.35">
      <c r="A6297" s="28">
        <v>38504</v>
      </c>
      <c r="B6297" s="17">
        <v>2.4879999999999999E-2</v>
      </c>
      <c r="C6297">
        <f t="shared" si="200"/>
        <v>6</v>
      </c>
      <c r="D6297">
        <f t="shared" si="201"/>
        <v>2005</v>
      </c>
    </row>
    <row r="6298" spans="1:4" x14ac:dyDescent="0.35">
      <c r="A6298" s="28">
        <v>38503</v>
      </c>
      <c r="B6298" s="17">
        <v>2.4459999999999999E-2</v>
      </c>
      <c r="C6298">
        <f t="shared" si="200"/>
        <v>5</v>
      </c>
      <c r="D6298">
        <f t="shared" si="201"/>
        <v>2005</v>
      </c>
    </row>
    <row r="6299" spans="1:4" x14ac:dyDescent="0.35">
      <c r="A6299" s="28">
        <v>38502</v>
      </c>
      <c r="B6299" s="17">
        <v>2.5069999999999999E-2</v>
      </c>
      <c r="C6299">
        <f t="shared" si="200"/>
        <v>5</v>
      </c>
      <c r="D6299">
        <f t="shared" si="201"/>
        <v>2005</v>
      </c>
    </row>
    <row r="6300" spans="1:4" x14ac:dyDescent="0.35">
      <c r="A6300" s="28">
        <v>38501</v>
      </c>
      <c r="B6300" s="17">
        <v>2.4930000000000001E-2</v>
      </c>
      <c r="C6300">
        <f t="shared" si="200"/>
        <v>5</v>
      </c>
      <c r="D6300">
        <f t="shared" si="201"/>
        <v>2005</v>
      </c>
    </row>
    <row r="6301" spans="1:4" x14ac:dyDescent="0.35">
      <c r="A6301" s="28">
        <v>38500</v>
      </c>
      <c r="B6301" s="17">
        <v>2.4930000000000001E-2</v>
      </c>
      <c r="C6301">
        <f t="shared" si="200"/>
        <v>5</v>
      </c>
      <c r="D6301">
        <f t="shared" si="201"/>
        <v>2005</v>
      </c>
    </row>
    <row r="6302" spans="1:4" x14ac:dyDescent="0.35">
      <c r="A6302" s="28">
        <v>38499</v>
      </c>
      <c r="B6302" s="17">
        <v>2.4930000000000001E-2</v>
      </c>
      <c r="C6302">
        <f t="shared" si="200"/>
        <v>5</v>
      </c>
      <c r="D6302">
        <f t="shared" si="201"/>
        <v>2005</v>
      </c>
    </row>
    <row r="6303" spans="1:4" x14ac:dyDescent="0.35">
      <c r="A6303" s="28">
        <v>38498</v>
      </c>
      <c r="B6303" s="17">
        <v>2.317E-2</v>
      </c>
      <c r="C6303">
        <f t="shared" si="200"/>
        <v>5</v>
      </c>
      <c r="D6303">
        <f t="shared" si="201"/>
        <v>2005</v>
      </c>
    </row>
    <row r="6304" spans="1:4" x14ac:dyDescent="0.35">
      <c r="A6304" s="28">
        <v>38497</v>
      </c>
      <c r="B6304" s="17">
        <v>2.307E-2</v>
      </c>
      <c r="C6304">
        <f t="shared" si="200"/>
        <v>5</v>
      </c>
      <c r="D6304">
        <f t="shared" si="201"/>
        <v>2005</v>
      </c>
    </row>
    <row r="6305" spans="1:4" x14ac:dyDescent="0.35">
      <c r="A6305" s="28">
        <v>38496</v>
      </c>
      <c r="B6305" s="17">
        <v>2.247E-2</v>
      </c>
      <c r="C6305">
        <f t="shared" si="200"/>
        <v>5</v>
      </c>
      <c r="D6305">
        <f t="shared" si="201"/>
        <v>2005</v>
      </c>
    </row>
    <row r="6306" spans="1:4" x14ac:dyDescent="0.35">
      <c r="A6306" s="28">
        <v>38495</v>
      </c>
      <c r="B6306" s="17">
        <v>2.248E-2</v>
      </c>
      <c r="C6306">
        <f t="shared" si="200"/>
        <v>5</v>
      </c>
      <c r="D6306">
        <f t="shared" si="201"/>
        <v>2005</v>
      </c>
    </row>
    <row r="6307" spans="1:4" x14ac:dyDescent="0.35">
      <c r="A6307" s="28">
        <v>38494</v>
      </c>
      <c r="B6307" s="17">
        <v>2.265E-2</v>
      </c>
      <c r="C6307">
        <f t="shared" si="200"/>
        <v>5</v>
      </c>
      <c r="D6307">
        <f t="shared" si="201"/>
        <v>2005</v>
      </c>
    </row>
    <row r="6308" spans="1:4" x14ac:dyDescent="0.35">
      <c r="A6308" s="28">
        <v>38493</v>
      </c>
      <c r="B6308" s="17">
        <v>2.265E-2</v>
      </c>
      <c r="C6308">
        <f t="shared" si="200"/>
        <v>5</v>
      </c>
      <c r="D6308">
        <f t="shared" si="201"/>
        <v>2005</v>
      </c>
    </row>
    <row r="6309" spans="1:4" x14ac:dyDescent="0.35">
      <c r="A6309" s="28">
        <v>38492</v>
      </c>
      <c r="B6309" s="17">
        <v>2.265E-2</v>
      </c>
      <c r="C6309">
        <f t="shared" si="200"/>
        <v>5</v>
      </c>
      <c r="D6309">
        <f t="shared" si="201"/>
        <v>2005</v>
      </c>
    </row>
    <row r="6310" spans="1:4" x14ac:dyDescent="0.35">
      <c r="A6310" s="28">
        <v>38491</v>
      </c>
      <c r="B6310" s="17">
        <v>2.2450000000000001E-2</v>
      </c>
      <c r="C6310">
        <f t="shared" si="200"/>
        <v>5</v>
      </c>
      <c r="D6310">
        <f t="shared" si="201"/>
        <v>2005</v>
      </c>
    </row>
    <row r="6311" spans="1:4" x14ac:dyDescent="0.35">
      <c r="A6311" s="28">
        <v>38490</v>
      </c>
      <c r="B6311" s="17">
        <v>2.2499999999999999E-2</v>
      </c>
      <c r="C6311">
        <f t="shared" si="200"/>
        <v>5</v>
      </c>
      <c r="D6311">
        <f t="shared" si="201"/>
        <v>2005</v>
      </c>
    </row>
    <row r="6312" spans="1:4" x14ac:dyDescent="0.35">
      <c r="A6312" s="28">
        <v>38489</v>
      </c>
      <c r="B6312" s="17">
        <v>2.3019999999999999E-2</v>
      </c>
      <c r="C6312">
        <f t="shared" si="200"/>
        <v>5</v>
      </c>
      <c r="D6312">
        <f t="shared" si="201"/>
        <v>2005</v>
      </c>
    </row>
    <row r="6313" spans="1:4" x14ac:dyDescent="0.35">
      <c r="A6313" s="28">
        <v>38488</v>
      </c>
      <c r="B6313" s="17">
        <v>2.2579999999999999E-2</v>
      </c>
      <c r="C6313">
        <f t="shared" si="200"/>
        <v>5</v>
      </c>
      <c r="D6313">
        <f t="shared" si="201"/>
        <v>2005</v>
      </c>
    </row>
    <row r="6314" spans="1:4" x14ac:dyDescent="0.35">
      <c r="A6314" s="28">
        <v>38487</v>
      </c>
      <c r="B6314" s="17">
        <v>2.2550000000000001E-2</v>
      </c>
      <c r="C6314">
        <f t="shared" si="200"/>
        <v>5</v>
      </c>
      <c r="D6314">
        <f t="shared" si="201"/>
        <v>2005</v>
      </c>
    </row>
    <row r="6315" spans="1:4" x14ac:dyDescent="0.35">
      <c r="A6315" s="28">
        <v>38486</v>
      </c>
      <c r="B6315" s="17">
        <v>2.2550000000000001E-2</v>
      </c>
      <c r="C6315">
        <f t="shared" ref="C6315:C6378" si="202">MONTH(A6315)</f>
        <v>5</v>
      </c>
      <c r="D6315">
        <f t="shared" ref="D6315:D6378" si="203">YEAR(A6315)</f>
        <v>2005</v>
      </c>
    </row>
    <row r="6316" spans="1:4" x14ac:dyDescent="0.35">
      <c r="A6316" s="28">
        <v>38485</v>
      </c>
      <c r="B6316" s="17">
        <v>2.2550000000000001E-2</v>
      </c>
      <c r="C6316">
        <f t="shared" si="202"/>
        <v>5</v>
      </c>
      <c r="D6316">
        <f t="shared" si="203"/>
        <v>2005</v>
      </c>
    </row>
    <row r="6317" spans="1:4" x14ac:dyDescent="0.35">
      <c r="A6317" s="28">
        <v>38484</v>
      </c>
      <c r="B6317" s="17">
        <v>2.2800000000000001E-2</v>
      </c>
      <c r="C6317">
        <f t="shared" si="202"/>
        <v>5</v>
      </c>
      <c r="D6317">
        <f t="shared" si="203"/>
        <v>2005</v>
      </c>
    </row>
    <row r="6318" spans="1:4" x14ac:dyDescent="0.35">
      <c r="A6318" s="28">
        <v>38483</v>
      </c>
      <c r="B6318" s="17">
        <v>2.2499999999999999E-2</v>
      </c>
      <c r="C6318">
        <f t="shared" si="202"/>
        <v>5</v>
      </c>
      <c r="D6318">
        <f t="shared" si="203"/>
        <v>2005</v>
      </c>
    </row>
    <row r="6319" spans="1:4" x14ac:dyDescent="0.35">
      <c r="A6319" s="28">
        <v>38482</v>
      </c>
      <c r="B6319" s="17">
        <v>2.2509999999999999E-2</v>
      </c>
      <c r="C6319">
        <f t="shared" si="202"/>
        <v>5</v>
      </c>
      <c r="D6319">
        <f t="shared" si="203"/>
        <v>2005</v>
      </c>
    </row>
    <row r="6320" spans="1:4" x14ac:dyDescent="0.35">
      <c r="A6320" s="28">
        <v>38481</v>
      </c>
      <c r="B6320" s="17">
        <v>2.2589999999999999E-2</v>
      </c>
      <c r="C6320">
        <f t="shared" si="202"/>
        <v>5</v>
      </c>
      <c r="D6320">
        <f t="shared" si="203"/>
        <v>2005</v>
      </c>
    </row>
    <row r="6321" spans="1:4" x14ac:dyDescent="0.35">
      <c r="A6321" s="28">
        <v>38480</v>
      </c>
      <c r="B6321" s="17">
        <v>2.2669999999999999E-2</v>
      </c>
      <c r="C6321">
        <f t="shared" si="202"/>
        <v>5</v>
      </c>
      <c r="D6321">
        <f t="shared" si="203"/>
        <v>2005</v>
      </c>
    </row>
    <row r="6322" spans="1:4" x14ac:dyDescent="0.35">
      <c r="A6322" s="28">
        <v>38479</v>
      </c>
      <c r="B6322" s="17">
        <v>2.2669999999999999E-2</v>
      </c>
      <c r="C6322">
        <f t="shared" si="202"/>
        <v>5</v>
      </c>
      <c r="D6322">
        <f t="shared" si="203"/>
        <v>2005</v>
      </c>
    </row>
    <row r="6323" spans="1:4" x14ac:dyDescent="0.35">
      <c r="A6323" s="28">
        <v>38478</v>
      </c>
      <c r="B6323" s="17">
        <v>2.2669999999999999E-2</v>
      </c>
      <c r="C6323">
        <f t="shared" si="202"/>
        <v>5</v>
      </c>
      <c r="D6323">
        <f t="shared" si="203"/>
        <v>2005</v>
      </c>
    </row>
    <row r="6324" spans="1:4" x14ac:dyDescent="0.35">
      <c r="A6324" s="28">
        <v>38477</v>
      </c>
      <c r="B6324" s="17">
        <v>2.2589999999999999E-2</v>
      </c>
      <c r="C6324">
        <f t="shared" si="202"/>
        <v>5</v>
      </c>
      <c r="D6324">
        <f t="shared" si="203"/>
        <v>2005</v>
      </c>
    </row>
    <row r="6325" spans="1:4" x14ac:dyDescent="0.35">
      <c r="A6325" s="28">
        <v>38476</v>
      </c>
      <c r="B6325" s="17">
        <v>2.2939999999999999E-2</v>
      </c>
      <c r="C6325">
        <f t="shared" si="202"/>
        <v>5</v>
      </c>
      <c r="D6325">
        <f t="shared" si="203"/>
        <v>2005</v>
      </c>
    </row>
    <row r="6326" spans="1:4" x14ac:dyDescent="0.35">
      <c r="A6326" s="28">
        <v>38475</v>
      </c>
      <c r="B6326" s="17">
        <v>2.3029999999999998E-2</v>
      </c>
      <c r="C6326">
        <f t="shared" si="202"/>
        <v>5</v>
      </c>
      <c r="D6326">
        <f t="shared" si="203"/>
        <v>2005</v>
      </c>
    </row>
    <row r="6327" spans="1:4" x14ac:dyDescent="0.35">
      <c r="A6327" s="28">
        <v>38474</v>
      </c>
      <c r="B6327" s="17">
        <v>2.401E-2</v>
      </c>
      <c r="C6327">
        <f t="shared" si="202"/>
        <v>5</v>
      </c>
      <c r="D6327">
        <f t="shared" si="203"/>
        <v>2005</v>
      </c>
    </row>
    <row r="6328" spans="1:4" x14ac:dyDescent="0.35">
      <c r="A6328" s="28">
        <v>38473</v>
      </c>
      <c r="B6328" s="17">
        <v>2.4879999999999999E-2</v>
      </c>
      <c r="C6328">
        <f t="shared" si="202"/>
        <v>5</v>
      </c>
      <c r="D6328">
        <f t="shared" si="203"/>
        <v>2005</v>
      </c>
    </row>
    <row r="6329" spans="1:4" x14ac:dyDescent="0.35">
      <c r="A6329" s="28">
        <v>38472</v>
      </c>
      <c r="B6329" s="17">
        <v>2.4879999999999999E-2</v>
      </c>
      <c r="C6329">
        <f t="shared" si="202"/>
        <v>4</v>
      </c>
      <c r="D6329">
        <f t="shared" si="203"/>
        <v>2005</v>
      </c>
    </row>
    <row r="6330" spans="1:4" x14ac:dyDescent="0.35">
      <c r="A6330" s="28">
        <v>38471</v>
      </c>
      <c r="B6330" s="17">
        <v>2.4879999999999999E-2</v>
      </c>
      <c r="C6330">
        <f t="shared" si="202"/>
        <v>4</v>
      </c>
      <c r="D6330">
        <f t="shared" si="203"/>
        <v>2005</v>
      </c>
    </row>
    <row r="6331" spans="1:4" x14ac:dyDescent="0.35">
      <c r="A6331" s="28">
        <v>38470</v>
      </c>
      <c r="B6331" s="17">
        <v>2.579E-2</v>
      </c>
      <c r="C6331">
        <f t="shared" si="202"/>
        <v>4</v>
      </c>
      <c r="D6331">
        <f t="shared" si="203"/>
        <v>2005</v>
      </c>
    </row>
    <row r="6332" spans="1:4" x14ac:dyDescent="0.35">
      <c r="A6332" s="28">
        <v>38469</v>
      </c>
      <c r="B6332" s="17">
        <v>2.392E-2</v>
      </c>
      <c r="C6332">
        <f t="shared" si="202"/>
        <v>4</v>
      </c>
      <c r="D6332">
        <f t="shared" si="203"/>
        <v>2005</v>
      </c>
    </row>
    <row r="6333" spans="1:4" x14ac:dyDescent="0.35">
      <c r="A6333" s="28">
        <v>38468</v>
      </c>
      <c r="B6333" s="17">
        <v>2.3439999999999999E-2</v>
      </c>
      <c r="C6333">
        <f t="shared" si="202"/>
        <v>4</v>
      </c>
      <c r="D6333">
        <f t="shared" si="203"/>
        <v>2005</v>
      </c>
    </row>
    <row r="6334" spans="1:4" x14ac:dyDescent="0.35">
      <c r="A6334" s="28">
        <v>38467</v>
      </c>
      <c r="B6334" s="17">
        <v>2.3519999999999999E-2</v>
      </c>
      <c r="C6334">
        <f t="shared" si="202"/>
        <v>4</v>
      </c>
      <c r="D6334">
        <f t="shared" si="203"/>
        <v>2005</v>
      </c>
    </row>
    <row r="6335" spans="1:4" x14ac:dyDescent="0.35">
      <c r="A6335" s="28">
        <v>38466</v>
      </c>
      <c r="B6335" s="17">
        <v>2.3259999999999999E-2</v>
      </c>
      <c r="C6335">
        <f t="shared" si="202"/>
        <v>4</v>
      </c>
      <c r="D6335">
        <f t="shared" si="203"/>
        <v>2005</v>
      </c>
    </row>
    <row r="6336" spans="1:4" x14ac:dyDescent="0.35">
      <c r="A6336" s="28">
        <v>38465</v>
      </c>
      <c r="B6336" s="17">
        <v>2.3259999999999999E-2</v>
      </c>
      <c r="C6336">
        <f t="shared" si="202"/>
        <v>4</v>
      </c>
      <c r="D6336">
        <f t="shared" si="203"/>
        <v>2005</v>
      </c>
    </row>
    <row r="6337" spans="1:4" x14ac:dyDescent="0.35">
      <c r="A6337" s="28">
        <v>38464</v>
      </c>
      <c r="B6337" s="17">
        <v>2.3259999999999999E-2</v>
      </c>
      <c r="C6337">
        <f t="shared" si="202"/>
        <v>4</v>
      </c>
      <c r="D6337">
        <f t="shared" si="203"/>
        <v>2005</v>
      </c>
    </row>
    <row r="6338" spans="1:4" x14ac:dyDescent="0.35">
      <c r="A6338" s="28">
        <v>38463</v>
      </c>
      <c r="B6338" s="17">
        <v>2.3259999999999999E-2</v>
      </c>
      <c r="C6338">
        <f t="shared" si="202"/>
        <v>4</v>
      </c>
      <c r="D6338">
        <f t="shared" si="203"/>
        <v>2005</v>
      </c>
    </row>
    <row r="6339" spans="1:4" x14ac:dyDescent="0.35">
      <c r="A6339" s="28">
        <v>38462</v>
      </c>
      <c r="B6339" s="17">
        <v>2.3259999999999999E-2</v>
      </c>
      <c r="C6339">
        <f t="shared" si="202"/>
        <v>4</v>
      </c>
      <c r="D6339">
        <f t="shared" si="203"/>
        <v>2005</v>
      </c>
    </row>
    <row r="6340" spans="1:4" x14ac:dyDescent="0.35">
      <c r="A6340" s="28">
        <v>38461</v>
      </c>
      <c r="B6340" s="17">
        <v>2.2960000000000001E-2</v>
      </c>
      <c r="C6340">
        <f t="shared" si="202"/>
        <v>4</v>
      </c>
      <c r="D6340">
        <f t="shared" si="203"/>
        <v>2005</v>
      </c>
    </row>
    <row r="6341" spans="1:4" x14ac:dyDescent="0.35">
      <c r="A6341" s="28">
        <v>38460</v>
      </c>
      <c r="B6341" s="17">
        <v>2.2929999999999999E-2</v>
      </c>
      <c r="C6341">
        <f t="shared" si="202"/>
        <v>4</v>
      </c>
      <c r="D6341">
        <f t="shared" si="203"/>
        <v>2005</v>
      </c>
    </row>
    <row r="6342" spans="1:4" x14ac:dyDescent="0.35">
      <c r="A6342" s="28">
        <v>38459</v>
      </c>
      <c r="B6342" s="17">
        <v>2.283E-2</v>
      </c>
      <c r="C6342">
        <f t="shared" si="202"/>
        <v>4</v>
      </c>
      <c r="D6342">
        <f t="shared" si="203"/>
        <v>2005</v>
      </c>
    </row>
    <row r="6343" spans="1:4" x14ac:dyDescent="0.35">
      <c r="A6343" s="28">
        <v>38458</v>
      </c>
      <c r="B6343" s="17">
        <v>2.283E-2</v>
      </c>
      <c r="C6343">
        <f t="shared" si="202"/>
        <v>4</v>
      </c>
      <c r="D6343">
        <f t="shared" si="203"/>
        <v>2005</v>
      </c>
    </row>
    <row r="6344" spans="1:4" x14ac:dyDescent="0.35">
      <c r="A6344" s="28">
        <v>38457</v>
      </c>
      <c r="B6344" s="17">
        <v>2.283E-2</v>
      </c>
      <c r="C6344">
        <f t="shared" si="202"/>
        <v>4</v>
      </c>
      <c r="D6344">
        <f t="shared" si="203"/>
        <v>2005</v>
      </c>
    </row>
    <row r="6345" spans="1:4" x14ac:dyDescent="0.35">
      <c r="A6345" s="28">
        <v>38456</v>
      </c>
      <c r="B6345" s="17">
        <v>2.3E-2</v>
      </c>
      <c r="C6345">
        <f t="shared" si="202"/>
        <v>4</v>
      </c>
      <c r="D6345">
        <f t="shared" si="203"/>
        <v>2005</v>
      </c>
    </row>
    <row r="6346" spans="1:4" x14ac:dyDescent="0.35">
      <c r="A6346" s="28">
        <v>38455</v>
      </c>
      <c r="B6346" s="17">
        <v>2.3040000000000001E-2</v>
      </c>
      <c r="C6346">
        <f t="shared" si="202"/>
        <v>4</v>
      </c>
      <c r="D6346">
        <f t="shared" si="203"/>
        <v>2005</v>
      </c>
    </row>
    <row r="6347" spans="1:4" x14ac:dyDescent="0.35">
      <c r="A6347" s="28">
        <v>38454</v>
      </c>
      <c r="B6347" s="17">
        <v>2.3E-2</v>
      </c>
      <c r="C6347">
        <f t="shared" si="202"/>
        <v>4</v>
      </c>
      <c r="D6347">
        <f t="shared" si="203"/>
        <v>2005</v>
      </c>
    </row>
    <row r="6348" spans="1:4" x14ac:dyDescent="0.35">
      <c r="A6348" s="28">
        <v>38453</v>
      </c>
      <c r="B6348" s="17">
        <v>2.3E-2</v>
      </c>
      <c r="C6348">
        <f t="shared" si="202"/>
        <v>4</v>
      </c>
      <c r="D6348">
        <f t="shared" si="203"/>
        <v>2005</v>
      </c>
    </row>
    <row r="6349" spans="1:4" x14ac:dyDescent="0.35">
      <c r="A6349" s="28">
        <v>38452</v>
      </c>
      <c r="B6349" s="17">
        <v>2.299E-2</v>
      </c>
      <c r="C6349">
        <f t="shared" si="202"/>
        <v>4</v>
      </c>
      <c r="D6349">
        <f t="shared" si="203"/>
        <v>2005</v>
      </c>
    </row>
    <row r="6350" spans="1:4" x14ac:dyDescent="0.35">
      <c r="A6350" s="28">
        <v>38451</v>
      </c>
      <c r="B6350" s="17">
        <v>2.299E-2</v>
      </c>
      <c r="C6350">
        <f t="shared" si="202"/>
        <v>4</v>
      </c>
      <c r="D6350">
        <f t="shared" si="203"/>
        <v>2005</v>
      </c>
    </row>
    <row r="6351" spans="1:4" x14ac:dyDescent="0.35">
      <c r="A6351" s="28">
        <v>38450</v>
      </c>
      <c r="B6351" s="17">
        <v>2.299E-2</v>
      </c>
      <c r="C6351">
        <f t="shared" si="202"/>
        <v>4</v>
      </c>
      <c r="D6351">
        <f t="shared" si="203"/>
        <v>2005</v>
      </c>
    </row>
    <row r="6352" spans="1:4" x14ac:dyDescent="0.35">
      <c r="A6352" s="28">
        <v>38449</v>
      </c>
      <c r="B6352" s="17">
        <v>2.299E-2</v>
      </c>
      <c r="C6352">
        <f t="shared" si="202"/>
        <v>4</v>
      </c>
      <c r="D6352">
        <f t="shared" si="203"/>
        <v>2005</v>
      </c>
    </row>
    <row r="6353" spans="1:4" x14ac:dyDescent="0.35">
      <c r="A6353" s="28">
        <v>38448</v>
      </c>
      <c r="B6353" s="17">
        <v>2.298E-2</v>
      </c>
      <c r="C6353">
        <f t="shared" si="202"/>
        <v>4</v>
      </c>
      <c r="D6353">
        <f t="shared" si="203"/>
        <v>2005</v>
      </c>
    </row>
    <row r="6354" spans="1:4" x14ac:dyDescent="0.35">
      <c r="A6354" s="28">
        <v>38447</v>
      </c>
      <c r="B6354" s="17">
        <v>2.299E-2</v>
      </c>
      <c r="C6354">
        <f t="shared" si="202"/>
        <v>4</v>
      </c>
      <c r="D6354">
        <f t="shared" si="203"/>
        <v>2005</v>
      </c>
    </row>
    <row r="6355" spans="1:4" x14ac:dyDescent="0.35">
      <c r="A6355" s="28">
        <v>38446</v>
      </c>
      <c r="B6355" s="17">
        <v>2.2929999999999999E-2</v>
      </c>
      <c r="C6355">
        <f t="shared" si="202"/>
        <v>4</v>
      </c>
      <c r="D6355">
        <f t="shared" si="203"/>
        <v>2005</v>
      </c>
    </row>
    <row r="6356" spans="1:4" x14ac:dyDescent="0.35">
      <c r="A6356" s="28">
        <v>38445</v>
      </c>
      <c r="B6356" s="17">
        <v>2.298E-2</v>
      </c>
      <c r="C6356">
        <f t="shared" si="202"/>
        <v>4</v>
      </c>
      <c r="D6356">
        <f t="shared" si="203"/>
        <v>2005</v>
      </c>
    </row>
    <row r="6357" spans="1:4" x14ac:dyDescent="0.35">
      <c r="A6357" s="28">
        <v>38444</v>
      </c>
      <c r="B6357" s="17">
        <v>2.298E-2</v>
      </c>
      <c r="C6357">
        <f t="shared" si="202"/>
        <v>4</v>
      </c>
      <c r="D6357">
        <f t="shared" si="203"/>
        <v>2005</v>
      </c>
    </row>
    <row r="6358" spans="1:4" x14ac:dyDescent="0.35">
      <c r="A6358" s="28">
        <v>38443</v>
      </c>
      <c r="B6358" s="17">
        <v>2.298E-2</v>
      </c>
      <c r="C6358">
        <f t="shared" si="202"/>
        <v>4</v>
      </c>
      <c r="D6358">
        <f t="shared" si="203"/>
        <v>2005</v>
      </c>
    </row>
    <row r="6359" spans="1:4" x14ac:dyDescent="0.35">
      <c r="A6359" s="28">
        <v>38442</v>
      </c>
      <c r="B6359" s="17">
        <v>2.299E-2</v>
      </c>
      <c r="C6359">
        <f t="shared" si="202"/>
        <v>3</v>
      </c>
      <c r="D6359">
        <f t="shared" si="203"/>
        <v>2005</v>
      </c>
    </row>
    <row r="6360" spans="1:4" x14ac:dyDescent="0.35">
      <c r="A6360" s="28">
        <v>38441</v>
      </c>
      <c r="B6360" s="17">
        <v>2.298E-2</v>
      </c>
      <c r="C6360">
        <f t="shared" si="202"/>
        <v>3</v>
      </c>
      <c r="D6360">
        <f t="shared" si="203"/>
        <v>2005</v>
      </c>
    </row>
    <row r="6361" spans="1:4" x14ac:dyDescent="0.35">
      <c r="A6361" s="28">
        <v>38440</v>
      </c>
      <c r="B6361" s="17">
        <v>2.3E-2</v>
      </c>
      <c r="C6361">
        <f t="shared" si="202"/>
        <v>3</v>
      </c>
      <c r="D6361">
        <f t="shared" si="203"/>
        <v>2005</v>
      </c>
    </row>
    <row r="6362" spans="1:4" x14ac:dyDescent="0.35">
      <c r="A6362" s="28">
        <v>38439</v>
      </c>
      <c r="B6362" s="17">
        <v>2.308E-2</v>
      </c>
      <c r="C6362">
        <f t="shared" si="202"/>
        <v>3</v>
      </c>
      <c r="D6362">
        <f t="shared" si="203"/>
        <v>2005</v>
      </c>
    </row>
    <row r="6363" spans="1:4" x14ac:dyDescent="0.35">
      <c r="A6363" s="28">
        <v>38438</v>
      </c>
      <c r="B6363" s="17">
        <v>2.3179999999999999E-2</v>
      </c>
      <c r="C6363">
        <f t="shared" si="202"/>
        <v>3</v>
      </c>
      <c r="D6363">
        <f t="shared" si="203"/>
        <v>2005</v>
      </c>
    </row>
    <row r="6364" spans="1:4" x14ac:dyDescent="0.35">
      <c r="A6364" s="28">
        <v>38437</v>
      </c>
      <c r="B6364" s="17">
        <v>2.3179999999999999E-2</v>
      </c>
      <c r="C6364">
        <f t="shared" si="202"/>
        <v>3</v>
      </c>
      <c r="D6364">
        <f t="shared" si="203"/>
        <v>2005</v>
      </c>
    </row>
    <row r="6365" spans="1:4" x14ac:dyDescent="0.35">
      <c r="A6365" s="28">
        <v>38436</v>
      </c>
      <c r="B6365" s="17">
        <v>2.3179999999999999E-2</v>
      </c>
      <c r="C6365">
        <f t="shared" si="202"/>
        <v>3</v>
      </c>
      <c r="D6365">
        <f t="shared" si="203"/>
        <v>2005</v>
      </c>
    </row>
    <row r="6366" spans="1:4" x14ac:dyDescent="0.35">
      <c r="A6366" s="28">
        <v>38435</v>
      </c>
      <c r="B6366" s="17">
        <v>2.3220000000000001E-2</v>
      </c>
      <c r="C6366">
        <f t="shared" si="202"/>
        <v>3</v>
      </c>
      <c r="D6366">
        <f t="shared" si="203"/>
        <v>2005</v>
      </c>
    </row>
    <row r="6367" spans="1:4" x14ac:dyDescent="0.35">
      <c r="A6367" s="28">
        <v>38434</v>
      </c>
      <c r="B6367" s="17">
        <v>2.3460000000000002E-2</v>
      </c>
      <c r="C6367">
        <f t="shared" si="202"/>
        <v>3</v>
      </c>
      <c r="D6367">
        <f t="shared" si="203"/>
        <v>2005</v>
      </c>
    </row>
    <row r="6368" spans="1:4" x14ac:dyDescent="0.35">
      <c r="A6368" s="28">
        <v>38433</v>
      </c>
      <c r="B6368" s="17">
        <v>2.3189999999999999E-2</v>
      </c>
      <c r="C6368">
        <f t="shared" si="202"/>
        <v>3</v>
      </c>
      <c r="D6368">
        <f t="shared" si="203"/>
        <v>2005</v>
      </c>
    </row>
    <row r="6369" spans="1:4" x14ac:dyDescent="0.35">
      <c r="A6369" s="28">
        <v>38432</v>
      </c>
      <c r="B6369" s="17">
        <v>2.299E-2</v>
      </c>
      <c r="C6369">
        <f t="shared" si="202"/>
        <v>3</v>
      </c>
      <c r="D6369">
        <f t="shared" si="203"/>
        <v>2005</v>
      </c>
    </row>
    <row r="6370" spans="1:4" x14ac:dyDescent="0.35">
      <c r="A6370" s="28">
        <v>38431</v>
      </c>
      <c r="B6370" s="17">
        <v>2.3120000000000002E-2</v>
      </c>
      <c r="C6370">
        <f t="shared" si="202"/>
        <v>3</v>
      </c>
      <c r="D6370">
        <f t="shared" si="203"/>
        <v>2005</v>
      </c>
    </row>
    <row r="6371" spans="1:4" x14ac:dyDescent="0.35">
      <c r="A6371" s="28">
        <v>38430</v>
      </c>
      <c r="B6371" s="17">
        <v>2.3120000000000002E-2</v>
      </c>
      <c r="C6371">
        <f t="shared" si="202"/>
        <v>3</v>
      </c>
      <c r="D6371">
        <f t="shared" si="203"/>
        <v>2005</v>
      </c>
    </row>
    <row r="6372" spans="1:4" x14ac:dyDescent="0.35">
      <c r="A6372" s="28">
        <v>38429</v>
      </c>
      <c r="B6372" s="17">
        <v>2.3120000000000002E-2</v>
      </c>
      <c r="C6372">
        <f t="shared" si="202"/>
        <v>3</v>
      </c>
      <c r="D6372">
        <f t="shared" si="203"/>
        <v>2005</v>
      </c>
    </row>
    <row r="6373" spans="1:4" x14ac:dyDescent="0.35">
      <c r="A6373" s="28">
        <v>38428</v>
      </c>
      <c r="B6373" s="17">
        <v>2.299E-2</v>
      </c>
      <c r="C6373">
        <f t="shared" si="202"/>
        <v>3</v>
      </c>
      <c r="D6373">
        <f t="shared" si="203"/>
        <v>2005</v>
      </c>
    </row>
    <row r="6374" spans="1:4" x14ac:dyDescent="0.35">
      <c r="A6374" s="28">
        <v>38427</v>
      </c>
      <c r="B6374" s="17">
        <v>2.3140000000000001E-2</v>
      </c>
      <c r="C6374">
        <f t="shared" si="202"/>
        <v>3</v>
      </c>
      <c r="D6374">
        <f t="shared" si="203"/>
        <v>2005</v>
      </c>
    </row>
    <row r="6375" spans="1:4" x14ac:dyDescent="0.35">
      <c r="A6375" s="28">
        <v>38426</v>
      </c>
      <c r="B6375" s="17">
        <v>2.3089999999999999E-2</v>
      </c>
      <c r="C6375">
        <f t="shared" si="202"/>
        <v>3</v>
      </c>
      <c r="D6375">
        <f t="shared" si="203"/>
        <v>2005</v>
      </c>
    </row>
    <row r="6376" spans="1:4" x14ac:dyDescent="0.35">
      <c r="A6376" s="28">
        <v>38425</v>
      </c>
      <c r="B6376" s="17">
        <v>2.3560000000000001E-2</v>
      </c>
      <c r="C6376">
        <f t="shared" si="202"/>
        <v>3</v>
      </c>
      <c r="D6376">
        <f t="shared" si="203"/>
        <v>2005</v>
      </c>
    </row>
    <row r="6377" spans="1:4" x14ac:dyDescent="0.35">
      <c r="A6377" s="28">
        <v>38424</v>
      </c>
      <c r="B6377" s="17">
        <v>2.3800000000000002E-2</v>
      </c>
      <c r="C6377">
        <f t="shared" si="202"/>
        <v>3</v>
      </c>
      <c r="D6377">
        <f t="shared" si="203"/>
        <v>2005</v>
      </c>
    </row>
    <row r="6378" spans="1:4" x14ac:dyDescent="0.35">
      <c r="A6378" s="28">
        <v>38423</v>
      </c>
      <c r="B6378" s="17">
        <v>2.3800000000000002E-2</v>
      </c>
      <c r="C6378">
        <f t="shared" si="202"/>
        <v>3</v>
      </c>
      <c r="D6378">
        <f t="shared" si="203"/>
        <v>2005</v>
      </c>
    </row>
    <row r="6379" spans="1:4" x14ac:dyDescent="0.35">
      <c r="A6379" s="28">
        <v>38422</v>
      </c>
      <c r="B6379" s="17">
        <v>2.3800000000000002E-2</v>
      </c>
      <c r="C6379">
        <f t="shared" ref="C6379:C6442" si="204">MONTH(A6379)</f>
        <v>3</v>
      </c>
      <c r="D6379">
        <f t="shared" ref="D6379:D6442" si="205">YEAR(A6379)</f>
        <v>2005</v>
      </c>
    </row>
    <row r="6380" spans="1:4" x14ac:dyDescent="0.35">
      <c r="A6380" s="28">
        <v>38421</v>
      </c>
      <c r="B6380" s="17">
        <v>2.3560000000000001E-2</v>
      </c>
      <c r="C6380">
        <f t="shared" si="204"/>
        <v>3</v>
      </c>
      <c r="D6380">
        <f t="shared" si="205"/>
        <v>2005</v>
      </c>
    </row>
    <row r="6381" spans="1:4" x14ac:dyDescent="0.35">
      <c r="A6381" s="28">
        <v>38420</v>
      </c>
      <c r="B6381" s="17">
        <v>2.3259999999999999E-2</v>
      </c>
      <c r="C6381">
        <f t="shared" si="204"/>
        <v>3</v>
      </c>
      <c r="D6381">
        <f t="shared" si="205"/>
        <v>2005</v>
      </c>
    </row>
    <row r="6382" spans="1:4" x14ac:dyDescent="0.35">
      <c r="A6382" s="28">
        <v>38419</v>
      </c>
      <c r="B6382" s="17">
        <v>2.317E-2</v>
      </c>
      <c r="C6382">
        <f t="shared" si="204"/>
        <v>3</v>
      </c>
      <c r="D6382">
        <f t="shared" si="205"/>
        <v>2005</v>
      </c>
    </row>
    <row r="6383" spans="1:4" x14ac:dyDescent="0.35">
      <c r="A6383" s="28">
        <v>38418</v>
      </c>
      <c r="B6383" s="17">
        <v>2.366E-2</v>
      </c>
      <c r="C6383">
        <f t="shared" si="204"/>
        <v>3</v>
      </c>
      <c r="D6383">
        <f t="shared" si="205"/>
        <v>2005</v>
      </c>
    </row>
    <row r="6384" spans="1:4" x14ac:dyDescent="0.35">
      <c r="A6384" s="28">
        <v>38417</v>
      </c>
      <c r="B6384" s="17">
        <v>2.368E-2</v>
      </c>
      <c r="C6384">
        <f t="shared" si="204"/>
        <v>3</v>
      </c>
      <c r="D6384">
        <f t="shared" si="205"/>
        <v>2005</v>
      </c>
    </row>
    <row r="6385" spans="1:4" x14ac:dyDescent="0.35">
      <c r="A6385" s="28">
        <v>38416</v>
      </c>
      <c r="B6385" s="17">
        <v>2.368E-2</v>
      </c>
      <c r="C6385">
        <f t="shared" si="204"/>
        <v>3</v>
      </c>
      <c r="D6385">
        <f t="shared" si="205"/>
        <v>2005</v>
      </c>
    </row>
    <row r="6386" spans="1:4" x14ac:dyDescent="0.35">
      <c r="A6386" s="28">
        <v>38415</v>
      </c>
      <c r="B6386" s="17">
        <v>2.368E-2</v>
      </c>
      <c r="C6386">
        <f t="shared" si="204"/>
        <v>3</v>
      </c>
      <c r="D6386">
        <f t="shared" si="205"/>
        <v>2005</v>
      </c>
    </row>
    <row r="6387" spans="1:4" x14ac:dyDescent="0.35">
      <c r="A6387" s="28">
        <v>38414</v>
      </c>
      <c r="B6387" s="17">
        <v>2.3449999999999999E-2</v>
      </c>
      <c r="C6387">
        <f t="shared" si="204"/>
        <v>3</v>
      </c>
      <c r="D6387">
        <f t="shared" si="205"/>
        <v>2005</v>
      </c>
    </row>
    <row r="6388" spans="1:4" x14ac:dyDescent="0.35">
      <c r="A6388" s="28">
        <v>38413</v>
      </c>
      <c r="B6388" s="17">
        <v>2.3210000000000001E-2</v>
      </c>
      <c r="C6388">
        <f t="shared" si="204"/>
        <v>3</v>
      </c>
      <c r="D6388">
        <f t="shared" si="205"/>
        <v>2005</v>
      </c>
    </row>
    <row r="6389" spans="1:4" x14ac:dyDescent="0.35">
      <c r="A6389" s="28">
        <v>38412</v>
      </c>
      <c r="B6389" s="17">
        <v>2.349E-2</v>
      </c>
      <c r="C6389">
        <f t="shared" si="204"/>
        <v>3</v>
      </c>
      <c r="D6389">
        <f t="shared" si="205"/>
        <v>2005</v>
      </c>
    </row>
    <row r="6390" spans="1:4" x14ac:dyDescent="0.35">
      <c r="A6390" s="28">
        <v>38411</v>
      </c>
      <c r="B6390" s="17">
        <v>2.3470000000000001E-2</v>
      </c>
      <c r="C6390">
        <f t="shared" si="204"/>
        <v>2</v>
      </c>
      <c r="D6390">
        <f t="shared" si="205"/>
        <v>2005</v>
      </c>
    </row>
    <row r="6391" spans="1:4" x14ac:dyDescent="0.35">
      <c r="A6391" s="28">
        <v>38410</v>
      </c>
      <c r="B6391" s="17">
        <v>2.4750000000000001E-2</v>
      </c>
      <c r="C6391">
        <f t="shared" si="204"/>
        <v>2</v>
      </c>
      <c r="D6391">
        <f t="shared" si="205"/>
        <v>2005</v>
      </c>
    </row>
    <row r="6392" spans="1:4" x14ac:dyDescent="0.35">
      <c r="A6392" s="28">
        <v>38409</v>
      </c>
      <c r="B6392" s="17">
        <v>2.4750000000000001E-2</v>
      </c>
      <c r="C6392">
        <f t="shared" si="204"/>
        <v>2</v>
      </c>
      <c r="D6392">
        <f t="shared" si="205"/>
        <v>2005</v>
      </c>
    </row>
    <row r="6393" spans="1:4" x14ac:dyDescent="0.35">
      <c r="A6393" s="28">
        <v>38408</v>
      </c>
      <c r="B6393" s="17">
        <v>2.4750000000000001E-2</v>
      </c>
      <c r="C6393">
        <f t="shared" si="204"/>
        <v>2</v>
      </c>
      <c r="D6393">
        <f t="shared" si="205"/>
        <v>2005</v>
      </c>
    </row>
    <row r="6394" spans="1:4" x14ac:dyDescent="0.35">
      <c r="A6394" s="28">
        <v>38407</v>
      </c>
      <c r="B6394" s="17">
        <v>2.4899999999999999E-2</v>
      </c>
      <c r="C6394">
        <f t="shared" si="204"/>
        <v>2</v>
      </c>
      <c r="D6394">
        <f t="shared" si="205"/>
        <v>2005</v>
      </c>
    </row>
    <row r="6395" spans="1:4" x14ac:dyDescent="0.35">
      <c r="A6395" s="28">
        <v>38406</v>
      </c>
      <c r="B6395" s="17">
        <v>2.487E-2</v>
      </c>
      <c r="C6395">
        <f t="shared" si="204"/>
        <v>2</v>
      </c>
      <c r="D6395">
        <f t="shared" si="205"/>
        <v>2005</v>
      </c>
    </row>
    <row r="6396" spans="1:4" x14ac:dyDescent="0.35">
      <c r="A6396" s="28">
        <v>38405</v>
      </c>
      <c r="B6396" s="17">
        <v>2.409E-2</v>
      </c>
      <c r="C6396">
        <f t="shared" si="204"/>
        <v>2</v>
      </c>
      <c r="D6396">
        <f t="shared" si="205"/>
        <v>2005</v>
      </c>
    </row>
    <row r="6397" spans="1:4" x14ac:dyDescent="0.35">
      <c r="A6397" s="28">
        <v>38404</v>
      </c>
      <c r="B6397" s="17">
        <v>2.5100000000000001E-2</v>
      </c>
      <c r="C6397">
        <f t="shared" si="204"/>
        <v>2</v>
      </c>
      <c r="D6397">
        <f t="shared" si="205"/>
        <v>2005</v>
      </c>
    </row>
    <row r="6398" spans="1:4" x14ac:dyDescent="0.35">
      <c r="A6398" s="28">
        <v>38403</v>
      </c>
      <c r="B6398" s="17">
        <v>2.5190000000000001E-2</v>
      </c>
      <c r="C6398">
        <f t="shared" si="204"/>
        <v>2</v>
      </c>
      <c r="D6398">
        <f t="shared" si="205"/>
        <v>2005</v>
      </c>
    </row>
    <row r="6399" spans="1:4" x14ac:dyDescent="0.35">
      <c r="A6399" s="28">
        <v>38402</v>
      </c>
      <c r="B6399" s="17">
        <v>2.5190000000000001E-2</v>
      </c>
      <c r="C6399">
        <f t="shared" si="204"/>
        <v>2</v>
      </c>
      <c r="D6399">
        <f t="shared" si="205"/>
        <v>2005</v>
      </c>
    </row>
    <row r="6400" spans="1:4" x14ac:dyDescent="0.35">
      <c r="A6400" s="28">
        <v>38401</v>
      </c>
      <c r="B6400" s="17">
        <v>2.5190000000000001E-2</v>
      </c>
      <c r="C6400">
        <f t="shared" si="204"/>
        <v>2</v>
      </c>
      <c r="D6400">
        <f t="shared" si="205"/>
        <v>2005</v>
      </c>
    </row>
    <row r="6401" spans="1:4" x14ac:dyDescent="0.35">
      <c r="A6401" s="28">
        <v>38400</v>
      </c>
      <c r="B6401" s="17">
        <v>3.2739999999999998E-2</v>
      </c>
      <c r="C6401">
        <f t="shared" si="204"/>
        <v>2</v>
      </c>
      <c r="D6401">
        <f t="shared" si="205"/>
        <v>2005</v>
      </c>
    </row>
    <row r="6402" spans="1:4" x14ac:dyDescent="0.35">
      <c r="A6402" s="28">
        <v>38399</v>
      </c>
      <c r="B6402" s="17">
        <v>3.8170000000000003E-2</v>
      </c>
      <c r="C6402">
        <f t="shared" si="204"/>
        <v>2</v>
      </c>
      <c r="D6402">
        <f t="shared" si="205"/>
        <v>2005</v>
      </c>
    </row>
    <row r="6403" spans="1:4" x14ac:dyDescent="0.35">
      <c r="A6403" s="28">
        <v>38398</v>
      </c>
      <c r="B6403" s="17">
        <v>3.8010000000000002E-2</v>
      </c>
      <c r="C6403">
        <f t="shared" si="204"/>
        <v>2</v>
      </c>
      <c r="D6403">
        <f t="shared" si="205"/>
        <v>2005</v>
      </c>
    </row>
    <row r="6404" spans="1:4" x14ac:dyDescent="0.35">
      <c r="A6404" s="28">
        <v>38397</v>
      </c>
      <c r="B6404" s="17">
        <v>3.6979999999999999E-2</v>
      </c>
      <c r="C6404">
        <f t="shared" si="204"/>
        <v>2</v>
      </c>
      <c r="D6404">
        <f t="shared" si="205"/>
        <v>2005</v>
      </c>
    </row>
    <row r="6405" spans="1:4" x14ac:dyDescent="0.35">
      <c r="A6405" s="28">
        <v>38396</v>
      </c>
      <c r="B6405" s="17">
        <v>3.5220000000000001E-2</v>
      </c>
      <c r="C6405">
        <f t="shared" si="204"/>
        <v>2</v>
      </c>
      <c r="D6405">
        <f t="shared" si="205"/>
        <v>2005</v>
      </c>
    </row>
    <row r="6406" spans="1:4" x14ac:dyDescent="0.35">
      <c r="A6406" s="28">
        <v>38395</v>
      </c>
      <c r="B6406" s="17">
        <v>3.5220000000000001E-2</v>
      </c>
      <c r="C6406">
        <f t="shared" si="204"/>
        <v>2</v>
      </c>
      <c r="D6406">
        <f t="shared" si="205"/>
        <v>2005</v>
      </c>
    </row>
    <row r="6407" spans="1:4" x14ac:dyDescent="0.35">
      <c r="A6407" s="28">
        <v>38394</v>
      </c>
      <c r="B6407" s="17">
        <v>3.5220000000000001E-2</v>
      </c>
      <c r="C6407">
        <f t="shared" si="204"/>
        <v>2</v>
      </c>
      <c r="D6407">
        <f t="shared" si="205"/>
        <v>2005</v>
      </c>
    </row>
    <row r="6408" spans="1:4" x14ac:dyDescent="0.35">
      <c r="A6408" s="28">
        <v>38393</v>
      </c>
      <c r="B6408" s="17">
        <v>3.6810000000000002E-2</v>
      </c>
      <c r="C6408">
        <f t="shared" si="204"/>
        <v>2</v>
      </c>
      <c r="D6408">
        <f t="shared" si="205"/>
        <v>2005</v>
      </c>
    </row>
    <row r="6409" spans="1:4" x14ac:dyDescent="0.35">
      <c r="A6409" s="28">
        <v>38392</v>
      </c>
      <c r="B6409" s="17">
        <v>3.6810000000000002E-2</v>
      </c>
      <c r="C6409">
        <f t="shared" si="204"/>
        <v>2</v>
      </c>
      <c r="D6409">
        <f t="shared" si="205"/>
        <v>2005</v>
      </c>
    </row>
    <row r="6410" spans="1:4" x14ac:dyDescent="0.35">
      <c r="A6410" s="28">
        <v>38391</v>
      </c>
      <c r="B6410" s="17">
        <v>3.4290000000000001E-2</v>
      </c>
      <c r="C6410">
        <f t="shared" si="204"/>
        <v>2</v>
      </c>
      <c r="D6410">
        <f t="shared" si="205"/>
        <v>2005</v>
      </c>
    </row>
    <row r="6411" spans="1:4" x14ac:dyDescent="0.35">
      <c r="A6411" s="28">
        <v>38390</v>
      </c>
      <c r="B6411" s="17">
        <v>3.243E-2</v>
      </c>
      <c r="C6411">
        <f t="shared" si="204"/>
        <v>2</v>
      </c>
      <c r="D6411">
        <f t="shared" si="205"/>
        <v>2005</v>
      </c>
    </row>
    <row r="6412" spans="1:4" x14ac:dyDescent="0.35">
      <c r="A6412" s="28">
        <v>38389</v>
      </c>
      <c r="B6412" s="17">
        <v>3.0380000000000001E-2</v>
      </c>
      <c r="C6412">
        <f t="shared" si="204"/>
        <v>2</v>
      </c>
      <c r="D6412">
        <f t="shared" si="205"/>
        <v>2005</v>
      </c>
    </row>
    <row r="6413" spans="1:4" x14ac:dyDescent="0.35">
      <c r="A6413" s="28">
        <v>38388</v>
      </c>
      <c r="B6413" s="17">
        <v>3.0380000000000001E-2</v>
      </c>
      <c r="C6413">
        <f t="shared" si="204"/>
        <v>2</v>
      </c>
      <c r="D6413">
        <f t="shared" si="205"/>
        <v>2005</v>
      </c>
    </row>
    <row r="6414" spans="1:4" x14ac:dyDescent="0.35">
      <c r="A6414" s="28">
        <v>38387</v>
      </c>
      <c r="B6414" s="17">
        <v>3.0380000000000001E-2</v>
      </c>
      <c r="C6414">
        <f t="shared" si="204"/>
        <v>2</v>
      </c>
      <c r="D6414">
        <f t="shared" si="205"/>
        <v>2005</v>
      </c>
    </row>
    <row r="6415" spans="1:4" x14ac:dyDescent="0.35">
      <c r="A6415" s="28">
        <v>38386</v>
      </c>
      <c r="B6415" s="17">
        <v>2.7109999999999999E-2</v>
      </c>
      <c r="C6415">
        <f t="shared" si="204"/>
        <v>2</v>
      </c>
      <c r="D6415">
        <f t="shared" si="205"/>
        <v>2005</v>
      </c>
    </row>
    <row r="6416" spans="1:4" x14ac:dyDescent="0.35">
      <c r="A6416" s="28">
        <v>38385</v>
      </c>
      <c r="B6416" s="17">
        <v>2.665E-2</v>
      </c>
      <c r="C6416">
        <f t="shared" si="204"/>
        <v>2</v>
      </c>
      <c r="D6416">
        <f t="shared" si="205"/>
        <v>2005</v>
      </c>
    </row>
    <row r="6417" spans="1:4" x14ac:dyDescent="0.35">
      <c r="A6417" s="28">
        <v>38384</v>
      </c>
      <c r="B6417" s="17">
        <v>2.5860000000000001E-2</v>
      </c>
      <c r="C6417">
        <f t="shared" si="204"/>
        <v>2</v>
      </c>
      <c r="D6417">
        <f t="shared" si="205"/>
        <v>2005</v>
      </c>
    </row>
    <row r="6418" spans="1:4" x14ac:dyDescent="0.35">
      <c r="A6418" s="28">
        <v>38383</v>
      </c>
      <c r="B6418" s="17">
        <v>2.5159999999999998E-2</v>
      </c>
      <c r="C6418">
        <f t="shared" si="204"/>
        <v>1</v>
      </c>
      <c r="D6418">
        <f t="shared" si="205"/>
        <v>2005</v>
      </c>
    </row>
    <row r="6419" spans="1:4" x14ac:dyDescent="0.35">
      <c r="A6419" s="28">
        <v>38382</v>
      </c>
      <c r="B6419" s="17">
        <v>2.496E-2</v>
      </c>
      <c r="C6419">
        <f t="shared" si="204"/>
        <v>1</v>
      </c>
      <c r="D6419">
        <f t="shared" si="205"/>
        <v>2005</v>
      </c>
    </row>
    <row r="6420" spans="1:4" x14ac:dyDescent="0.35">
      <c r="A6420" s="28">
        <v>38381</v>
      </c>
      <c r="B6420" s="17">
        <v>2.496E-2</v>
      </c>
      <c r="C6420">
        <f t="shared" si="204"/>
        <v>1</v>
      </c>
      <c r="D6420">
        <f t="shared" si="205"/>
        <v>2005</v>
      </c>
    </row>
    <row r="6421" spans="1:4" x14ac:dyDescent="0.35">
      <c r="A6421" s="28">
        <v>38380</v>
      </c>
      <c r="B6421" s="17">
        <v>2.496E-2</v>
      </c>
      <c r="C6421">
        <f t="shared" si="204"/>
        <v>1</v>
      </c>
      <c r="D6421">
        <f t="shared" si="205"/>
        <v>2005</v>
      </c>
    </row>
    <row r="6422" spans="1:4" x14ac:dyDescent="0.35">
      <c r="A6422" s="28">
        <v>38379</v>
      </c>
      <c r="B6422" s="17">
        <v>2.4819999999999998E-2</v>
      </c>
      <c r="C6422">
        <f t="shared" si="204"/>
        <v>1</v>
      </c>
      <c r="D6422">
        <f t="shared" si="205"/>
        <v>2005</v>
      </c>
    </row>
    <row r="6423" spans="1:4" x14ac:dyDescent="0.35">
      <c r="A6423" s="28">
        <v>38378</v>
      </c>
      <c r="B6423" s="17">
        <v>2.478E-2</v>
      </c>
      <c r="C6423">
        <f t="shared" si="204"/>
        <v>1</v>
      </c>
      <c r="D6423">
        <f t="shared" si="205"/>
        <v>2005</v>
      </c>
    </row>
    <row r="6424" spans="1:4" x14ac:dyDescent="0.35">
      <c r="A6424" s="28">
        <v>38377</v>
      </c>
      <c r="B6424" s="17">
        <v>2.3800000000000002E-2</v>
      </c>
      <c r="C6424">
        <f t="shared" si="204"/>
        <v>1</v>
      </c>
      <c r="D6424">
        <f t="shared" si="205"/>
        <v>2005</v>
      </c>
    </row>
    <row r="6425" spans="1:4" x14ac:dyDescent="0.35">
      <c r="A6425" s="28">
        <v>38376</v>
      </c>
      <c r="B6425" s="17">
        <v>2.3109999999999999E-2</v>
      </c>
      <c r="C6425">
        <f t="shared" si="204"/>
        <v>1</v>
      </c>
      <c r="D6425">
        <f t="shared" si="205"/>
        <v>2005</v>
      </c>
    </row>
    <row r="6426" spans="1:4" x14ac:dyDescent="0.35">
      <c r="A6426" s="28">
        <v>38375</v>
      </c>
      <c r="B6426" s="17">
        <v>2.2689999999999998E-2</v>
      </c>
      <c r="C6426">
        <f t="shared" si="204"/>
        <v>1</v>
      </c>
      <c r="D6426">
        <f t="shared" si="205"/>
        <v>2005</v>
      </c>
    </row>
    <row r="6427" spans="1:4" x14ac:dyDescent="0.35">
      <c r="A6427" s="28">
        <v>38374</v>
      </c>
      <c r="B6427" s="17">
        <v>2.2689999999999998E-2</v>
      </c>
      <c r="C6427">
        <f t="shared" si="204"/>
        <v>1</v>
      </c>
      <c r="D6427">
        <f t="shared" si="205"/>
        <v>2005</v>
      </c>
    </row>
    <row r="6428" spans="1:4" x14ac:dyDescent="0.35">
      <c r="A6428" s="28">
        <v>38373</v>
      </c>
      <c r="B6428" s="17">
        <v>2.2689999999999998E-2</v>
      </c>
      <c r="C6428">
        <f t="shared" si="204"/>
        <v>1</v>
      </c>
      <c r="D6428">
        <f t="shared" si="205"/>
        <v>2005</v>
      </c>
    </row>
    <row r="6429" spans="1:4" x14ac:dyDescent="0.35">
      <c r="A6429" s="28">
        <v>38372</v>
      </c>
      <c r="B6429" s="17">
        <v>2.2689999999999998E-2</v>
      </c>
      <c r="C6429">
        <f t="shared" si="204"/>
        <v>1</v>
      </c>
      <c r="D6429">
        <f t="shared" si="205"/>
        <v>2005</v>
      </c>
    </row>
    <row r="6430" spans="1:4" x14ac:dyDescent="0.35">
      <c r="A6430" s="28">
        <v>38371</v>
      </c>
      <c r="B6430" s="17">
        <v>2.2689999999999998E-2</v>
      </c>
      <c r="C6430">
        <f t="shared" si="204"/>
        <v>1</v>
      </c>
      <c r="D6430">
        <f t="shared" si="205"/>
        <v>2005</v>
      </c>
    </row>
    <row r="6431" spans="1:4" x14ac:dyDescent="0.35">
      <c r="A6431" s="28">
        <v>38370</v>
      </c>
      <c r="B6431" s="17">
        <v>2.2929999999999999E-2</v>
      </c>
      <c r="C6431">
        <f t="shared" si="204"/>
        <v>1</v>
      </c>
      <c r="D6431">
        <f t="shared" si="205"/>
        <v>2005</v>
      </c>
    </row>
    <row r="6432" spans="1:4" x14ac:dyDescent="0.35">
      <c r="A6432" s="28">
        <v>38369</v>
      </c>
      <c r="B6432" s="17">
        <v>2.3259999999999999E-2</v>
      </c>
      <c r="C6432">
        <f t="shared" si="204"/>
        <v>1</v>
      </c>
      <c r="D6432">
        <f t="shared" si="205"/>
        <v>2005</v>
      </c>
    </row>
    <row r="6433" spans="1:4" x14ac:dyDescent="0.35">
      <c r="A6433" s="28">
        <v>38368</v>
      </c>
      <c r="B6433" s="17">
        <v>2.291E-2</v>
      </c>
      <c r="C6433">
        <f t="shared" si="204"/>
        <v>1</v>
      </c>
      <c r="D6433">
        <f t="shared" si="205"/>
        <v>2005</v>
      </c>
    </row>
    <row r="6434" spans="1:4" x14ac:dyDescent="0.35">
      <c r="A6434" s="28">
        <v>38367</v>
      </c>
      <c r="B6434" s="17">
        <v>2.291E-2</v>
      </c>
      <c r="C6434">
        <f t="shared" si="204"/>
        <v>1</v>
      </c>
      <c r="D6434">
        <f t="shared" si="205"/>
        <v>2005</v>
      </c>
    </row>
    <row r="6435" spans="1:4" x14ac:dyDescent="0.35">
      <c r="A6435" s="28">
        <v>38366</v>
      </c>
      <c r="B6435" s="17">
        <v>2.291E-2</v>
      </c>
      <c r="C6435">
        <f t="shared" si="204"/>
        <v>1</v>
      </c>
      <c r="D6435">
        <f t="shared" si="205"/>
        <v>2005</v>
      </c>
    </row>
    <row r="6436" spans="1:4" x14ac:dyDescent="0.35">
      <c r="A6436" s="28">
        <v>38365</v>
      </c>
      <c r="B6436" s="17">
        <v>2.2950000000000002E-2</v>
      </c>
      <c r="C6436">
        <f t="shared" si="204"/>
        <v>1</v>
      </c>
      <c r="D6436">
        <f t="shared" si="205"/>
        <v>2005</v>
      </c>
    </row>
    <row r="6437" spans="1:4" x14ac:dyDescent="0.35">
      <c r="A6437" s="28">
        <v>38364</v>
      </c>
      <c r="B6437" s="17">
        <v>2.2890000000000001E-2</v>
      </c>
      <c r="C6437">
        <f t="shared" si="204"/>
        <v>1</v>
      </c>
      <c r="D6437">
        <f t="shared" si="205"/>
        <v>2005</v>
      </c>
    </row>
    <row r="6438" spans="1:4" x14ac:dyDescent="0.35">
      <c r="A6438" s="28">
        <v>38363</v>
      </c>
      <c r="B6438" s="17">
        <v>2.2720000000000001E-2</v>
      </c>
      <c r="C6438">
        <f t="shared" si="204"/>
        <v>1</v>
      </c>
      <c r="D6438">
        <f t="shared" si="205"/>
        <v>2005</v>
      </c>
    </row>
    <row r="6439" spans="1:4" x14ac:dyDescent="0.35">
      <c r="A6439" s="28">
        <v>38362</v>
      </c>
      <c r="B6439" s="17">
        <v>2.2720000000000001E-2</v>
      </c>
      <c r="C6439">
        <f t="shared" si="204"/>
        <v>1</v>
      </c>
      <c r="D6439">
        <f t="shared" si="205"/>
        <v>2005</v>
      </c>
    </row>
    <row r="6440" spans="1:4" x14ac:dyDescent="0.35">
      <c r="A6440" s="28">
        <v>38361</v>
      </c>
      <c r="B6440" s="17">
        <v>2.281E-2</v>
      </c>
      <c r="C6440">
        <f t="shared" si="204"/>
        <v>1</v>
      </c>
      <c r="D6440">
        <f t="shared" si="205"/>
        <v>2005</v>
      </c>
    </row>
    <row r="6441" spans="1:4" x14ac:dyDescent="0.35">
      <c r="A6441" s="28">
        <v>38360</v>
      </c>
      <c r="B6441" s="17">
        <v>2.281E-2</v>
      </c>
      <c r="C6441">
        <f t="shared" si="204"/>
        <v>1</v>
      </c>
      <c r="D6441">
        <f t="shared" si="205"/>
        <v>2005</v>
      </c>
    </row>
    <row r="6442" spans="1:4" x14ac:dyDescent="0.35">
      <c r="A6442" s="28">
        <v>38359</v>
      </c>
      <c r="B6442" s="17">
        <v>2.281E-2</v>
      </c>
      <c r="C6442">
        <f t="shared" si="204"/>
        <v>1</v>
      </c>
      <c r="D6442">
        <f t="shared" si="205"/>
        <v>2005</v>
      </c>
    </row>
    <row r="6443" spans="1:4" x14ac:dyDescent="0.35">
      <c r="A6443" s="28">
        <v>38358</v>
      </c>
      <c r="B6443" s="17">
        <v>2.2870000000000001E-2</v>
      </c>
      <c r="C6443">
        <f t="shared" ref="C6443:C6506" si="206">MONTH(A6443)</f>
        <v>1</v>
      </c>
      <c r="D6443">
        <f t="shared" ref="D6443:D6506" si="207">YEAR(A6443)</f>
        <v>2005</v>
      </c>
    </row>
    <row r="6444" spans="1:4" x14ac:dyDescent="0.35">
      <c r="A6444" s="28">
        <v>38357</v>
      </c>
      <c r="B6444" s="17">
        <v>2.3599999999999999E-2</v>
      </c>
      <c r="C6444">
        <f t="shared" si="206"/>
        <v>1</v>
      </c>
      <c r="D6444">
        <f t="shared" si="207"/>
        <v>2005</v>
      </c>
    </row>
    <row r="6445" spans="1:4" x14ac:dyDescent="0.35">
      <c r="A6445" s="28">
        <v>38356</v>
      </c>
      <c r="B6445" s="17">
        <v>2.4279999999999999E-2</v>
      </c>
      <c r="C6445">
        <f t="shared" si="206"/>
        <v>1</v>
      </c>
      <c r="D6445">
        <f t="shared" si="207"/>
        <v>2005</v>
      </c>
    </row>
    <row r="6446" spans="1:4" x14ac:dyDescent="0.35">
      <c r="A6446" s="28">
        <v>38355</v>
      </c>
      <c r="B6446" s="17">
        <v>2.2890000000000001E-2</v>
      </c>
      <c r="C6446">
        <f t="shared" si="206"/>
        <v>1</v>
      </c>
      <c r="D6446">
        <f t="shared" si="207"/>
        <v>2005</v>
      </c>
    </row>
    <row r="6447" spans="1:4" x14ac:dyDescent="0.35">
      <c r="A6447" s="28">
        <v>38354</v>
      </c>
      <c r="B6447" s="17">
        <v>2.273E-2</v>
      </c>
      <c r="C6447">
        <f t="shared" si="206"/>
        <v>1</v>
      </c>
      <c r="D6447">
        <f t="shared" si="207"/>
        <v>2005</v>
      </c>
    </row>
    <row r="6448" spans="1:4" x14ac:dyDescent="0.35">
      <c r="A6448" s="28">
        <v>38353</v>
      </c>
      <c r="B6448" s="17">
        <v>2.273E-2</v>
      </c>
      <c r="C6448">
        <f t="shared" si="206"/>
        <v>1</v>
      </c>
      <c r="D6448">
        <f t="shared" si="207"/>
        <v>2005</v>
      </c>
    </row>
    <row r="6449" spans="1:4" x14ac:dyDescent="0.35">
      <c r="A6449" s="28">
        <v>38352</v>
      </c>
      <c r="B6449" s="17">
        <v>2.273E-2</v>
      </c>
      <c r="C6449">
        <f t="shared" si="206"/>
        <v>12</v>
      </c>
      <c r="D6449">
        <f t="shared" si="207"/>
        <v>2004</v>
      </c>
    </row>
    <row r="6450" spans="1:4" x14ac:dyDescent="0.35">
      <c r="A6450" s="28">
        <v>38351</v>
      </c>
      <c r="B6450" s="17">
        <v>2.3009999999999999E-2</v>
      </c>
      <c r="C6450">
        <f t="shared" si="206"/>
        <v>12</v>
      </c>
      <c r="D6450">
        <f t="shared" si="207"/>
        <v>2004</v>
      </c>
    </row>
    <row r="6451" spans="1:4" x14ac:dyDescent="0.35">
      <c r="A6451" s="28">
        <v>38350</v>
      </c>
      <c r="B6451" s="17">
        <v>2.383E-2</v>
      </c>
      <c r="C6451">
        <f t="shared" si="206"/>
        <v>12</v>
      </c>
      <c r="D6451">
        <f t="shared" si="207"/>
        <v>2004</v>
      </c>
    </row>
    <row r="6452" spans="1:4" x14ac:dyDescent="0.35">
      <c r="A6452" s="28">
        <v>38349</v>
      </c>
      <c r="B6452" s="17">
        <v>2.4080000000000001E-2</v>
      </c>
      <c r="C6452">
        <f t="shared" si="206"/>
        <v>12</v>
      </c>
      <c r="D6452">
        <f t="shared" si="207"/>
        <v>2004</v>
      </c>
    </row>
    <row r="6453" spans="1:4" x14ac:dyDescent="0.35">
      <c r="A6453" s="28">
        <v>38348</v>
      </c>
      <c r="B6453" s="17">
        <v>2.4410000000000001E-2</v>
      </c>
      <c r="C6453">
        <f t="shared" si="206"/>
        <v>12</v>
      </c>
      <c r="D6453">
        <f t="shared" si="207"/>
        <v>2004</v>
      </c>
    </row>
    <row r="6454" spans="1:4" x14ac:dyDescent="0.35">
      <c r="A6454" s="28">
        <v>38347</v>
      </c>
      <c r="B6454" s="17">
        <v>2.4840000000000001E-2</v>
      </c>
      <c r="C6454">
        <f t="shared" si="206"/>
        <v>12</v>
      </c>
      <c r="D6454">
        <f t="shared" si="207"/>
        <v>2004</v>
      </c>
    </row>
    <row r="6455" spans="1:4" x14ac:dyDescent="0.35">
      <c r="A6455" s="28">
        <v>38346</v>
      </c>
      <c r="B6455" s="17">
        <v>2.4840000000000001E-2</v>
      </c>
      <c r="C6455">
        <f t="shared" si="206"/>
        <v>12</v>
      </c>
      <c r="D6455">
        <f t="shared" si="207"/>
        <v>2004</v>
      </c>
    </row>
    <row r="6456" spans="1:4" x14ac:dyDescent="0.35">
      <c r="A6456" s="28">
        <v>38345</v>
      </c>
      <c r="B6456" s="17">
        <v>2.4840000000000001E-2</v>
      </c>
      <c r="C6456">
        <f t="shared" si="206"/>
        <v>12</v>
      </c>
      <c r="D6456">
        <f t="shared" si="207"/>
        <v>2004</v>
      </c>
    </row>
    <row r="6457" spans="1:4" x14ac:dyDescent="0.35">
      <c r="A6457" s="28">
        <v>38344</v>
      </c>
      <c r="B6457" s="17">
        <v>2.4709999999999999E-2</v>
      </c>
      <c r="C6457">
        <f t="shared" si="206"/>
        <v>12</v>
      </c>
      <c r="D6457">
        <f t="shared" si="207"/>
        <v>2004</v>
      </c>
    </row>
    <row r="6458" spans="1:4" x14ac:dyDescent="0.35">
      <c r="A6458" s="28">
        <v>38343</v>
      </c>
      <c r="B6458" s="17">
        <v>2.3980000000000001E-2</v>
      </c>
      <c r="C6458">
        <f t="shared" si="206"/>
        <v>12</v>
      </c>
      <c r="D6458">
        <f t="shared" si="207"/>
        <v>2004</v>
      </c>
    </row>
    <row r="6459" spans="1:4" x14ac:dyDescent="0.35">
      <c r="A6459" s="28">
        <v>38342</v>
      </c>
      <c r="B6459" s="17">
        <v>2.307E-2</v>
      </c>
      <c r="C6459">
        <f t="shared" si="206"/>
        <v>12</v>
      </c>
      <c r="D6459">
        <f t="shared" si="207"/>
        <v>2004</v>
      </c>
    </row>
    <row r="6460" spans="1:4" x14ac:dyDescent="0.35">
      <c r="A6460" s="28">
        <v>38341</v>
      </c>
      <c r="B6460" s="17">
        <v>2.2700000000000001E-2</v>
      </c>
      <c r="C6460">
        <f t="shared" si="206"/>
        <v>12</v>
      </c>
      <c r="D6460">
        <f t="shared" si="207"/>
        <v>2004</v>
      </c>
    </row>
    <row r="6461" spans="1:4" x14ac:dyDescent="0.35">
      <c r="A6461" s="28">
        <v>38340</v>
      </c>
      <c r="B6461" s="17">
        <v>2.2880000000000001E-2</v>
      </c>
      <c r="C6461">
        <f t="shared" si="206"/>
        <v>12</v>
      </c>
      <c r="D6461">
        <f t="shared" si="207"/>
        <v>2004</v>
      </c>
    </row>
    <row r="6462" spans="1:4" x14ac:dyDescent="0.35">
      <c r="A6462" s="28">
        <v>38339</v>
      </c>
      <c r="B6462" s="17">
        <v>2.2880000000000001E-2</v>
      </c>
      <c r="C6462">
        <f t="shared" si="206"/>
        <v>12</v>
      </c>
      <c r="D6462">
        <f t="shared" si="207"/>
        <v>2004</v>
      </c>
    </row>
    <row r="6463" spans="1:4" x14ac:dyDescent="0.35">
      <c r="A6463" s="28">
        <v>38338</v>
      </c>
      <c r="B6463" s="17">
        <v>2.2880000000000001E-2</v>
      </c>
      <c r="C6463">
        <f t="shared" si="206"/>
        <v>12</v>
      </c>
      <c r="D6463">
        <f t="shared" si="207"/>
        <v>2004</v>
      </c>
    </row>
    <row r="6464" spans="1:4" x14ac:dyDescent="0.35">
      <c r="A6464" s="28">
        <v>38337</v>
      </c>
      <c r="B6464" s="17">
        <v>2.2769999999999999E-2</v>
      </c>
      <c r="C6464">
        <f t="shared" si="206"/>
        <v>12</v>
      </c>
      <c r="D6464">
        <f t="shared" si="207"/>
        <v>2004</v>
      </c>
    </row>
    <row r="6465" spans="1:4" x14ac:dyDescent="0.35">
      <c r="A6465" s="28">
        <v>38336</v>
      </c>
      <c r="B6465" s="17">
        <v>2.2499999999999999E-2</v>
      </c>
      <c r="C6465">
        <f t="shared" si="206"/>
        <v>12</v>
      </c>
      <c r="D6465">
        <f t="shared" si="207"/>
        <v>2004</v>
      </c>
    </row>
    <row r="6466" spans="1:4" x14ac:dyDescent="0.35">
      <c r="A6466" s="28">
        <v>38335</v>
      </c>
      <c r="B6466" s="17">
        <v>2.273E-2</v>
      </c>
      <c r="C6466">
        <f t="shared" si="206"/>
        <v>12</v>
      </c>
      <c r="D6466">
        <f t="shared" si="207"/>
        <v>2004</v>
      </c>
    </row>
    <row r="6467" spans="1:4" x14ac:dyDescent="0.35">
      <c r="A6467" s="28">
        <v>38334</v>
      </c>
      <c r="B6467" s="17">
        <v>2.274E-2</v>
      </c>
      <c r="C6467">
        <f t="shared" si="206"/>
        <v>12</v>
      </c>
      <c r="D6467">
        <f t="shared" si="207"/>
        <v>2004</v>
      </c>
    </row>
    <row r="6468" spans="1:4" x14ac:dyDescent="0.35">
      <c r="A6468" s="28">
        <v>38333</v>
      </c>
      <c r="B6468" s="17">
        <v>2.2499999999999999E-2</v>
      </c>
      <c r="C6468">
        <f t="shared" si="206"/>
        <v>12</v>
      </c>
      <c r="D6468">
        <f t="shared" si="207"/>
        <v>2004</v>
      </c>
    </row>
    <row r="6469" spans="1:4" x14ac:dyDescent="0.35">
      <c r="A6469" s="28">
        <v>38332</v>
      </c>
      <c r="B6469" s="17">
        <v>2.2499999999999999E-2</v>
      </c>
      <c r="C6469">
        <f t="shared" si="206"/>
        <v>12</v>
      </c>
      <c r="D6469">
        <f t="shared" si="207"/>
        <v>2004</v>
      </c>
    </row>
    <row r="6470" spans="1:4" x14ac:dyDescent="0.35">
      <c r="A6470" s="28">
        <v>38331</v>
      </c>
      <c r="B6470" s="17">
        <v>2.2499999999999999E-2</v>
      </c>
      <c r="C6470">
        <f t="shared" si="206"/>
        <v>12</v>
      </c>
      <c r="D6470">
        <f t="shared" si="207"/>
        <v>2004</v>
      </c>
    </row>
    <row r="6471" spans="1:4" x14ac:dyDescent="0.35">
      <c r="A6471" s="28">
        <v>38330</v>
      </c>
      <c r="B6471" s="17">
        <v>2.2499999999999999E-2</v>
      </c>
      <c r="C6471">
        <f t="shared" si="206"/>
        <v>12</v>
      </c>
      <c r="D6471">
        <f t="shared" si="207"/>
        <v>2004</v>
      </c>
    </row>
    <row r="6472" spans="1:4" x14ac:dyDescent="0.35">
      <c r="A6472" s="28">
        <v>38329</v>
      </c>
      <c r="B6472" s="17">
        <v>2.2499999999999999E-2</v>
      </c>
      <c r="C6472">
        <f t="shared" si="206"/>
        <v>12</v>
      </c>
      <c r="D6472">
        <f t="shared" si="207"/>
        <v>2004</v>
      </c>
    </row>
    <row r="6473" spans="1:4" x14ac:dyDescent="0.35">
      <c r="A6473" s="28">
        <v>38328</v>
      </c>
      <c r="B6473" s="17">
        <v>2.2669999999999999E-2</v>
      </c>
      <c r="C6473">
        <f t="shared" si="206"/>
        <v>12</v>
      </c>
      <c r="D6473">
        <f t="shared" si="207"/>
        <v>2004</v>
      </c>
    </row>
    <row r="6474" spans="1:4" x14ac:dyDescent="0.35">
      <c r="A6474" s="28">
        <v>38327</v>
      </c>
      <c r="B6474" s="17">
        <v>2.2700000000000001E-2</v>
      </c>
      <c r="C6474">
        <f t="shared" si="206"/>
        <v>12</v>
      </c>
      <c r="D6474">
        <f t="shared" si="207"/>
        <v>2004</v>
      </c>
    </row>
    <row r="6475" spans="1:4" x14ac:dyDescent="0.35">
      <c r="A6475" s="28">
        <v>38326</v>
      </c>
      <c r="B6475" s="17">
        <v>2.2599999999999999E-2</v>
      </c>
      <c r="C6475">
        <f t="shared" si="206"/>
        <v>12</v>
      </c>
      <c r="D6475">
        <f t="shared" si="207"/>
        <v>2004</v>
      </c>
    </row>
    <row r="6476" spans="1:4" x14ac:dyDescent="0.35">
      <c r="A6476" s="28">
        <v>38325</v>
      </c>
      <c r="B6476" s="17">
        <v>2.2599999999999999E-2</v>
      </c>
      <c r="C6476">
        <f t="shared" si="206"/>
        <v>12</v>
      </c>
      <c r="D6476">
        <f t="shared" si="207"/>
        <v>2004</v>
      </c>
    </row>
    <row r="6477" spans="1:4" x14ac:dyDescent="0.35">
      <c r="A6477" s="28">
        <v>38324</v>
      </c>
      <c r="B6477" s="17">
        <v>2.2599999999999999E-2</v>
      </c>
      <c r="C6477">
        <f t="shared" si="206"/>
        <v>12</v>
      </c>
      <c r="D6477">
        <f t="shared" si="207"/>
        <v>2004</v>
      </c>
    </row>
    <row r="6478" spans="1:4" x14ac:dyDescent="0.35">
      <c r="A6478" s="28">
        <v>38323</v>
      </c>
      <c r="B6478" s="17">
        <v>2.282E-2</v>
      </c>
      <c r="C6478">
        <f t="shared" si="206"/>
        <v>12</v>
      </c>
      <c r="D6478">
        <f t="shared" si="207"/>
        <v>2004</v>
      </c>
    </row>
    <row r="6479" spans="1:4" x14ac:dyDescent="0.35">
      <c r="A6479" s="28">
        <v>38322</v>
      </c>
      <c r="B6479" s="17">
        <v>2.2720000000000001E-2</v>
      </c>
      <c r="C6479">
        <f t="shared" si="206"/>
        <v>12</v>
      </c>
      <c r="D6479">
        <f t="shared" si="207"/>
        <v>2004</v>
      </c>
    </row>
    <row r="6480" spans="1:4" x14ac:dyDescent="0.35">
      <c r="A6480" s="28">
        <v>38321</v>
      </c>
      <c r="B6480" s="17">
        <v>2.298E-2</v>
      </c>
      <c r="C6480">
        <f t="shared" si="206"/>
        <v>11</v>
      </c>
      <c r="D6480">
        <f t="shared" si="207"/>
        <v>2004</v>
      </c>
    </row>
    <row r="6481" spans="1:4" x14ac:dyDescent="0.35">
      <c r="A6481" s="28">
        <v>38320</v>
      </c>
      <c r="B6481" s="17">
        <v>2.2919999999999999E-2</v>
      </c>
      <c r="C6481">
        <f t="shared" si="206"/>
        <v>11</v>
      </c>
      <c r="D6481">
        <f t="shared" si="207"/>
        <v>2004</v>
      </c>
    </row>
    <row r="6482" spans="1:4" x14ac:dyDescent="0.35">
      <c r="A6482" s="28">
        <v>38319</v>
      </c>
      <c r="B6482" s="17">
        <v>2.358E-2</v>
      </c>
      <c r="C6482">
        <f t="shared" si="206"/>
        <v>11</v>
      </c>
      <c r="D6482">
        <f t="shared" si="207"/>
        <v>2004</v>
      </c>
    </row>
    <row r="6483" spans="1:4" x14ac:dyDescent="0.35">
      <c r="A6483" s="28">
        <v>38318</v>
      </c>
      <c r="B6483" s="17">
        <v>2.358E-2</v>
      </c>
      <c r="C6483">
        <f t="shared" si="206"/>
        <v>11</v>
      </c>
      <c r="D6483">
        <f t="shared" si="207"/>
        <v>2004</v>
      </c>
    </row>
    <row r="6484" spans="1:4" x14ac:dyDescent="0.35">
      <c r="A6484" s="28">
        <v>38317</v>
      </c>
      <c r="B6484" s="17">
        <v>2.358E-2</v>
      </c>
      <c r="C6484">
        <f t="shared" si="206"/>
        <v>11</v>
      </c>
      <c r="D6484">
        <f t="shared" si="207"/>
        <v>2004</v>
      </c>
    </row>
    <row r="6485" spans="1:4" x14ac:dyDescent="0.35">
      <c r="A6485" s="28">
        <v>38316</v>
      </c>
      <c r="B6485" s="17">
        <v>2.3730000000000001E-2</v>
      </c>
      <c r="C6485">
        <f t="shared" si="206"/>
        <v>11</v>
      </c>
      <c r="D6485">
        <f t="shared" si="207"/>
        <v>2004</v>
      </c>
    </row>
    <row r="6486" spans="1:4" x14ac:dyDescent="0.35">
      <c r="A6486" s="28">
        <v>38315</v>
      </c>
      <c r="B6486" s="17">
        <v>2.332E-2</v>
      </c>
      <c r="C6486">
        <f t="shared" si="206"/>
        <v>11</v>
      </c>
      <c r="D6486">
        <f t="shared" si="207"/>
        <v>2004</v>
      </c>
    </row>
    <row r="6487" spans="1:4" x14ac:dyDescent="0.35">
      <c r="A6487" s="28">
        <v>38314</v>
      </c>
      <c r="B6487" s="17">
        <v>2.3820000000000001E-2</v>
      </c>
      <c r="C6487">
        <f t="shared" si="206"/>
        <v>11</v>
      </c>
      <c r="D6487">
        <f t="shared" si="207"/>
        <v>2004</v>
      </c>
    </row>
    <row r="6488" spans="1:4" x14ac:dyDescent="0.35">
      <c r="A6488" s="28">
        <v>38313</v>
      </c>
      <c r="B6488" s="17">
        <v>2.3900000000000001E-2</v>
      </c>
      <c r="C6488">
        <f t="shared" si="206"/>
        <v>11</v>
      </c>
      <c r="D6488">
        <f t="shared" si="207"/>
        <v>2004</v>
      </c>
    </row>
    <row r="6489" spans="1:4" x14ac:dyDescent="0.35">
      <c r="A6489" s="28">
        <v>38312</v>
      </c>
      <c r="B6489" s="17">
        <v>2.9229999999999999E-2</v>
      </c>
      <c r="C6489">
        <f t="shared" si="206"/>
        <v>11</v>
      </c>
      <c r="D6489">
        <f t="shared" si="207"/>
        <v>2004</v>
      </c>
    </row>
    <row r="6490" spans="1:4" x14ac:dyDescent="0.35">
      <c r="A6490" s="28">
        <v>38311</v>
      </c>
      <c r="B6490" s="17">
        <v>2.9229999999999999E-2</v>
      </c>
      <c r="C6490">
        <f t="shared" si="206"/>
        <v>11</v>
      </c>
      <c r="D6490">
        <f t="shared" si="207"/>
        <v>2004</v>
      </c>
    </row>
    <row r="6491" spans="1:4" x14ac:dyDescent="0.35">
      <c r="A6491" s="28">
        <v>38310</v>
      </c>
      <c r="B6491" s="17">
        <v>2.9229999999999999E-2</v>
      </c>
      <c r="C6491">
        <f t="shared" si="206"/>
        <v>11</v>
      </c>
      <c r="D6491">
        <f t="shared" si="207"/>
        <v>2004</v>
      </c>
    </row>
    <row r="6492" spans="1:4" x14ac:dyDescent="0.35">
      <c r="A6492" s="28">
        <v>38306</v>
      </c>
      <c r="B6492" s="17">
        <v>2.324E-2</v>
      </c>
      <c r="C6492">
        <f t="shared" si="206"/>
        <v>11</v>
      </c>
      <c r="D6492">
        <f t="shared" si="207"/>
        <v>2004</v>
      </c>
    </row>
    <row r="6493" spans="1:4" x14ac:dyDescent="0.35">
      <c r="A6493" s="28">
        <v>38305</v>
      </c>
      <c r="B6493" s="17">
        <v>2.324E-2</v>
      </c>
      <c r="C6493">
        <f t="shared" si="206"/>
        <v>11</v>
      </c>
      <c r="D6493">
        <f t="shared" si="207"/>
        <v>2004</v>
      </c>
    </row>
    <row r="6494" spans="1:4" x14ac:dyDescent="0.35">
      <c r="A6494" s="28">
        <v>38304</v>
      </c>
      <c r="B6494" s="17">
        <v>2.324E-2</v>
      </c>
      <c r="C6494">
        <f t="shared" si="206"/>
        <v>11</v>
      </c>
      <c r="D6494">
        <f t="shared" si="207"/>
        <v>2004</v>
      </c>
    </row>
    <row r="6495" spans="1:4" x14ac:dyDescent="0.35">
      <c r="A6495" s="28">
        <v>38303</v>
      </c>
      <c r="B6495" s="17">
        <v>2.324E-2</v>
      </c>
      <c r="C6495">
        <f t="shared" si="206"/>
        <v>11</v>
      </c>
      <c r="D6495">
        <f t="shared" si="207"/>
        <v>2004</v>
      </c>
    </row>
    <row r="6496" spans="1:4" x14ac:dyDescent="0.35">
      <c r="A6496" s="28">
        <v>38302</v>
      </c>
      <c r="B6496" s="17">
        <v>2.385E-2</v>
      </c>
      <c r="C6496">
        <f t="shared" si="206"/>
        <v>11</v>
      </c>
      <c r="D6496">
        <f t="shared" si="207"/>
        <v>2004</v>
      </c>
    </row>
    <row r="6497" spans="1:4" x14ac:dyDescent="0.35">
      <c r="A6497" s="28">
        <v>38301</v>
      </c>
      <c r="B6497" s="17">
        <v>2.342E-2</v>
      </c>
      <c r="C6497">
        <f t="shared" si="206"/>
        <v>11</v>
      </c>
      <c r="D6497">
        <f t="shared" si="207"/>
        <v>2004</v>
      </c>
    </row>
    <row r="6498" spans="1:4" x14ac:dyDescent="0.35">
      <c r="A6498" s="28">
        <v>38300</v>
      </c>
      <c r="B6498" s="17">
        <v>2.333E-2</v>
      </c>
      <c r="C6498">
        <f t="shared" si="206"/>
        <v>11</v>
      </c>
      <c r="D6498">
        <f t="shared" si="207"/>
        <v>2004</v>
      </c>
    </row>
    <row r="6499" spans="1:4" x14ac:dyDescent="0.35">
      <c r="A6499" s="28">
        <v>38299</v>
      </c>
      <c r="B6499" s="17">
        <v>2.3310000000000001E-2</v>
      </c>
      <c r="C6499">
        <f t="shared" si="206"/>
        <v>11</v>
      </c>
      <c r="D6499">
        <f t="shared" si="207"/>
        <v>2004</v>
      </c>
    </row>
    <row r="6500" spans="1:4" x14ac:dyDescent="0.35">
      <c r="A6500" s="28">
        <v>38298</v>
      </c>
      <c r="B6500" s="17">
        <v>2.2919999999999999E-2</v>
      </c>
      <c r="C6500">
        <f t="shared" si="206"/>
        <v>11</v>
      </c>
      <c r="D6500">
        <f t="shared" si="207"/>
        <v>2004</v>
      </c>
    </row>
    <row r="6501" spans="1:4" x14ac:dyDescent="0.35">
      <c r="A6501" s="28">
        <v>38297</v>
      </c>
      <c r="B6501" s="17">
        <v>2.2919999999999999E-2</v>
      </c>
      <c r="C6501">
        <f t="shared" si="206"/>
        <v>11</v>
      </c>
      <c r="D6501">
        <f t="shared" si="207"/>
        <v>2004</v>
      </c>
    </row>
    <row r="6502" spans="1:4" x14ac:dyDescent="0.35">
      <c r="A6502" s="28">
        <v>38296</v>
      </c>
      <c r="B6502" s="17">
        <v>2.2919999999999999E-2</v>
      </c>
      <c r="C6502">
        <f t="shared" si="206"/>
        <v>11</v>
      </c>
      <c r="D6502">
        <f t="shared" si="207"/>
        <v>2004</v>
      </c>
    </row>
    <row r="6503" spans="1:4" x14ac:dyDescent="0.35">
      <c r="A6503" s="28">
        <v>38295</v>
      </c>
      <c r="B6503" s="17">
        <v>2.299E-2</v>
      </c>
      <c r="C6503">
        <f t="shared" si="206"/>
        <v>11</v>
      </c>
      <c r="D6503">
        <f t="shared" si="207"/>
        <v>2004</v>
      </c>
    </row>
    <row r="6504" spans="1:4" x14ac:dyDescent="0.35">
      <c r="A6504" s="28">
        <v>38294</v>
      </c>
      <c r="B6504" s="17">
        <v>2.299E-2</v>
      </c>
      <c r="C6504">
        <f t="shared" si="206"/>
        <v>11</v>
      </c>
      <c r="D6504">
        <f t="shared" si="207"/>
        <v>2004</v>
      </c>
    </row>
    <row r="6505" spans="1:4" x14ac:dyDescent="0.35">
      <c r="A6505" s="28">
        <v>38293</v>
      </c>
      <c r="B6505" s="17">
        <v>2.299E-2</v>
      </c>
      <c r="C6505">
        <f t="shared" si="206"/>
        <v>11</v>
      </c>
      <c r="D6505">
        <f t="shared" si="207"/>
        <v>2004</v>
      </c>
    </row>
    <row r="6506" spans="1:4" x14ac:dyDescent="0.35">
      <c r="A6506" s="28">
        <v>38292</v>
      </c>
      <c r="B6506" s="17">
        <v>2.299E-2</v>
      </c>
      <c r="C6506">
        <f t="shared" si="206"/>
        <v>11</v>
      </c>
      <c r="D6506">
        <f t="shared" si="207"/>
        <v>2004</v>
      </c>
    </row>
    <row r="6507" spans="1:4" x14ac:dyDescent="0.35">
      <c r="A6507" s="28">
        <v>38291</v>
      </c>
      <c r="B6507" s="17">
        <v>2.2870000000000001E-2</v>
      </c>
      <c r="C6507">
        <f t="shared" ref="C6507:C6570" si="208">MONTH(A6507)</f>
        <v>10</v>
      </c>
      <c r="D6507">
        <f t="shared" ref="D6507:D6570" si="209">YEAR(A6507)</f>
        <v>2004</v>
      </c>
    </row>
    <row r="6508" spans="1:4" x14ac:dyDescent="0.35">
      <c r="A6508" s="28">
        <v>38290</v>
      </c>
      <c r="B6508" s="17">
        <v>2.2870000000000001E-2</v>
      </c>
      <c r="C6508">
        <f t="shared" si="208"/>
        <v>10</v>
      </c>
      <c r="D6508">
        <f t="shared" si="209"/>
        <v>2004</v>
      </c>
    </row>
    <row r="6509" spans="1:4" x14ac:dyDescent="0.35">
      <c r="A6509" s="28">
        <v>38289</v>
      </c>
      <c r="B6509" s="17">
        <v>2.2870000000000001E-2</v>
      </c>
      <c r="C6509">
        <f t="shared" si="208"/>
        <v>10</v>
      </c>
      <c r="D6509">
        <f t="shared" si="209"/>
        <v>2004</v>
      </c>
    </row>
    <row r="6510" spans="1:4" x14ac:dyDescent="0.35">
      <c r="A6510" s="28">
        <v>38288</v>
      </c>
      <c r="B6510" s="17">
        <v>2.257E-2</v>
      </c>
      <c r="C6510">
        <f t="shared" si="208"/>
        <v>10</v>
      </c>
      <c r="D6510">
        <f t="shared" si="209"/>
        <v>2004</v>
      </c>
    </row>
    <row r="6511" spans="1:4" x14ac:dyDescent="0.35">
      <c r="A6511" s="28">
        <v>38287</v>
      </c>
      <c r="B6511" s="17">
        <v>2.265E-2</v>
      </c>
      <c r="C6511">
        <f t="shared" si="208"/>
        <v>10</v>
      </c>
      <c r="D6511">
        <f t="shared" si="209"/>
        <v>2004</v>
      </c>
    </row>
    <row r="6512" spans="1:4" x14ac:dyDescent="0.35">
      <c r="A6512" s="28">
        <v>38286</v>
      </c>
      <c r="B6512" s="17">
        <v>2.2880000000000001E-2</v>
      </c>
      <c r="C6512">
        <f t="shared" si="208"/>
        <v>10</v>
      </c>
      <c r="D6512">
        <f t="shared" si="209"/>
        <v>2004</v>
      </c>
    </row>
    <row r="6513" spans="1:4" x14ac:dyDescent="0.35">
      <c r="A6513" s="28">
        <v>38285</v>
      </c>
      <c r="B6513" s="17">
        <v>2.3369999999999998E-2</v>
      </c>
      <c r="C6513">
        <f t="shared" si="208"/>
        <v>10</v>
      </c>
      <c r="D6513">
        <f t="shared" si="209"/>
        <v>2004</v>
      </c>
    </row>
    <row r="6514" spans="1:4" x14ac:dyDescent="0.35">
      <c r="A6514" s="28">
        <v>38284</v>
      </c>
      <c r="B6514" s="17">
        <v>2.2669999999999999E-2</v>
      </c>
      <c r="C6514">
        <f t="shared" si="208"/>
        <v>10</v>
      </c>
      <c r="D6514">
        <f t="shared" si="209"/>
        <v>2004</v>
      </c>
    </row>
    <row r="6515" spans="1:4" x14ac:dyDescent="0.35">
      <c r="A6515" s="28">
        <v>38283</v>
      </c>
      <c r="B6515" s="17">
        <v>2.2669999999999999E-2</v>
      </c>
      <c r="C6515">
        <f t="shared" si="208"/>
        <v>10</v>
      </c>
      <c r="D6515">
        <f t="shared" si="209"/>
        <v>2004</v>
      </c>
    </row>
    <row r="6516" spans="1:4" x14ac:dyDescent="0.35">
      <c r="A6516" s="28">
        <v>38282</v>
      </c>
      <c r="B6516" s="17">
        <v>2.2669999999999999E-2</v>
      </c>
      <c r="C6516">
        <f t="shared" si="208"/>
        <v>10</v>
      </c>
      <c r="D6516">
        <f t="shared" si="209"/>
        <v>2004</v>
      </c>
    </row>
    <row r="6517" spans="1:4" x14ac:dyDescent="0.35">
      <c r="A6517" s="28">
        <v>38281</v>
      </c>
      <c r="B6517" s="17">
        <v>2.281E-2</v>
      </c>
      <c r="C6517">
        <f t="shared" si="208"/>
        <v>10</v>
      </c>
      <c r="D6517">
        <f t="shared" si="209"/>
        <v>2004</v>
      </c>
    </row>
    <row r="6518" spans="1:4" x14ac:dyDescent="0.35">
      <c r="A6518" s="28">
        <v>38280</v>
      </c>
      <c r="B6518" s="17">
        <v>2.282E-2</v>
      </c>
      <c r="C6518">
        <f t="shared" si="208"/>
        <v>10</v>
      </c>
      <c r="D6518">
        <f t="shared" si="209"/>
        <v>2004</v>
      </c>
    </row>
    <row r="6519" spans="1:4" x14ac:dyDescent="0.35">
      <c r="A6519" s="28">
        <v>38279</v>
      </c>
      <c r="B6519" s="17">
        <v>2.291E-2</v>
      </c>
      <c r="C6519">
        <f t="shared" si="208"/>
        <v>10</v>
      </c>
      <c r="D6519">
        <f t="shared" si="209"/>
        <v>2004</v>
      </c>
    </row>
    <row r="6520" spans="1:4" x14ac:dyDescent="0.35">
      <c r="A6520" s="28">
        <v>38278</v>
      </c>
      <c r="B6520" s="17">
        <v>2.299E-2</v>
      </c>
      <c r="C6520">
        <f t="shared" si="208"/>
        <v>10</v>
      </c>
      <c r="D6520">
        <f t="shared" si="209"/>
        <v>2004</v>
      </c>
    </row>
    <row r="6521" spans="1:4" x14ac:dyDescent="0.35">
      <c r="A6521" s="28">
        <v>38277</v>
      </c>
      <c r="B6521" s="17">
        <v>2.2890000000000001E-2</v>
      </c>
      <c r="C6521">
        <f t="shared" si="208"/>
        <v>10</v>
      </c>
      <c r="D6521">
        <f t="shared" si="209"/>
        <v>2004</v>
      </c>
    </row>
    <row r="6522" spans="1:4" x14ac:dyDescent="0.35">
      <c r="A6522" s="28">
        <v>38276</v>
      </c>
      <c r="B6522" s="17">
        <v>2.2890000000000001E-2</v>
      </c>
      <c r="C6522">
        <f t="shared" si="208"/>
        <v>10</v>
      </c>
      <c r="D6522">
        <f t="shared" si="209"/>
        <v>2004</v>
      </c>
    </row>
    <row r="6523" spans="1:4" x14ac:dyDescent="0.35">
      <c r="A6523" s="28">
        <v>38275</v>
      </c>
      <c r="B6523" s="17">
        <v>2.2890000000000001E-2</v>
      </c>
      <c r="C6523">
        <f t="shared" si="208"/>
        <v>10</v>
      </c>
      <c r="D6523">
        <f t="shared" si="209"/>
        <v>2004</v>
      </c>
    </row>
    <row r="6524" spans="1:4" x14ac:dyDescent="0.35">
      <c r="A6524" s="28">
        <v>38274</v>
      </c>
      <c r="B6524" s="17">
        <v>2.2950000000000002E-2</v>
      </c>
      <c r="C6524">
        <f t="shared" si="208"/>
        <v>10</v>
      </c>
      <c r="D6524">
        <f t="shared" si="209"/>
        <v>2004</v>
      </c>
    </row>
    <row r="6525" spans="1:4" x14ac:dyDescent="0.35">
      <c r="A6525" s="28">
        <v>38273</v>
      </c>
      <c r="B6525" s="17">
        <v>2.298E-2</v>
      </c>
      <c r="C6525">
        <f t="shared" si="208"/>
        <v>10</v>
      </c>
      <c r="D6525">
        <f t="shared" si="209"/>
        <v>2004</v>
      </c>
    </row>
    <row r="6526" spans="1:4" x14ac:dyDescent="0.35">
      <c r="A6526" s="28">
        <v>38272</v>
      </c>
      <c r="B6526" s="17">
        <v>2.2950000000000002E-2</v>
      </c>
      <c r="C6526">
        <f t="shared" si="208"/>
        <v>10</v>
      </c>
      <c r="D6526">
        <f t="shared" si="209"/>
        <v>2004</v>
      </c>
    </row>
    <row r="6527" spans="1:4" x14ac:dyDescent="0.35">
      <c r="A6527" s="28">
        <v>38271</v>
      </c>
      <c r="B6527" s="17">
        <v>2.2849999999999999E-2</v>
      </c>
      <c r="C6527">
        <f t="shared" si="208"/>
        <v>10</v>
      </c>
      <c r="D6527">
        <f t="shared" si="209"/>
        <v>2004</v>
      </c>
    </row>
    <row r="6528" spans="1:4" x14ac:dyDescent="0.35">
      <c r="A6528" s="28">
        <v>38270</v>
      </c>
      <c r="B6528" s="17">
        <v>2.299E-2</v>
      </c>
      <c r="C6528">
        <f t="shared" si="208"/>
        <v>10</v>
      </c>
      <c r="D6528">
        <f t="shared" si="209"/>
        <v>2004</v>
      </c>
    </row>
    <row r="6529" spans="1:4" x14ac:dyDescent="0.35">
      <c r="A6529" s="28">
        <v>38269</v>
      </c>
      <c r="B6529" s="17">
        <v>2.299E-2</v>
      </c>
      <c r="C6529">
        <f t="shared" si="208"/>
        <v>10</v>
      </c>
      <c r="D6529">
        <f t="shared" si="209"/>
        <v>2004</v>
      </c>
    </row>
    <row r="6530" spans="1:4" x14ac:dyDescent="0.35">
      <c r="A6530" s="28">
        <v>38268</v>
      </c>
      <c r="B6530" s="17">
        <v>2.299E-2</v>
      </c>
      <c r="C6530">
        <f t="shared" si="208"/>
        <v>10</v>
      </c>
      <c r="D6530">
        <f t="shared" si="209"/>
        <v>2004</v>
      </c>
    </row>
    <row r="6531" spans="1:4" x14ac:dyDescent="0.35">
      <c r="A6531" s="28">
        <v>38267</v>
      </c>
      <c r="B6531" s="17">
        <v>2.2839999999999999E-2</v>
      </c>
      <c r="C6531">
        <f t="shared" si="208"/>
        <v>10</v>
      </c>
      <c r="D6531">
        <f t="shared" si="209"/>
        <v>2004</v>
      </c>
    </row>
    <row r="6532" spans="1:4" x14ac:dyDescent="0.35">
      <c r="A6532" s="28">
        <v>38266</v>
      </c>
      <c r="B6532" s="17">
        <v>2.282E-2</v>
      </c>
      <c r="C6532">
        <f t="shared" si="208"/>
        <v>10</v>
      </c>
      <c r="D6532">
        <f t="shared" si="209"/>
        <v>2004</v>
      </c>
    </row>
    <row r="6533" spans="1:4" x14ac:dyDescent="0.35">
      <c r="A6533" s="28">
        <v>38265</v>
      </c>
      <c r="B6533" s="17">
        <v>2.3009999999999999E-2</v>
      </c>
      <c r="C6533">
        <f t="shared" si="208"/>
        <v>10</v>
      </c>
      <c r="D6533">
        <f t="shared" si="209"/>
        <v>2004</v>
      </c>
    </row>
    <row r="6534" spans="1:4" x14ac:dyDescent="0.35">
      <c r="A6534" s="28">
        <v>38264</v>
      </c>
      <c r="B6534" s="17">
        <v>2.282E-2</v>
      </c>
      <c r="C6534">
        <f t="shared" si="208"/>
        <v>10</v>
      </c>
      <c r="D6534">
        <f t="shared" si="209"/>
        <v>2004</v>
      </c>
    </row>
    <row r="6535" spans="1:4" x14ac:dyDescent="0.35">
      <c r="A6535" s="28">
        <v>38263</v>
      </c>
      <c r="B6535" s="17">
        <v>2.273E-2</v>
      </c>
      <c r="C6535">
        <f t="shared" si="208"/>
        <v>10</v>
      </c>
      <c r="D6535">
        <f t="shared" si="209"/>
        <v>2004</v>
      </c>
    </row>
    <row r="6536" spans="1:4" x14ac:dyDescent="0.35">
      <c r="A6536" s="28">
        <v>38262</v>
      </c>
      <c r="B6536" s="17">
        <v>2.273E-2</v>
      </c>
      <c r="C6536">
        <f t="shared" si="208"/>
        <v>10</v>
      </c>
      <c r="D6536">
        <f t="shared" si="209"/>
        <v>2004</v>
      </c>
    </row>
    <row r="6537" spans="1:4" x14ac:dyDescent="0.35">
      <c r="A6537" s="28">
        <v>38261</v>
      </c>
      <c r="B6537" s="17">
        <v>2.273E-2</v>
      </c>
      <c r="C6537">
        <f t="shared" si="208"/>
        <v>10</v>
      </c>
      <c r="D6537">
        <f t="shared" si="209"/>
        <v>2004</v>
      </c>
    </row>
    <row r="6538" spans="1:4" x14ac:dyDescent="0.35">
      <c r="A6538" s="28">
        <v>38260</v>
      </c>
      <c r="B6538" s="17">
        <v>2.2540000000000001E-2</v>
      </c>
      <c r="C6538">
        <f t="shared" si="208"/>
        <v>9</v>
      </c>
      <c r="D6538">
        <f t="shared" si="209"/>
        <v>2004</v>
      </c>
    </row>
    <row r="6539" spans="1:4" x14ac:dyDescent="0.35">
      <c r="A6539" s="28">
        <v>38259</v>
      </c>
      <c r="B6539" s="17">
        <v>2.2540000000000001E-2</v>
      </c>
      <c r="C6539">
        <f t="shared" si="208"/>
        <v>9</v>
      </c>
      <c r="D6539">
        <f t="shared" si="209"/>
        <v>2004</v>
      </c>
    </row>
    <row r="6540" spans="1:4" x14ac:dyDescent="0.35">
      <c r="A6540" s="28">
        <v>38258</v>
      </c>
      <c r="B6540" s="17">
        <v>2.2540000000000001E-2</v>
      </c>
      <c r="C6540">
        <f t="shared" si="208"/>
        <v>9</v>
      </c>
      <c r="D6540">
        <f t="shared" si="209"/>
        <v>2004</v>
      </c>
    </row>
    <row r="6541" spans="1:4" x14ac:dyDescent="0.35">
      <c r="A6541" s="28">
        <v>38257</v>
      </c>
      <c r="B6541" s="17">
        <v>2.2540000000000001E-2</v>
      </c>
      <c r="C6541">
        <f t="shared" si="208"/>
        <v>9</v>
      </c>
      <c r="D6541">
        <f t="shared" si="209"/>
        <v>2004</v>
      </c>
    </row>
    <row r="6542" spans="1:4" x14ac:dyDescent="0.35">
      <c r="A6542" s="28">
        <v>38256</v>
      </c>
      <c r="B6542" s="17">
        <v>2.2859999999999998E-2</v>
      </c>
      <c r="C6542">
        <f t="shared" si="208"/>
        <v>9</v>
      </c>
      <c r="D6542">
        <f t="shared" si="209"/>
        <v>2004</v>
      </c>
    </row>
    <row r="6543" spans="1:4" x14ac:dyDescent="0.35">
      <c r="A6543" s="28">
        <v>38255</v>
      </c>
      <c r="B6543" s="17">
        <v>2.2859999999999998E-2</v>
      </c>
      <c r="C6543">
        <f t="shared" si="208"/>
        <v>9</v>
      </c>
      <c r="D6543">
        <f t="shared" si="209"/>
        <v>2004</v>
      </c>
    </row>
    <row r="6544" spans="1:4" x14ac:dyDescent="0.35">
      <c r="A6544" s="28">
        <v>38254</v>
      </c>
      <c r="B6544" s="17">
        <v>2.2859999999999998E-2</v>
      </c>
      <c r="C6544">
        <f t="shared" si="208"/>
        <v>9</v>
      </c>
      <c r="D6544">
        <f t="shared" si="209"/>
        <v>2004</v>
      </c>
    </row>
    <row r="6545" spans="1:4" x14ac:dyDescent="0.35">
      <c r="A6545" s="28">
        <v>38253</v>
      </c>
      <c r="B6545" s="17">
        <v>2.2589999999999999E-2</v>
      </c>
      <c r="C6545">
        <f t="shared" si="208"/>
        <v>9</v>
      </c>
      <c r="D6545">
        <f t="shared" si="209"/>
        <v>2004</v>
      </c>
    </row>
    <row r="6546" spans="1:4" x14ac:dyDescent="0.35">
      <c r="A6546" s="28">
        <v>38252</v>
      </c>
      <c r="B6546" s="17">
        <v>2.273E-2</v>
      </c>
      <c r="C6546">
        <f t="shared" si="208"/>
        <v>9</v>
      </c>
      <c r="D6546">
        <f t="shared" si="209"/>
        <v>2004</v>
      </c>
    </row>
    <row r="6547" spans="1:4" x14ac:dyDescent="0.35">
      <c r="A6547" s="28">
        <v>38251</v>
      </c>
      <c r="B6547" s="17">
        <v>2.2669999999999999E-2</v>
      </c>
      <c r="C6547">
        <f t="shared" si="208"/>
        <v>9</v>
      </c>
      <c r="D6547">
        <f t="shared" si="209"/>
        <v>2004</v>
      </c>
    </row>
    <row r="6548" spans="1:4" x14ac:dyDescent="0.35">
      <c r="A6548" s="28">
        <v>38250</v>
      </c>
      <c r="B6548" s="17">
        <v>2.2769999999999999E-2</v>
      </c>
      <c r="C6548">
        <f t="shared" si="208"/>
        <v>9</v>
      </c>
      <c r="D6548">
        <f t="shared" si="209"/>
        <v>2004</v>
      </c>
    </row>
    <row r="6549" spans="1:4" x14ac:dyDescent="0.35">
      <c r="A6549" s="28">
        <v>38249</v>
      </c>
      <c r="B6549" s="17">
        <v>2.2550000000000001E-2</v>
      </c>
      <c r="C6549">
        <f t="shared" si="208"/>
        <v>9</v>
      </c>
      <c r="D6549">
        <f t="shared" si="209"/>
        <v>2004</v>
      </c>
    </row>
    <row r="6550" spans="1:4" x14ac:dyDescent="0.35">
      <c r="A6550" s="28">
        <v>38248</v>
      </c>
      <c r="B6550" s="17">
        <v>2.2550000000000001E-2</v>
      </c>
      <c r="C6550">
        <f t="shared" si="208"/>
        <v>9</v>
      </c>
      <c r="D6550">
        <f t="shared" si="209"/>
        <v>2004</v>
      </c>
    </row>
    <row r="6551" spans="1:4" x14ac:dyDescent="0.35">
      <c r="A6551" s="28">
        <v>38247</v>
      </c>
      <c r="B6551" s="17">
        <v>2.2550000000000001E-2</v>
      </c>
      <c r="C6551">
        <f t="shared" si="208"/>
        <v>9</v>
      </c>
      <c r="D6551">
        <f t="shared" si="209"/>
        <v>2004</v>
      </c>
    </row>
    <row r="6552" spans="1:4" x14ac:dyDescent="0.35">
      <c r="A6552" s="28">
        <v>38246</v>
      </c>
      <c r="B6552" s="17">
        <v>2.266E-2</v>
      </c>
      <c r="C6552">
        <f t="shared" si="208"/>
        <v>9</v>
      </c>
      <c r="D6552">
        <f t="shared" si="209"/>
        <v>2004</v>
      </c>
    </row>
    <row r="6553" spans="1:4" x14ac:dyDescent="0.35">
      <c r="A6553" s="28">
        <v>38245</v>
      </c>
      <c r="B6553" s="17">
        <v>2.2720000000000001E-2</v>
      </c>
      <c r="C6553">
        <f t="shared" si="208"/>
        <v>9</v>
      </c>
      <c r="D6553">
        <f t="shared" si="209"/>
        <v>2004</v>
      </c>
    </row>
    <row r="6554" spans="1:4" x14ac:dyDescent="0.35">
      <c r="A6554" s="28">
        <v>38244</v>
      </c>
      <c r="B6554" s="17">
        <v>2.264E-2</v>
      </c>
      <c r="C6554">
        <f t="shared" si="208"/>
        <v>9</v>
      </c>
      <c r="D6554">
        <f t="shared" si="209"/>
        <v>2004</v>
      </c>
    </row>
    <row r="6555" spans="1:4" x14ac:dyDescent="0.35">
      <c r="A6555" s="28">
        <v>38243</v>
      </c>
      <c r="B6555" s="17">
        <v>2.2710000000000001E-2</v>
      </c>
      <c r="C6555">
        <f t="shared" si="208"/>
        <v>9</v>
      </c>
      <c r="D6555">
        <f t="shared" si="209"/>
        <v>2004</v>
      </c>
    </row>
    <row r="6556" spans="1:4" x14ac:dyDescent="0.35">
      <c r="A6556" s="28">
        <v>38242</v>
      </c>
      <c r="B6556" s="17">
        <v>2.2710000000000001E-2</v>
      </c>
      <c r="C6556">
        <f t="shared" si="208"/>
        <v>9</v>
      </c>
      <c r="D6556">
        <f t="shared" si="209"/>
        <v>2004</v>
      </c>
    </row>
    <row r="6557" spans="1:4" x14ac:dyDescent="0.35">
      <c r="A6557" s="28">
        <v>38241</v>
      </c>
      <c r="B6557" s="17">
        <v>2.2710000000000001E-2</v>
      </c>
      <c r="C6557">
        <f t="shared" si="208"/>
        <v>9</v>
      </c>
      <c r="D6557">
        <f t="shared" si="209"/>
        <v>2004</v>
      </c>
    </row>
    <row r="6558" spans="1:4" x14ac:dyDescent="0.35">
      <c r="A6558" s="28">
        <v>38240</v>
      </c>
      <c r="B6558" s="17">
        <v>2.2710000000000001E-2</v>
      </c>
      <c r="C6558">
        <f t="shared" si="208"/>
        <v>9</v>
      </c>
      <c r="D6558">
        <f t="shared" si="209"/>
        <v>2004</v>
      </c>
    </row>
    <row r="6559" spans="1:4" x14ac:dyDescent="0.35">
      <c r="A6559" s="28">
        <v>38239</v>
      </c>
      <c r="B6559" s="17">
        <v>2.2599999999999999E-2</v>
      </c>
      <c r="C6559">
        <f t="shared" si="208"/>
        <v>9</v>
      </c>
      <c r="D6559">
        <f t="shared" si="209"/>
        <v>2004</v>
      </c>
    </row>
    <row r="6560" spans="1:4" x14ac:dyDescent="0.35">
      <c r="A6560" s="28">
        <v>38238</v>
      </c>
      <c r="B6560" s="17">
        <v>2.2919999999999999E-2</v>
      </c>
      <c r="C6560">
        <f t="shared" si="208"/>
        <v>9</v>
      </c>
      <c r="D6560">
        <f t="shared" si="209"/>
        <v>2004</v>
      </c>
    </row>
    <row r="6561" spans="1:4" x14ac:dyDescent="0.35">
      <c r="A6561" s="28">
        <v>38237</v>
      </c>
      <c r="B6561" s="17">
        <v>2.283E-2</v>
      </c>
      <c r="C6561">
        <f t="shared" si="208"/>
        <v>9</v>
      </c>
      <c r="D6561">
        <f t="shared" si="209"/>
        <v>2004</v>
      </c>
    </row>
    <row r="6562" spans="1:4" x14ac:dyDescent="0.35">
      <c r="A6562" s="28">
        <v>38236</v>
      </c>
      <c r="B6562" s="17">
        <v>2.2800000000000001E-2</v>
      </c>
      <c r="C6562">
        <f t="shared" si="208"/>
        <v>9</v>
      </c>
      <c r="D6562">
        <f t="shared" si="209"/>
        <v>2004</v>
      </c>
    </row>
    <row r="6563" spans="1:4" x14ac:dyDescent="0.35">
      <c r="A6563" s="28">
        <v>38235</v>
      </c>
      <c r="B6563" s="17">
        <v>2.2970000000000001E-2</v>
      </c>
      <c r="C6563">
        <f t="shared" si="208"/>
        <v>9</v>
      </c>
      <c r="D6563">
        <f t="shared" si="209"/>
        <v>2004</v>
      </c>
    </row>
    <row r="6564" spans="1:4" x14ac:dyDescent="0.35">
      <c r="A6564" s="28">
        <v>38234</v>
      </c>
      <c r="B6564" s="17">
        <v>2.2970000000000001E-2</v>
      </c>
      <c r="C6564">
        <f t="shared" si="208"/>
        <v>9</v>
      </c>
      <c r="D6564">
        <f t="shared" si="209"/>
        <v>2004</v>
      </c>
    </row>
    <row r="6565" spans="1:4" x14ac:dyDescent="0.35">
      <c r="A6565" s="28">
        <v>38233</v>
      </c>
      <c r="B6565" s="17">
        <v>2.2970000000000001E-2</v>
      </c>
      <c r="C6565">
        <f t="shared" si="208"/>
        <v>9</v>
      </c>
      <c r="D6565">
        <f t="shared" si="209"/>
        <v>2004</v>
      </c>
    </row>
    <row r="6566" spans="1:4" x14ac:dyDescent="0.35">
      <c r="A6566" s="28">
        <v>38232</v>
      </c>
      <c r="B6566" s="17">
        <v>2.2939999999999999E-2</v>
      </c>
      <c r="C6566">
        <f t="shared" si="208"/>
        <v>9</v>
      </c>
      <c r="D6566">
        <f t="shared" si="209"/>
        <v>2004</v>
      </c>
    </row>
    <row r="6567" spans="1:4" x14ac:dyDescent="0.35">
      <c r="A6567" s="28">
        <v>38231</v>
      </c>
      <c r="B6567" s="17">
        <v>2.2929999999999999E-2</v>
      </c>
      <c r="C6567">
        <f t="shared" si="208"/>
        <v>9</v>
      </c>
      <c r="D6567">
        <f t="shared" si="209"/>
        <v>2004</v>
      </c>
    </row>
    <row r="6568" spans="1:4" x14ac:dyDescent="0.35">
      <c r="A6568" s="28">
        <v>38230</v>
      </c>
      <c r="B6568" s="17">
        <v>2.2960000000000001E-2</v>
      </c>
      <c r="C6568">
        <f t="shared" si="208"/>
        <v>8</v>
      </c>
      <c r="D6568">
        <f t="shared" si="209"/>
        <v>2004</v>
      </c>
    </row>
    <row r="6569" spans="1:4" x14ac:dyDescent="0.35">
      <c r="A6569" s="28">
        <v>38229</v>
      </c>
      <c r="B6569" s="17">
        <v>2.384E-2</v>
      </c>
      <c r="C6569">
        <f t="shared" si="208"/>
        <v>8</v>
      </c>
      <c r="D6569">
        <f t="shared" si="209"/>
        <v>2004</v>
      </c>
    </row>
    <row r="6570" spans="1:4" x14ac:dyDescent="0.35">
      <c r="A6570" s="28">
        <v>38228</v>
      </c>
      <c r="B6570" s="17">
        <v>2.2800000000000001E-2</v>
      </c>
      <c r="C6570">
        <f t="shared" si="208"/>
        <v>8</v>
      </c>
      <c r="D6570">
        <f t="shared" si="209"/>
        <v>2004</v>
      </c>
    </row>
    <row r="6571" spans="1:4" x14ac:dyDescent="0.35">
      <c r="A6571" s="28">
        <v>38227</v>
      </c>
      <c r="B6571" s="17">
        <v>2.2800000000000001E-2</v>
      </c>
      <c r="C6571">
        <f t="shared" ref="C6571:C6634" si="210">MONTH(A6571)</f>
        <v>8</v>
      </c>
      <c r="D6571">
        <f t="shared" ref="D6571:D6634" si="211">YEAR(A6571)</f>
        <v>2004</v>
      </c>
    </row>
    <row r="6572" spans="1:4" x14ac:dyDescent="0.35">
      <c r="A6572" s="28">
        <v>38226</v>
      </c>
      <c r="B6572" s="17">
        <v>2.2800000000000001E-2</v>
      </c>
      <c r="C6572">
        <f t="shared" si="210"/>
        <v>8</v>
      </c>
      <c r="D6572">
        <f t="shared" si="211"/>
        <v>2004</v>
      </c>
    </row>
    <row r="6573" spans="1:4" x14ac:dyDescent="0.35">
      <c r="A6573" s="28">
        <v>38225</v>
      </c>
      <c r="B6573" s="17">
        <v>2.2499999999999999E-2</v>
      </c>
      <c r="C6573">
        <f t="shared" si="210"/>
        <v>8</v>
      </c>
      <c r="D6573">
        <f t="shared" si="211"/>
        <v>2004</v>
      </c>
    </row>
    <row r="6574" spans="1:4" x14ac:dyDescent="0.35">
      <c r="A6574" s="28">
        <v>38224</v>
      </c>
      <c r="B6574" s="17">
        <v>2.2499999999999999E-2</v>
      </c>
      <c r="C6574">
        <f t="shared" si="210"/>
        <v>8</v>
      </c>
      <c r="D6574">
        <f t="shared" si="211"/>
        <v>2004</v>
      </c>
    </row>
    <row r="6575" spans="1:4" x14ac:dyDescent="0.35">
      <c r="A6575" s="28">
        <v>38223</v>
      </c>
      <c r="B6575" s="17">
        <v>2.2499999999999999E-2</v>
      </c>
      <c r="C6575">
        <f t="shared" si="210"/>
        <v>8</v>
      </c>
      <c r="D6575">
        <f t="shared" si="211"/>
        <v>2004</v>
      </c>
    </row>
    <row r="6576" spans="1:4" x14ac:dyDescent="0.35">
      <c r="A6576" s="28">
        <v>38222</v>
      </c>
      <c r="B6576" s="17">
        <v>2.2499999999999999E-2</v>
      </c>
      <c r="C6576">
        <f t="shared" si="210"/>
        <v>8</v>
      </c>
      <c r="D6576">
        <f t="shared" si="211"/>
        <v>2004</v>
      </c>
    </row>
    <row r="6577" spans="1:4" x14ac:dyDescent="0.35">
      <c r="A6577" s="28">
        <v>38221</v>
      </c>
      <c r="B6577" s="17">
        <v>2.274E-2</v>
      </c>
      <c r="C6577">
        <f t="shared" si="210"/>
        <v>8</v>
      </c>
      <c r="D6577">
        <f t="shared" si="211"/>
        <v>2004</v>
      </c>
    </row>
    <row r="6578" spans="1:4" x14ac:dyDescent="0.35">
      <c r="A6578" s="28">
        <v>38220</v>
      </c>
      <c r="B6578" s="17">
        <v>2.274E-2</v>
      </c>
      <c r="C6578">
        <f t="shared" si="210"/>
        <v>8</v>
      </c>
      <c r="D6578">
        <f t="shared" si="211"/>
        <v>2004</v>
      </c>
    </row>
    <row r="6579" spans="1:4" x14ac:dyDescent="0.35">
      <c r="A6579" s="28">
        <v>38219</v>
      </c>
      <c r="B6579" s="17">
        <v>2.274E-2</v>
      </c>
      <c r="C6579">
        <f t="shared" si="210"/>
        <v>8</v>
      </c>
      <c r="D6579">
        <f t="shared" si="211"/>
        <v>2004</v>
      </c>
    </row>
    <row r="6580" spans="1:4" x14ac:dyDescent="0.35">
      <c r="A6580" s="28">
        <v>38218</v>
      </c>
      <c r="B6580" s="17">
        <v>2.274E-2</v>
      </c>
      <c r="C6580">
        <f t="shared" si="210"/>
        <v>8</v>
      </c>
      <c r="D6580">
        <f t="shared" si="211"/>
        <v>2004</v>
      </c>
    </row>
    <row r="6581" spans="1:4" x14ac:dyDescent="0.35">
      <c r="A6581" s="28">
        <v>38217</v>
      </c>
      <c r="B6581" s="17">
        <v>2.2610000000000002E-2</v>
      </c>
      <c r="C6581">
        <f t="shared" si="210"/>
        <v>8</v>
      </c>
      <c r="D6581">
        <f t="shared" si="211"/>
        <v>2004</v>
      </c>
    </row>
    <row r="6582" spans="1:4" x14ac:dyDescent="0.35">
      <c r="A6582" s="28">
        <v>38216</v>
      </c>
      <c r="B6582" s="17">
        <v>2.3179999999999999E-2</v>
      </c>
      <c r="C6582">
        <f t="shared" si="210"/>
        <v>8</v>
      </c>
      <c r="D6582">
        <f t="shared" si="211"/>
        <v>2004</v>
      </c>
    </row>
    <row r="6583" spans="1:4" x14ac:dyDescent="0.35">
      <c r="A6583" s="28">
        <v>38215</v>
      </c>
      <c r="B6583" s="17">
        <v>2.4060000000000002E-2</v>
      </c>
      <c r="C6583">
        <f t="shared" si="210"/>
        <v>8</v>
      </c>
      <c r="D6583">
        <f t="shared" si="211"/>
        <v>2004</v>
      </c>
    </row>
    <row r="6584" spans="1:4" x14ac:dyDescent="0.35">
      <c r="A6584" s="28">
        <v>38214</v>
      </c>
      <c r="B6584" s="17">
        <v>2.6610000000000002E-2</v>
      </c>
      <c r="C6584">
        <f t="shared" si="210"/>
        <v>8</v>
      </c>
      <c r="D6584">
        <f t="shared" si="211"/>
        <v>2004</v>
      </c>
    </row>
    <row r="6585" spans="1:4" x14ac:dyDescent="0.35">
      <c r="A6585" s="28">
        <v>38213</v>
      </c>
      <c r="B6585" s="17">
        <v>2.6610000000000002E-2</v>
      </c>
      <c r="C6585">
        <f t="shared" si="210"/>
        <v>8</v>
      </c>
      <c r="D6585">
        <f t="shared" si="211"/>
        <v>2004</v>
      </c>
    </row>
    <row r="6586" spans="1:4" x14ac:dyDescent="0.35">
      <c r="A6586" s="28">
        <v>38212</v>
      </c>
      <c r="B6586" s="17">
        <v>2.6610000000000002E-2</v>
      </c>
      <c r="C6586">
        <f t="shared" si="210"/>
        <v>8</v>
      </c>
      <c r="D6586">
        <f t="shared" si="211"/>
        <v>2004</v>
      </c>
    </row>
    <row r="6587" spans="1:4" x14ac:dyDescent="0.35">
      <c r="A6587" s="28">
        <v>38211</v>
      </c>
      <c r="B6587" s="17">
        <v>2.6540000000000001E-2</v>
      </c>
      <c r="C6587">
        <f t="shared" si="210"/>
        <v>8</v>
      </c>
      <c r="D6587">
        <f t="shared" si="211"/>
        <v>2004</v>
      </c>
    </row>
    <row r="6588" spans="1:4" x14ac:dyDescent="0.35">
      <c r="A6588" s="28">
        <v>38210</v>
      </c>
      <c r="B6588" s="17">
        <v>2.6530000000000001E-2</v>
      </c>
      <c r="C6588">
        <f t="shared" si="210"/>
        <v>8</v>
      </c>
      <c r="D6588">
        <f t="shared" si="211"/>
        <v>2004</v>
      </c>
    </row>
    <row r="6589" spans="1:4" x14ac:dyDescent="0.35">
      <c r="A6589" s="28">
        <v>38209</v>
      </c>
      <c r="B6589" s="17">
        <v>2.5680000000000001E-2</v>
      </c>
      <c r="C6589">
        <f t="shared" si="210"/>
        <v>8</v>
      </c>
      <c r="D6589">
        <f t="shared" si="211"/>
        <v>2004</v>
      </c>
    </row>
    <row r="6590" spans="1:4" x14ac:dyDescent="0.35">
      <c r="A6590" s="28">
        <v>38208</v>
      </c>
      <c r="B6590" s="17">
        <v>2.4070000000000001E-2</v>
      </c>
      <c r="C6590">
        <f t="shared" si="210"/>
        <v>8</v>
      </c>
      <c r="D6590">
        <f t="shared" si="211"/>
        <v>2004</v>
      </c>
    </row>
    <row r="6591" spans="1:4" x14ac:dyDescent="0.35">
      <c r="A6591" s="28">
        <v>38207</v>
      </c>
      <c r="B6591" s="17">
        <v>2.4E-2</v>
      </c>
      <c r="C6591">
        <f t="shared" si="210"/>
        <v>8</v>
      </c>
      <c r="D6591">
        <f t="shared" si="211"/>
        <v>2004</v>
      </c>
    </row>
    <row r="6592" spans="1:4" x14ac:dyDescent="0.35">
      <c r="A6592" s="28">
        <v>38206</v>
      </c>
      <c r="B6592" s="17">
        <v>2.4E-2</v>
      </c>
      <c r="C6592">
        <f t="shared" si="210"/>
        <v>8</v>
      </c>
      <c r="D6592">
        <f t="shared" si="211"/>
        <v>2004</v>
      </c>
    </row>
    <row r="6593" spans="1:4" x14ac:dyDescent="0.35">
      <c r="A6593" s="28">
        <v>38205</v>
      </c>
      <c r="B6593" s="17">
        <v>2.4E-2</v>
      </c>
      <c r="C6593">
        <f t="shared" si="210"/>
        <v>8</v>
      </c>
      <c r="D6593">
        <f t="shared" si="211"/>
        <v>2004</v>
      </c>
    </row>
    <row r="6594" spans="1:4" x14ac:dyDescent="0.35">
      <c r="A6594" s="28">
        <v>38204</v>
      </c>
      <c r="B6594" s="17">
        <v>2.393E-2</v>
      </c>
      <c r="C6594">
        <f t="shared" si="210"/>
        <v>8</v>
      </c>
      <c r="D6594">
        <f t="shared" si="211"/>
        <v>2004</v>
      </c>
    </row>
    <row r="6595" spans="1:4" x14ac:dyDescent="0.35">
      <c r="A6595" s="28">
        <v>38203</v>
      </c>
      <c r="B6595" s="17">
        <v>2.3949999999999999E-2</v>
      </c>
      <c r="C6595">
        <f t="shared" si="210"/>
        <v>8</v>
      </c>
      <c r="D6595">
        <f t="shared" si="211"/>
        <v>2004</v>
      </c>
    </row>
    <row r="6596" spans="1:4" x14ac:dyDescent="0.35">
      <c r="A6596" s="28">
        <v>38202</v>
      </c>
      <c r="B6596" s="17">
        <v>2.3939999999999999E-2</v>
      </c>
      <c r="C6596">
        <f t="shared" si="210"/>
        <v>8</v>
      </c>
      <c r="D6596">
        <f t="shared" si="211"/>
        <v>2004</v>
      </c>
    </row>
    <row r="6597" spans="1:4" x14ac:dyDescent="0.35">
      <c r="A6597" s="28">
        <v>38201</v>
      </c>
      <c r="B6597" s="17">
        <v>2.3949999999999999E-2</v>
      </c>
      <c r="C6597">
        <f t="shared" si="210"/>
        <v>8</v>
      </c>
      <c r="D6597">
        <f t="shared" si="211"/>
        <v>2004</v>
      </c>
    </row>
    <row r="6598" spans="1:4" x14ac:dyDescent="0.35">
      <c r="A6598" s="28">
        <v>38197</v>
      </c>
      <c r="B6598" s="17">
        <v>2.3910000000000001E-2</v>
      </c>
      <c r="C6598">
        <f t="shared" si="210"/>
        <v>7</v>
      </c>
      <c r="D6598">
        <f t="shared" si="211"/>
        <v>2004</v>
      </c>
    </row>
    <row r="6599" spans="1:4" x14ac:dyDescent="0.35">
      <c r="A6599" s="28">
        <v>38196</v>
      </c>
      <c r="B6599" s="17">
        <v>2.3390000000000001E-2</v>
      </c>
      <c r="C6599">
        <f t="shared" si="210"/>
        <v>7</v>
      </c>
      <c r="D6599">
        <f t="shared" si="211"/>
        <v>2004</v>
      </c>
    </row>
    <row r="6600" spans="1:4" x14ac:dyDescent="0.35">
      <c r="A6600" s="28">
        <v>38195</v>
      </c>
      <c r="B6600" s="17">
        <v>2.383E-2</v>
      </c>
      <c r="C6600">
        <f t="shared" si="210"/>
        <v>7</v>
      </c>
      <c r="D6600">
        <f t="shared" si="211"/>
        <v>2004</v>
      </c>
    </row>
    <row r="6601" spans="1:4" x14ac:dyDescent="0.35">
      <c r="A6601" s="28">
        <v>38194</v>
      </c>
      <c r="B6601" s="17">
        <v>2.478E-2</v>
      </c>
      <c r="C6601">
        <f t="shared" si="210"/>
        <v>7</v>
      </c>
      <c r="D6601">
        <f t="shared" si="211"/>
        <v>2004</v>
      </c>
    </row>
    <row r="6602" spans="1:4" x14ac:dyDescent="0.35">
      <c r="A6602" s="28">
        <v>38191</v>
      </c>
      <c r="B6602" s="17">
        <v>2.4140000000000002E-2</v>
      </c>
      <c r="C6602">
        <f t="shared" si="210"/>
        <v>7</v>
      </c>
      <c r="D6602">
        <f t="shared" si="211"/>
        <v>2004</v>
      </c>
    </row>
    <row r="6603" spans="1:4" x14ac:dyDescent="0.35">
      <c r="A6603" s="28">
        <v>38190</v>
      </c>
      <c r="B6603" s="17">
        <v>2.308E-2</v>
      </c>
      <c r="C6603">
        <f t="shared" si="210"/>
        <v>7</v>
      </c>
      <c r="D6603">
        <f t="shared" si="211"/>
        <v>2004</v>
      </c>
    </row>
    <row r="6604" spans="1:4" x14ac:dyDescent="0.35">
      <c r="A6604" s="28">
        <v>38189</v>
      </c>
      <c r="B6604" s="17">
        <v>2.3130000000000001E-2</v>
      </c>
      <c r="C6604">
        <f t="shared" si="210"/>
        <v>7</v>
      </c>
      <c r="D6604">
        <f t="shared" si="211"/>
        <v>2004</v>
      </c>
    </row>
    <row r="6605" spans="1:4" x14ac:dyDescent="0.35">
      <c r="A6605" s="28">
        <v>38188</v>
      </c>
      <c r="B6605" s="17">
        <v>2.298E-2</v>
      </c>
      <c r="C6605">
        <f t="shared" si="210"/>
        <v>7</v>
      </c>
      <c r="D6605">
        <f t="shared" si="211"/>
        <v>2004</v>
      </c>
    </row>
    <row r="6606" spans="1:4" x14ac:dyDescent="0.35">
      <c r="A6606" s="28">
        <v>38187</v>
      </c>
      <c r="B6606" s="17">
        <v>2.2970000000000001E-2</v>
      </c>
      <c r="C6606">
        <f t="shared" si="210"/>
        <v>7</v>
      </c>
      <c r="D6606">
        <f t="shared" si="211"/>
        <v>2004</v>
      </c>
    </row>
    <row r="6607" spans="1:4" x14ac:dyDescent="0.35">
      <c r="A6607" s="28">
        <v>38184</v>
      </c>
      <c r="B6607" s="17">
        <v>2.2589999999999999E-2</v>
      </c>
      <c r="C6607">
        <f t="shared" si="210"/>
        <v>7</v>
      </c>
      <c r="D6607">
        <f t="shared" si="211"/>
        <v>2004</v>
      </c>
    </row>
    <row r="6608" spans="1:4" x14ac:dyDescent="0.35">
      <c r="A6608" s="28">
        <v>38183</v>
      </c>
      <c r="B6608" s="17">
        <v>2.2710000000000001E-2</v>
      </c>
      <c r="C6608">
        <f t="shared" si="210"/>
        <v>7</v>
      </c>
      <c r="D6608">
        <f t="shared" si="211"/>
        <v>2004</v>
      </c>
    </row>
    <row r="6609" spans="1:4" x14ac:dyDescent="0.35">
      <c r="A6609" s="28">
        <v>38182</v>
      </c>
      <c r="B6609" s="17">
        <v>2.2610000000000002E-2</v>
      </c>
      <c r="C6609">
        <f t="shared" si="210"/>
        <v>7</v>
      </c>
      <c r="D6609">
        <f t="shared" si="211"/>
        <v>2004</v>
      </c>
    </row>
    <row r="6610" spans="1:4" x14ac:dyDescent="0.35">
      <c r="A6610" s="28">
        <v>38181</v>
      </c>
      <c r="B6610" s="17">
        <v>2.2499999999999999E-2</v>
      </c>
      <c r="C6610">
        <f t="shared" si="210"/>
        <v>7</v>
      </c>
      <c r="D6610">
        <f t="shared" si="211"/>
        <v>2004</v>
      </c>
    </row>
    <row r="6611" spans="1:4" x14ac:dyDescent="0.35">
      <c r="A6611" s="28">
        <v>38180</v>
      </c>
      <c r="B6611" s="17">
        <v>2.2499999999999999E-2</v>
      </c>
      <c r="C6611">
        <f t="shared" si="210"/>
        <v>7</v>
      </c>
      <c r="D6611">
        <f t="shared" si="211"/>
        <v>2004</v>
      </c>
    </row>
    <row r="6612" spans="1:4" x14ac:dyDescent="0.35">
      <c r="A6612" s="28">
        <v>38177</v>
      </c>
      <c r="B6612" s="17">
        <v>2.2499999999999999E-2</v>
      </c>
      <c r="C6612">
        <f t="shared" si="210"/>
        <v>7</v>
      </c>
      <c r="D6612">
        <f t="shared" si="211"/>
        <v>2004</v>
      </c>
    </row>
    <row r="6613" spans="1:4" x14ac:dyDescent="0.35">
      <c r="A6613" s="28">
        <v>38176</v>
      </c>
      <c r="B6613" s="17">
        <v>2.2499999999999999E-2</v>
      </c>
      <c r="C6613">
        <f t="shared" si="210"/>
        <v>7</v>
      </c>
      <c r="D6613">
        <f t="shared" si="211"/>
        <v>2004</v>
      </c>
    </row>
    <row r="6614" spans="1:4" x14ac:dyDescent="0.35">
      <c r="A6614" s="28">
        <v>38175</v>
      </c>
      <c r="B6614" s="17">
        <v>2.2499999999999999E-2</v>
      </c>
      <c r="C6614">
        <f t="shared" si="210"/>
        <v>7</v>
      </c>
      <c r="D6614">
        <f t="shared" si="211"/>
        <v>2004</v>
      </c>
    </row>
    <row r="6615" spans="1:4" x14ac:dyDescent="0.35">
      <c r="A6615" s="28">
        <v>38174</v>
      </c>
      <c r="B6615" s="17">
        <v>2.2499999999999999E-2</v>
      </c>
      <c r="C6615">
        <f t="shared" si="210"/>
        <v>7</v>
      </c>
      <c r="D6615">
        <f t="shared" si="211"/>
        <v>2004</v>
      </c>
    </row>
    <row r="6616" spans="1:4" x14ac:dyDescent="0.35">
      <c r="A6616" s="28">
        <v>38173</v>
      </c>
      <c r="B6616" s="17">
        <v>2.2509999999999999E-2</v>
      </c>
      <c r="C6616">
        <f t="shared" si="210"/>
        <v>7</v>
      </c>
      <c r="D6616">
        <f t="shared" si="211"/>
        <v>2004</v>
      </c>
    </row>
    <row r="6617" spans="1:4" x14ac:dyDescent="0.35">
      <c r="A6617" s="28">
        <v>38172</v>
      </c>
      <c r="B6617" s="17">
        <v>2.2579999999999999E-2</v>
      </c>
      <c r="C6617">
        <f t="shared" si="210"/>
        <v>7</v>
      </c>
      <c r="D6617">
        <f t="shared" si="211"/>
        <v>2004</v>
      </c>
    </row>
    <row r="6618" spans="1:4" x14ac:dyDescent="0.35">
      <c r="A6618" s="28">
        <v>38171</v>
      </c>
      <c r="B6618" s="17">
        <v>2.2579999999999999E-2</v>
      </c>
      <c r="C6618">
        <f t="shared" si="210"/>
        <v>7</v>
      </c>
      <c r="D6618">
        <f t="shared" si="211"/>
        <v>2004</v>
      </c>
    </row>
    <row r="6619" spans="1:4" x14ac:dyDescent="0.35">
      <c r="A6619" s="28">
        <v>38170</v>
      </c>
      <c r="B6619" s="17">
        <v>2.2579999999999999E-2</v>
      </c>
      <c r="C6619">
        <f t="shared" si="210"/>
        <v>7</v>
      </c>
      <c r="D6619">
        <f t="shared" si="211"/>
        <v>2004</v>
      </c>
    </row>
    <row r="6620" spans="1:4" x14ac:dyDescent="0.35">
      <c r="A6620" s="28">
        <v>38169</v>
      </c>
      <c r="B6620" s="17">
        <v>2.2749999999999999E-2</v>
      </c>
      <c r="C6620">
        <f t="shared" si="210"/>
        <v>7</v>
      </c>
      <c r="D6620">
        <f t="shared" si="211"/>
        <v>2004</v>
      </c>
    </row>
    <row r="6621" spans="1:4" x14ac:dyDescent="0.35">
      <c r="A6621" s="28">
        <v>38168</v>
      </c>
      <c r="B6621" s="17">
        <v>2.316E-2</v>
      </c>
      <c r="C6621">
        <f t="shared" si="210"/>
        <v>6</v>
      </c>
      <c r="D6621">
        <f t="shared" si="211"/>
        <v>2004</v>
      </c>
    </row>
    <row r="6622" spans="1:4" x14ac:dyDescent="0.35">
      <c r="A6622" s="28">
        <v>38167</v>
      </c>
      <c r="B6622" s="17">
        <v>2.3460000000000002E-2</v>
      </c>
      <c r="C6622">
        <f t="shared" si="210"/>
        <v>6</v>
      </c>
      <c r="D6622">
        <f t="shared" si="211"/>
        <v>2004</v>
      </c>
    </row>
    <row r="6623" spans="1:4" x14ac:dyDescent="0.35">
      <c r="A6623" s="28">
        <v>38166</v>
      </c>
      <c r="B6623" s="17">
        <v>2.3220000000000001E-2</v>
      </c>
      <c r="C6623">
        <f t="shared" si="210"/>
        <v>6</v>
      </c>
      <c r="D6623">
        <f t="shared" si="211"/>
        <v>2004</v>
      </c>
    </row>
    <row r="6624" spans="1:4" x14ac:dyDescent="0.35">
      <c r="A6624" s="28">
        <v>38165</v>
      </c>
      <c r="B6624" s="17">
        <v>2.3140000000000001E-2</v>
      </c>
      <c r="C6624">
        <f t="shared" si="210"/>
        <v>6</v>
      </c>
      <c r="D6624">
        <f t="shared" si="211"/>
        <v>2004</v>
      </c>
    </row>
    <row r="6625" spans="1:4" x14ac:dyDescent="0.35">
      <c r="A6625" s="28">
        <v>38164</v>
      </c>
      <c r="B6625" s="17">
        <v>2.3140000000000001E-2</v>
      </c>
      <c r="C6625">
        <f t="shared" si="210"/>
        <v>6</v>
      </c>
      <c r="D6625">
        <f t="shared" si="211"/>
        <v>2004</v>
      </c>
    </row>
    <row r="6626" spans="1:4" x14ac:dyDescent="0.35">
      <c r="A6626" s="28">
        <v>38163</v>
      </c>
      <c r="B6626" s="17">
        <v>2.3140000000000001E-2</v>
      </c>
      <c r="C6626">
        <f t="shared" si="210"/>
        <v>6</v>
      </c>
      <c r="D6626">
        <f t="shared" si="211"/>
        <v>2004</v>
      </c>
    </row>
    <row r="6627" spans="1:4" x14ac:dyDescent="0.35">
      <c r="A6627" s="28">
        <v>38162</v>
      </c>
      <c r="B6627" s="17">
        <v>2.324E-2</v>
      </c>
      <c r="C6627">
        <f t="shared" si="210"/>
        <v>6</v>
      </c>
      <c r="D6627">
        <f t="shared" si="211"/>
        <v>2004</v>
      </c>
    </row>
    <row r="6628" spans="1:4" x14ac:dyDescent="0.35">
      <c r="A6628" s="28">
        <v>38161</v>
      </c>
      <c r="B6628" s="17">
        <v>2.3099999999999999E-2</v>
      </c>
      <c r="C6628">
        <f t="shared" si="210"/>
        <v>6</v>
      </c>
      <c r="D6628">
        <f t="shared" si="211"/>
        <v>2004</v>
      </c>
    </row>
    <row r="6629" spans="1:4" x14ac:dyDescent="0.35">
      <c r="A6629" s="28">
        <v>38160</v>
      </c>
      <c r="B6629" s="17">
        <v>2.2550000000000001E-2</v>
      </c>
      <c r="C6629">
        <f t="shared" si="210"/>
        <v>6</v>
      </c>
      <c r="D6629">
        <f t="shared" si="211"/>
        <v>2004</v>
      </c>
    </row>
    <row r="6630" spans="1:4" x14ac:dyDescent="0.35">
      <c r="A6630" s="28">
        <v>38159</v>
      </c>
      <c r="B6630" s="17">
        <v>2.273E-2</v>
      </c>
      <c r="C6630">
        <f t="shared" si="210"/>
        <v>6</v>
      </c>
      <c r="D6630">
        <f t="shared" si="211"/>
        <v>2004</v>
      </c>
    </row>
    <row r="6631" spans="1:4" x14ac:dyDescent="0.35">
      <c r="A6631" s="28">
        <v>38158</v>
      </c>
      <c r="B6631" s="17">
        <v>2.5989999999999999E-2</v>
      </c>
      <c r="C6631">
        <f t="shared" si="210"/>
        <v>6</v>
      </c>
      <c r="D6631">
        <f t="shared" si="211"/>
        <v>2004</v>
      </c>
    </row>
    <row r="6632" spans="1:4" x14ac:dyDescent="0.35">
      <c r="A6632" s="28">
        <v>38157</v>
      </c>
      <c r="B6632" s="17">
        <v>2.5989999999999999E-2</v>
      </c>
      <c r="C6632">
        <f t="shared" si="210"/>
        <v>6</v>
      </c>
      <c r="D6632">
        <f t="shared" si="211"/>
        <v>2004</v>
      </c>
    </row>
    <row r="6633" spans="1:4" x14ac:dyDescent="0.35">
      <c r="A6633" s="28">
        <v>38156</v>
      </c>
      <c r="B6633" s="17">
        <v>2.5989999999999999E-2</v>
      </c>
      <c r="C6633">
        <f t="shared" si="210"/>
        <v>6</v>
      </c>
      <c r="D6633">
        <f t="shared" si="211"/>
        <v>2004</v>
      </c>
    </row>
    <row r="6634" spans="1:4" x14ac:dyDescent="0.35">
      <c r="A6634" s="28">
        <v>38155</v>
      </c>
      <c r="B6634" s="17">
        <v>2.673E-2</v>
      </c>
      <c r="C6634">
        <f t="shared" si="210"/>
        <v>6</v>
      </c>
      <c r="D6634">
        <f t="shared" si="211"/>
        <v>2004</v>
      </c>
    </row>
    <row r="6635" spans="1:4" x14ac:dyDescent="0.35">
      <c r="A6635" s="28">
        <v>38154</v>
      </c>
      <c r="B6635" s="17">
        <v>2.7310000000000001E-2</v>
      </c>
      <c r="C6635">
        <f t="shared" ref="C6635:C6698" si="212">MONTH(A6635)</f>
        <v>6</v>
      </c>
      <c r="D6635">
        <f t="shared" ref="D6635:D6698" si="213">YEAR(A6635)</f>
        <v>2004</v>
      </c>
    </row>
    <row r="6636" spans="1:4" x14ac:dyDescent="0.35">
      <c r="A6636" s="28">
        <v>38153</v>
      </c>
      <c r="B6636" s="17">
        <v>2.7990000000000001E-2</v>
      </c>
      <c r="C6636">
        <f t="shared" si="212"/>
        <v>6</v>
      </c>
      <c r="D6636">
        <f t="shared" si="213"/>
        <v>2004</v>
      </c>
    </row>
    <row r="6637" spans="1:4" x14ac:dyDescent="0.35">
      <c r="A6637" s="28">
        <v>38152</v>
      </c>
      <c r="B6637" s="17">
        <v>2.47E-2</v>
      </c>
      <c r="C6637">
        <f t="shared" si="212"/>
        <v>6</v>
      </c>
      <c r="D6637">
        <f t="shared" si="213"/>
        <v>2004</v>
      </c>
    </row>
    <row r="6638" spans="1:4" x14ac:dyDescent="0.35">
      <c r="A6638" s="28">
        <v>38151</v>
      </c>
      <c r="B6638" s="17">
        <v>2.2749999999999999E-2</v>
      </c>
      <c r="C6638">
        <f t="shared" si="212"/>
        <v>6</v>
      </c>
      <c r="D6638">
        <f t="shared" si="213"/>
        <v>2004</v>
      </c>
    </row>
    <row r="6639" spans="1:4" x14ac:dyDescent="0.35">
      <c r="A6639" s="28">
        <v>38150</v>
      </c>
      <c r="B6639" s="17">
        <v>2.2749999999999999E-2</v>
      </c>
      <c r="C6639">
        <f t="shared" si="212"/>
        <v>6</v>
      </c>
      <c r="D6639">
        <f t="shared" si="213"/>
        <v>2004</v>
      </c>
    </row>
    <row r="6640" spans="1:4" x14ac:dyDescent="0.35">
      <c r="A6640" s="28">
        <v>38149</v>
      </c>
      <c r="B6640" s="17">
        <v>2.2749999999999999E-2</v>
      </c>
      <c r="C6640">
        <f t="shared" si="212"/>
        <v>6</v>
      </c>
      <c r="D6640">
        <f t="shared" si="213"/>
        <v>2004</v>
      </c>
    </row>
    <row r="6641" spans="1:4" x14ac:dyDescent="0.35">
      <c r="A6641" s="28">
        <v>38148</v>
      </c>
      <c r="B6641" s="17">
        <v>2.2519999999999998E-2</v>
      </c>
      <c r="C6641">
        <f t="shared" si="212"/>
        <v>6</v>
      </c>
      <c r="D6641">
        <f t="shared" si="213"/>
        <v>2004</v>
      </c>
    </row>
    <row r="6642" spans="1:4" x14ac:dyDescent="0.35">
      <c r="A6642" s="28">
        <v>38147</v>
      </c>
      <c r="B6642" s="17">
        <v>2.2499999999999999E-2</v>
      </c>
      <c r="C6642">
        <f t="shared" si="212"/>
        <v>6</v>
      </c>
      <c r="D6642">
        <f t="shared" si="213"/>
        <v>2004</v>
      </c>
    </row>
    <row r="6643" spans="1:4" x14ac:dyDescent="0.35">
      <c r="A6643" s="28">
        <v>38146</v>
      </c>
      <c r="B6643" s="17">
        <v>2.2499999999999999E-2</v>
      </c>
      <c r="C6643">
        <f t="shared" si="212"/>
        <v>6</v>
      </c>
      <c r="D6643">
        <f t="shared" si="213"/>
        <v>2004</v>
      </c>
    </row>
    <row r="6644" spans="1:4" x14ac:dyDescent="0.35">
      <c r="A6644" s="28">
        <v>38145</v>
      </c>
      <c r="B6644" s="17">
        <v>2.2499999999999999E-2</v>
      </c>
      <c r="C6644">
        <f t="shared" si="212"/>
        <v>6</v>
      </c>
      <c r="D6644">
        <f t="shared" si="213"/>
        <v>2004</v>
      </c>
    </row>
    <row r="6645" spans="1:4" x14ac:dyDescent="0.35">
      <c r="A6645" s="28">
        <v>38144</v>
      </c>
      <c r="B6645" s="17">
        <v>2.2499999999999999E-2</v>
      </c>
      <c r="C6645">
        <f t="shared" si="212"/>
        <v>6</v>
      </c>
      <c r="D6645">
        <f t="shared" si="213"/>
        <v>2004</v>
      </c>
    </row>
    <row r="6646" spans="1:4" x14ac:dyDescent="0.35">
      <c r="A6646" s="28">
        <v>38143</v>
      </c>
      <c r="B6646" s="17">
        <v>2.2499999999999999E-2</v>
      </c>
      <c r="C6646">
        <f t="shared" si="212"/>
        <v>6</v>
      </c>
      <c r="D6646">
        <f t="shared" si="213"/>
        <v>2004</v>
      </c>
    </row>
    <row r="6647" spans="1:4" x14ac:dyDescent="0.35">
      <c r="A6647" s="28">
        <v>38142</v>
      </c>
      <c r="B6647" s="17">
        <v>2.2499999999999999E-2</v>
      </c>
      <c r="C6647">
        <f t="shared" si="212"/>
        <v>6</v>
      </c>
      <c r="D6647">
        <f t="shared" si="213"/>
        <v>2004</v>
      </c>
    </row>
    <row r="6648" spans="1:4" x14ac:dyDescent="0.35">
      <c r="A6648" s="28">
        <v>38141</v>
      </c>
      <c r="B6648" s="17">
        <v>2.2499999999999999E-2</v>
      </c>
      <c r="C6648">
        <f t="shared" si="212"/>
        <v>6</v>
      </c>
      <c r="D6648">
        <f t="shared" si="213"/>
        <v>2004</v>
      </c>
    </row>
    <row r="6649" spans="1:4" x14ac:dyDescent="0.35">
      <c r="A6649" s="28">
        <v>38140</v>
      </c>
      <c r="B6649" s="17">
        <v>2.2499999999999999E-2</v>
      </c>
      <c r="C6649">
        <f t="shared" si="212"/>
        <v>6</v>
      </c>
      <c r="D6649">
        <f t="shared" si="213"/>
        <v>2004</v>
      </c>
    </row>
    <row r="6650" spans="1:4" x14ac:dyDescent="0.35">
      <c r="A6650" s="28">
        <v>38139</v>
      </c>
      <c r="B6650" s="17">
        <v>2.2499999999999999E-2</v>
      </c>
      <c r="C6650">
        <f t="shared" si="212"/>
        <v>6</v>
      </c>
      <c r="D6650">
        <f t="shared" si="213"/>
        <v>2004</v>
      </c>
    </row>
    <row r="6651" spans="1:4" x14ac:dyDescent="0.35">
      <c r="A6651" s="28">
        <v>38138</v>
      </c>
      <c r="B6651" s="17">
        <v>2.2499999999999999E-2</v>
      </c>
      <c r="C6651">
        <f t="shared" si="212"/>
        <v>5</v>
      </c>
      <c r="D6651">
        <f t="shared" si="213"/>
        <v>2004</v>
      </c>
    </row>
    <row r="6652" spans="1:4" x14ac:dyDescent="0.35">
      <c r="A6652" s="28">
        <v>38137</v>
      </c>
      <c r="B6652" s="17">
        <v>2.2499999999999999E-2</v>
      </c>
      <c r="C6652">
        <f t="shared" si="212"/>
        <v>5</v>
      </c>
      <c r="D6652">
        <f t="shared" si="213"/>
        <v>2004</v>
      </c>
    </row>
    <row r="6653" spans="1:4" x14ac:dyDescent="0.35">
      <c r="A6653" s="28">
        <v>38136</v>
      </c>
      <c r="B6653" s="17">
        <v>2.2499999999999999E-2</v>
      </c>
      <c r="C6653">
        <f t="shared" si="212"/>
        <v>5</v>
      </c>
      <c r="D6653">
        <f t="shared" si="213"/>
        <v>2004</v>
      </c>
    </row>
    <row r="6654" spans="1:4" x14ac:dyDescent="0.35">
      <c r="A6654" s="28">
        <v>38135</v>
      </c>
      <c r="B6654" s="17">
        <v>2.2499999999999999E-2</v>
      </c>
      <c r="C6654">
        <f t="shared" si="212"/>
        <v>5</v>
      </c>
      <c r="D6654">
        <f t="shared" si="213"/>
        <v>2004</v>
      </c>
    </row>
    <row r="6655" spans="1:4" x14ac:dyDescent="0.35">
      <c r="A6655" s="28">
        <v>38134</v>
      </c>
      <c r="B6655" s="17">
        <v>2.2499999999999999E-2</v>
      </c>
      <c r="C6655">
        <f t="shared" si="212"/>
        <v>5</v>
      </c>
      <c r="D6655">
        <f t="shared" si="213"/>
        <v>2004</v>
      </c>
    </row>
    <row r="6656" spans="1:4" x14ac:dyDescent="0.35">
      <c r="A6656" s="28">
        <v>38133</v>
      </c>
      <c r="B6656" s="17">
        <v>2.2499999999999999E-2</v>
      </c>
      <c r="C6656">
        <f t="shared" si="212"/>
        <v>5</v>
      </c>
      <c r="D6656">
        <f t="shared" si="213"/>
        <v>2004</v>
      </c>
    </row>
    <row r="6657" spans="1:4" x14ac:dyDescent="0.35">
      <c r="A6657" s="28">
        <v>38132</v>
      </c>
      <c r="B6657" s="17">
        <v>2.2499999999999999E-2</v>
      </c>
      <c r="C6657">
        <f t="shared" si="212"/>
        <v>5</v>
      </c>
      <c r="D6657">
        <f t="shared" si="213"/>
        <v>2004</v>
      </c>
    </row>
    <row r="6658" spans="1:4" x14ac:dyDescent="0.35">
      <c r="A6658" s="28">
        <v>38131</v>
      </c>
      <c r="B6658" s="17">
        <v>2.2499999999999999E-2</v>
      </c>
      <c r="C6658">
        <f t="shared" si="212"/>
        <v>5</v>
      </c>
      <c r="D6658">
        <f t="shared" si="213"/>
        <v>2004</v>
      </c>
    </row>
    <row r="6659" spans="1:4" x14ac:dyDescent="0.35">
      <c r="A6659" s="28">
        <v>38130</v>
      </c>
      <c r="B6659" s="17">
        <v>2.2499999999999999E-2</v>
      </c>
      <c r="C6659">
        <f t="shared" si="212"/>
        <v>5</v>
      </c>
      <c r="D6659">
        <f t="shared" si="213"/>
        <v>2004</v>
      </c>
    </row>
    <row r="6660" spans="1:4" x14ac:dyDescent="0.35">
      <c r="A6660" s="28">
        <v>38129</v>
      </c>
      <c r="B6660" s="17">
        <v>2.2499999999999999E-2</v>
      </c>
      <c r="C6660">
        <f t="shared" si="212"/>
        <v>5</v>
      </c>
      <c r="D6660">
        <f t="shared" si="213"/>
        <v>2004</v>
      </c>
    </row>
    <row r="6661" spans="1:4" x14ac:dyDescent="0.35">
      <c r="A6661" s="28">
        <v>38128</v>
      </c>
      <c r="B6661" s="17">
        <v>2.2499999999999999E-2</v>
      </c>
      <c r="C6661">
        <f t="shared" si="212"/>
        <v>5</v>
      </c>
      <c r="D6661">
        <f t="shared" si="213"/>
        <v>2004</v>
      </c>
    </row>
    <row r="6662" spans="1:4" x14ac:dyDescent="0.35">
      <c r="A6662" s="28">
        <v>38127</v>
      </c>
      <c r="B6662" s="17">
        <v>2.2499999999999999E-2</v>
      </c>
      <c r="C6662">
        <f t="shared" si="212"/>
        <v>5</v>
      </c>
      <c r="D6662">
        <f t="shared" si="213"/>
        <v>2004</v>
      </c>
    </row>
    <row r="6663" spans="1:4" x14ac:dyDescent="0.35">
      <c r="A6663" s="28">
        <v>38126</v>
      </c>
      <c r="B6663" s="17">
        <v>2.2499999999999999E-2</v>
      </c>
      <c r="C6663">
        <f t="shared" si="212"/>
        <v>5</v>
      </c>
      <c r="D6663">
        <f t="shared" si="213"/>
        <v>2004</v>
      </c>
    </row>
    <row r="6664" spans="1:4" x14ac:dyDescent="0.35">
      <c r="A6664" s="28">
        <v>38125</v>
      </c>
      <c r="B6664" s="17">
        <v>2.2499999999999999E-2</v>
      </c>
      <c r="C6664">
        <f t="shared" si="212"/>
        <v>5</v>
      </c>
      <c r="D6664">
        <f t="shared" si="213"/>
        <v>2004</v>
      </c>
    </row>
    <row r="6665" spans="1:4" x14ac:dyDescent="0.35">
      <c r="A6665" s="28">
        <v>38124</v>
      </c>
      <c r="B6665" s="17">
        <v>2.2499999999999999E-2</v>
      </c>
      <c r="C6665">
        <f t="shared" si="212"/>
        <v>5</v>
      </c>
      <c r="D6665">
        <f t="shared" si="213"/>
        <v>2004</v>
      </c>
    </row>
    <row r="6666" spans="1:4" x14ac:dyDescent="0.35">
      <c r="A6666" s="28">
        <v>38123</v>
      </c>
      <c r="B6666" s="17">
        <v>2.2499999999999999E-2</v>
      </c>
      <c r="C6666">
        <f t="shared" si="212"/>
        <v>5</v>
      </c>
      <c r="D6666">
        <f t="shared" si="213"/>
        <v>2004</v>
      </c>
    </row>
    <row r="6667" spans="1:4" x14ac:dyDescent="0.35">
      <c r="A6667" s="28">
        <v>38122</v>
      </c>
      <c r="B6667" s="17">
        <v>2.2499999999999999E-2</v>
      </c>
      <c r="C6667">
        <f t="shared" si="212"/>
        <v>5</v>
      </c>
      <c r="D6667">
        <f t="shared" si="213"/>
        <v>2004</v>
      </c>
    </row>
    <row r="6668" spans="1:4" x14ac:dyDescent="0.35">
      <c r="A6668" s="28">
        <v>38121</v>
      </c>
      <c r="B6668" s="17">
        <v>2.2499999999999999E-2</v>
      </c>
      <c r="C6668">
        <f t="shared" si="212"/>
        <v>5</v>
      </c>
      <c r="D6668">
        <f t="shared" si="213"/>
        <v>2004</v>
      </c>
    </row>
    <row r="6669" spans="1:4" x14ac:dyDescent="0.35">
      <c r="A6669" s="28">
        <v>38120</v>
      </c>
      <c r="B6669" s="17">
        <v>2.2499999999999999E-2</v>
      </c>
      <c r="C6669">
        <f t="shared" si="212"/>
        <v>5</v>
      </c>
      <c r="D6669">
        <f t="shared" si="213"/>
        <v>2004</v>
      </c>
    </row>
    <row r="6670" spans="1:4" x14ac:dyDescent="0.35">
      <c r="A6670" s="28">
        <v>38119</v>
      </c>
      <c r="B6670" s="17">
        <v>2.2499999999999999E-2</v>
      </c>
      <c r="C6670">
        <f t="shared" si="212"/>
        <v>5</v>
      </c>
      <c r="D6670">
        <f t="shared" si="213"/>
        <v>2004</v>
      </c>
    </row>
    <row r="6671" spans="1:4" x14ac:dyDescent="0.35">
      <c r="A6671" s="28">
        <v>38118</v>
      </c>
      <c r="B6671" s="17">
        <v>2.2499999999999999E-2</v>
      </c>
      <c r="C6671">
        <f t="shared" si="212"/>
        <v>5</v>
      </c>
      <c r="D6671">
        <f t="shared" si="213"/>
        <v>2004</v>
      </c>
    </row>
    <row r="6672" spans="1:4" x14ac:dyDescent="0.35">
      <c r="A6672" s="28">
        <v>38117</v>
      </c>
      <c r="B6672" s="17">
        <v>2.2499999999999999E-2</v>
      </c>
      <c r="C6672">
        <f t="shared" si="212"/>
        <v>5</v>
      </c>
      <c r="D6672">
        <f t="shared" si="213"/>
        <v>2004</v>
      </c>
    </row>
    <row r="6673" spans="1:4" x14ac:dyDescent="0.35">
      <c r="A6673" s="28">
        <v>38116</v>
      </c>
      <c r="B6673" s="17">
        <v>2.257E-2</v>
      </c>
      <c r="C6673">
        <f t="shared" si="212"/>
        <v>5</v>
      </c>
      <c r="D6673">
        <f t="shared" si="213"/>
        <v>2004</v>
      </c>
    </row>
    <row r="6674" spans="1:4" x14ac:dyDescent="0.35">
      <c r="A6674" s="28">
        <v>38115</v>
      </c>
      <c r="B6674" s="17">
        <v>2.257E-2</v>
      </c>
      <c r="C6674">
        <f t="shared" si="212"/>
        <v>5</v>
      </c>
      <c r="D6674">
        <f t="shared" si="213"/>
        <v>2004</v>
      </c>
    </row>
    <row r="6675" spans="1:4" x14ac:dyDescent="0.35">
      <c r="A6675" s="28">
        <v>38114</v>
      </c>
      <c r="B6675" s="17">
        <v>2.257E-2</v>
      </c>
      <c r="C6675">
        <f t="shared" si="212"/>
        <v>5</v>
      </c>
      <c r="D6675">
        <f t="shared" si="213"/>
        <v>2004</v>
      </c>
    </row>
    <row r="6676" spans="1:4" x14ac:dyDescent="0.35">
      <c r="A6676" s="28">
        <v>38113</v>
      </c>
      <c r="B6676" s="17">
        <v>2.2749999999999999E-2</v>
      </c>
      <c r="C6676">
        <f t="shared" si="212"/>
        <v>5</v>
      </c>
      <c r="D6676">
        <f t="shared" si="213"/>
        <v>2004</v>
      </c>
    </row>
    <row r="6677" spans="1:4" x14ac:dyDescent="0.35">
      <c r="A6677" s="28">
        <v>38112</v>
      </c>
      <c r="B6677" s="17">
        <v>2.273E-2</v>
      </c>
      <c r="C6677">
        <f t="shared" si="212"/>
        <v>5</v>
      </c>
      <c r="D6677">
        <f t="shared" si="213"/>
        <v>2004</v>
      </c>
    </row>
    <row r="6678" spans="1:4" x14ac:dyDescent="0.35">
      <c r="A6678" s="28">
        <v>38111</v>
      </c>
      <c r="B6678" s="17">
        <v>2.2749999999999999E-2</v>
      </c>
      <c r="C6678">
        <f t="shared" si="212"/>
        <v>5</v>
      </c>
      <c r="D6678">
        <f t="shared" si="213"/>
        <v>2004</v>
      </c>
    </row>
    <row r="6679" spans="1:4" x14ac:dyDescent="0.35">
      <c r="A6679" s="28">
        <v>38110</v>
      </c>
      <c r="B6679" s="17">
        <v>2.2669999999999999E-2</v>
      </c>
      <c r="C6679">
        <f t="shared" si="212"/>
        <v>5</v>
      </c>
      <c r="D6679">
        <f t="shared" si="213"/>
        <v>2004</v>
      </c>
    </row>
    <row r="6680" spans="1:4" x14ac:dyDescent="0.35">
      <c r="A6680" s="28">
        <v>38109</v>
      </c>
      <c r="B6680" s="17">
        <v>2.2669999999999999E-2</v>
      </c>
      <c r="C6680">
        <f t="shared" si="212"/>
        <v>5</v>
      </c>
      <c r="D6680">
        <f t="shared" si="213"/>
        <v>2004</v>
      </c>
    </row>
    <row r="6681" spans="1:4" x14ac:dyDescent="0.35">
      <c r="A6681" s="28">
        <v>38108</v>
      </c>
      <c r="B6681" s="17">
        <v>2.2669999999999999E-2</v>
      </c>
      <c r="C6681">
        <f t="shared" si="212"/>
        <v>5</v>
      </c>
      <c r="D6681">
        <f t="shared" si="213"/>
        <v>2004</v>
      </c>
    </row>
    <row r="6682" spans="1:4" x14ac:dyDescent="0.35">
      <c r="A6682" s="28">
        <v>38107</v>
      </c>
      <c r="B6682" s="17">
        <v>2.2669999999999999E-2</v>
      </c>
      <c r="C6682">
        <f t="shared" si="212"/>
        <v>4</v>
      </c>
      <c r="D6682">
        <f t="shared" si="213"/>
        <v>2004</v>
      </c>
    </row>
    <row r="6683" spans="1:4" x14ac:dyDescent="0.35">
      <c r="A6683" s="28">
        <v>38106</v>
      </c>
      <c r="B6683" s="17">
        <v>2.2890000000000001E-2</v>
      </c>
      <c r="C6683">
        <f t="shared" si="212"/>
        <v>4</v>
      </c>
      <c r="D6683">
        <f t="shared" si="213"/>
        <v>2004</v>
      </c>
    </row>
    <row r="6684" spans="1:4" x14ac:dyDescent="0.35">
      <c r="A6684" s="28">
        <v>38105</v>
      </c>
      <c r="B6684" s="17">
        <v>2.3779999999999999E-2</v>
      </c>
      <c r="C6684">
        <f t="shared" si="212"/>
        <v>4</v>
      </c>
      <c r="D6684">
        <f t="shared" si="213"/>
        <v>2004</v>
      </c>
    </row>
    <row r="6685" spans="1:4" x14ac:dyDescent="0.35">
      <c r="A6685" s="28">
        <v>38104</v>
      </c>
      <c r="B6685" s="17">
        <v>2.392E-2</v>
      </c>
      <c r="C6685">
        <f t="shared" si="212"/>
        <v>4</v>
      </c>
      <c r="D6685">
        <f t="shared" si="213"/>
        <v>2004</v>
      </c>
    </row>
    <row r="6686" spans="1:4" x14ac:dyDescent="0.35">
      <c r="A6686" s="28">
        <v>38103</v>
      </c>
      <c r="B6686" s="17">
        <v>2.3959999999999999E-2</v>
      </c>
      <c r="C6686">
        <f t="shared" si="212"/>
        <v>4</v>
      </c>
      <c r="D6686">
        <f t="shared" si="213"/>
        <v>2004</v>
      </c>
    </row>
    <row r="6687" spans="1:4" x14ac:dyDescent="0.35">
      <c r="A6687" s="28">
        <v>38102</v>
      </c>
      <c r="B6687" s="17">
        <v>2.375E-2</v>
      </c>
      <c r="C6687">
        <f t="shared" si="212"/>
        <v>4</v>
      </c>
      <c r="D6687">
        <f t="shared" si="213"/>
        <v>2004</v>
      </c>
    </row>
    <row r="6688" spans="1:4" x14ac:dyDescent="0.35">
      <c r="A6688" s="28">
        <v>38101</v>
      </c>
      <c r="B6688" s="17">
        <v>2.375E-2</v>
      </c>
      <c r="C6688">
        <f t="shared" si="212"/>
        <v>4</v>
      </c>
      <c r="D6688">
        <f t="shared" si="213"/>
        <v>2004</v>
      </c>
    </row>
    <row r="6689" spans="1:4" x14ac:dyDescent="0.35">
      <c r="A6689" s="28">
        <v>38100</v>
      </c>
      <c r="B6689" s="17">
        <v>2.375E-2</v>
      </c>
      <c r="C6689">
        <f t="shared" si="212"/>
        <v>4</v>
      </c>
      <c r="D6689">
        <f t="shared" si="213"/>
        <v>2004</v>
      </c>
    </row>
    <row r="6690" spans="1:4" x14ac:dyDescent="0.35">
      <c r="A6690" s="28">
        <v>38099</v>
      </c>
      <c r="B6690" s="17">
        <v>2.3210000000000001E-2</v>
      </c>
      <c r="C6690">
        <f t="shared" si="212"/>
        <v>4</v>
      </c>
      <c r="D6690">
        <f t="shared" si="213"/>
        <v>2004</v>
      </c>
    </row>
    <row r="6691" spans="1:4" x14ac:dyDescent="0.35">
      <c r="A6691" s="28">
        <v>38098</v>
      </c>
      <c r="B6691" s="17">
        <v>2.3029999999999998E-2</v>
      </c>
      <c r="C6691">
        <f t="shared" si="212"/>
        <v>4</v>
      </c>
      <c r="D6691">
        <f t="shared" si="213"/>
        <v>2004</v>
      </c>
    </row>
    <row r="6692" spans="1:4" x14ac:dyDescent="0.35">
      <c r="A6692" s="28">
        <v>38097</v>
      </c>
      <c r="B6692" s="17">
        <v>2.2499999999999999E-2</v>
      </c>
      <c r="C6692">
        <f t="shared" si="212"/>
        <v>4</v>
      </c>
      <c r="D6692">
        <f t="shared" si="213"/>
        <v>2004</v>
      </c>
    </row>
    <row r="6693" spans="1:4" x14ac:dyDescent="0.35">
      <c r="A6693" s="28">
        <v>38096</v>
      </c>
      <c r="B6693" s="17">
        <v>2.256E-2</v>
      </c>
      <c r="C6693">
        <f t="shared" si="212"/>
        <v>4</v>
      </c>
      <c r="D6693">
        <f t="shared" si="213"/>
        <v>2004</v>
      </c>
    </row>
    <row r="6694" spans="1:4" x14ac:dyDescent="0.35">
      <c r="A6694" s="28">
        <v>38095</v>
      </c>
      <c r="B6694" s="17">
        <v>2.2499999999999999E-2</v>
      </c>
      <c r="C6694">
        <f t="shared" si="212"/>
        <v>4</v>
      </c>
      <c r="D6694">
        <f t="shared" si="213"/>
        <v>2004</v>
      </c>
    </row>
    <row r="6695" spans="1:4" x14ac:dyDescent="0.35">
      <c r="A6695" s="28">
        <v>38094</v>
      </c>
      <c r="B6695" s="17">
        <v>2.2499999999999999E-2</v>
      </c>
      <c r="C6695">
        <f t="shared" si="212"/>
        <v>4</v>
      </c>
      <c r="D6695">
        <f t="shared" si="213"/>
        <v>2004</v>
      </c>
    </row>
    <row r="6696" spans="1:4" x14ac:dyDescent="0.35">
      <c r="A6696" s="28">
        <v>38093</v>
      </c>
      <c r="B6696" s="17">
        <v>2.2499999999999999E-2</v>
      </c>
      <c r="C6696">
        <f t="shared" si="212"/>
        <v>4</v>
      </c>
      <c r="D6696">
        <f t="shared" si="213"/>
        <v>2004</v>
      </c>
    </row>
    <row r="6697" spans="1:4" x14ac:dyDescent="0.35">
      <c r="A6697" s="28">
        <v>38092</v>
      </c>
      <c r="B6697" s="17">
        <v>2.2499999999999999E-2</v>
      </c>
      <c r="C6697">
        <f t="shared" si="212"/>
        <v>4</v>
      </c>
      <c r="D6697">
        <f t="shared" si="213"/>
        <v>2004</v>
      </c>
    </row>
    <row r="6698" spans="1:4" x14ac:dyDescent="0.35">
      <c r="A6698" s="28">
        <v>38091</v>
      </c>
      <c r="B6698" s="17">
        <v>2.2499999999999999E-2</v>
      </c>
      <c r="C6698">
        <f t="shared" si="212"/>
        <v>4</v>
      </c>
      <c r="D6698">
        <f t="shared" si="213"/>
        <v>2004</v>
      </c>
    </row>
    <row r="6699" spans="1:4" x14ac:dyDescent="0.35">
      <c r="A6699" s="28">
        <v>38090</v>
      </c>
      <c r="B6699" s="17">
        <v>2.2499999999999999E-2</v>
      </c>
      <c r="C6699">
        <f t="shared" ref="C6699:C6762" si="214">MONTH(A6699)</f>
        <v>4</v>
      </c>
      <c r="D6699">
        <f t="shared" ref="D6699:D6762" si="215">YEAR(A6699)</f>
        <v>2004</v>
      </c>
    </row>
    <row r="6700" spans="1:4" x14ac:dyDescent="0.35">
      <c r="A6700" s="28">
        <v>38089</v>
      </c>
      <c r="B6700" s="17">
        <v>2.2499999999999999E-2</v>
      </c>
      <c r="C6700">
        <f t="shared" si="214"/>
        <v>4</v>
      </c>
      <c r="D6700">
        <f t="shared" si="215"/>
        <v>2004</v>
      </c>
    </row>
    <row r="6701" spans="1:4" x14ac:dyDescent="0.35">
      <c r="A6701" s="28">
        <v>38088</v>
      </c>
      <c r="B6701" s="17">
        <v>2.2499999999999999E-2</v>
      </c>
      <c r="C6701">
        <f t="shared" si="214"/>
        <v>4</v>
      </c>
      <c r="D6701">
        <f t="shared" si="215"/>
        <v>2004</v>
      </c>
    </row>
    <row r="6702" spans="1:4" x14ac:dyDescent="0.35">
      <c r="A6702" s="28">
        <v>38087</v>
      </c>
      <c r="B6702" s="17">
        <v>2.2499999999999999E-2</v>
      </c>
      <c r="C6702">
        <f t="shared" si="214"/>
        <v>4</v>
      </c>
      <c r="D6702">
        <f t="shared" si="215"/>
        <v>2004</v>
      </c>
    </row>
    <row r="6703" spans="1:4" x14ac:dyDescent="0.35">
      <c r="A6703" s="28">
        <v>38086</v>
      </c>
      <c r="B6703" s="17">
        <v>2.2499999999999999E-2</v>
      </c>
      <c r="C6703">
        <f t="shared" si="214"/>
        <v>4</v>
      </c>
      <c r="D6703">
        <f t="shared" si="215"/>
        <v>2004</v>
      </c>
    </row>
    <row r="6704" spans="1:4" x14ac:dyDescent="0.35">
      <c r="A6704" s="28">
        <v>38085</v>
      </c>
      <c r="B6704" s="17">
        <v>2.2499999999999999E-2</v>
      </c>
      <c r="C6704">
        <f t="shared" si="214"/>
        <v>4</v>
      </c>
      <c r="D6704">
        <f t="shared" si="215"/>
        <v>2004</v>
      </c>
    </row>
    <row r="6705" spans="1:4" x14ac:dyDescent="0.35">
      <c r="A6705" s="28">
        <v>38084</v>
      </c>
      <c r="B6705" s="17">
        <v>2.2499999999999999E-2</v>
      </c>
      <c r="C6705">
        <f t="shared" si="214"/>
        <v>4</v>
      </c>
      <c r="D6705">
        <f t="shared" si="215"/>
        <v>2004</v>
      </c>
    </row>
    <row r="6706" spans="1:4" x14ac:dyDescent="0.35">
      <c r="A6706" s="28">
        <v>38083</v>
      </c>
      <c r="B6706" s="17">
        <v>2.2499999999999999E-2</v>
      </c>
      <c r="C6706">
        <f t="shared" si="214"/>
        <v>4</v>
      </c>
      <c r="D6706">
        <f t="shared" si="215"/>
        <v>2004</v>
      </c>
    </row>
    <row r="6707" spans="1:4" x14ac:dyDescent="0.35">
      <c r="A6707" s="28">
        <v>38082</v>
      </c>
      <c r="B6707" s="17">
        <v>2.2499999999999999E-2</v>
      </c>
      <c r="C6707">
        <f t="shared" si="214"/>
        <v>4</v>
      </c>
      <c r="D6707">
        <f t="shared" si="215"/>
        <v>2004</v>
      </c>
    </row>
    <row r="6708" spans="1:4" x14ac:dyDescent="0.35">
      <c r="A6708" s="28">
        <v>38079</v>
      </c>
      <c r="B6708" s="17">
        <v>2.2499999999999999E-2</v>
      </c>
      <c r="C6708">
        <f t="shared" si="214"/>
        <v>4</v>
      </c>
      <c r="D6708">
        <f t="shared" si="215"/>
        <v>2004</v>
      </c>
    </row>
    <row r="6709" spans="1:4" x14ac:dyDescent="0.35">
      <c r="A6709" s="28">
        <v>38078</v>
      </c>
      <c r="B6709" s="17">
        <v>2.2499999999999999E-2</v>
      </c>
      <c r="C6709">
        <f t="shared" si="214"/>
        <v>4</v>
      </c>
      <c r="D6709">
        <f t="shared" si="215"/>
        <v>2004</v>
      </c>
    </row>
    <row r="6710" spans="1:4" x14ac:dyDescent="0.35">
      <c r="A6710" s="28">
        <v>38077</v>
      </c>
      <c r="B6710" s="17">
        <v>2.2499999999999999E-2</v>
      </c>
      <c r="C6710">
        <f t="shared" si="214"/>
        <v>3</v>
      </c>
      <c r="D6710">
        <f t="shared" si="215"/>
        <v>2004</v>
      </c>
    </row>
    <row r="6711" spans="1:4" x14ac:dyDescent="0.35">
      <c r="A6711" s="28">
        <v>38076</v>
      </c>
      <c r="B6711" s="17">
        <v>2.2499999999999999E-2</v>
      </c>
      <c r="C6711">
        <f t="shared" si="214"/>
        <v>3</v>
      </c>
      <c r="D6711">
        <f t="shared" si="215"/>
        <v>2004</v>
      </c>
    </row>
    <row r="6712" spans="1:4" x14ac:dyDescent="0.35">
      <c r="A6712" s="28">
        <v>38075</v>
      </c>
      <c r="B6712" s="17">
        <v>2.257E-2</v>
      </c>
      <c r="C6712">
        <f t="shared" si="214"/>
        <v>3</v>
      </c>
      <c r="D6712">
        <f t="shared" si="215"/>
        <v>2004</v>
      </c>
    </row>
    <row r="6713" spans="1:4" x14ac:dyDescent="0.35">
      <c r="A6713" s="28">
        <v>38074</v>
      </c>
      <c r="B6713" s="17">
        <v>2.264E-2</v>
      </c>
      <c r="C6713">
        <f t="shared" si="214"/>
        <v>3</v>
      </c>
      <c r="D6713">
        <f t="shared" si="215"/>
        <v>2004</v>
      </c>
    </row>
    <row r="6714" spans="1:4" x14ac:dyDescent="0.35">
      <c r="A6714" s="28">
        <v>38073</v>
      </c>
      <c r="B6714" s="17">
        <v>2.264E-2</v>
      </c>
      <c r="C6714">
        <f t="shared" si="214"/>
        <v>3</v>
      </c>
      <c r="D6714">
        <f t="shared" si="215"/>
        <v>2004</v>
      </c>
    </row>
    <row r="6715" spans="1:4" x14ac:dyDescent="0.35">
      <c r="A6715" s="28">
        <v>38072</v>
      </c>
      <c r="B6715" s="17">
        <v>2.264E-2</v>
      </c>
      <c r="C6715">
        <f t="shared" si="214"/>
        <v>3</v>
      </c>
      <c r="D6715">
        <f t="shared" si="215"/>
        <v>2004</v>
      </c>
    </row>
    <row r="6716" spans="1:4" x14ac:dyDescent="0.35">
      <c r="A6716" s="28">
        <v>38071</v>
      </c>
      <c r="B6716" s="17">
        <v>2.2499999999999999E-2</v>
      </c>
      <c r="C6716">
        <f t="shared" si="214"/>
        <v>3</v>
      </c>
      <c r="D6716">
        <f t="shared" si="215"/>
        <v>2004</v>
      </c>
    </row>
    <row r="6717" spans="1:4" x14ac:dyDescent="0.35">
      <c r="A6717" s="28">
        <v>38070</v>
      </c>
      <c r="B6717" s="17">
        <v>2.2499999999999999E-2</v>
      </c>
      <c r="C6717">
        <f t="shared" si="214"/>
        <v>3</v>
      </c>
      <c r="D6717">
        <f t="shared" si="215"/>
        <v>2004</v>
      </c>
    </row>
    <row r="6718" spans="1:4" x14ac:dyDescent="0.35">
      <c r="A6718" s="28">
        <v>38069</v>
      </c>
      <c r="B6718" s="17">
        <v>2.256E-2</v>
      </c>
      <c r="C6718">
        <f t="shared" si="214"/>
        <v>3</v>
      </c>
      <c r="D6718">
        <f t="shared" si="215"/>
        <v>2004</v>
      </c>
    </row>
    <row r="6719" spans="1:4" x14ac:dyDescent="0.35">
      <c r="A6719" s="28">
        <v>38068</v>
      </c>
      <c r="B6719" s="17">
        <v>2.2599999999999999E-2</v>
      </c>
      <c r="C6719">
        <f t="shared" si="214"/>
        <v>3</v>
      </c>
      <c r="D6719">
        <f t="shared" si="215"/>
        <v>2004</v>
      </c>
    </row>
    <row r="6720" spans="1:4" x14ac:dyDescent="0.35">
      <c r="A6720" s="28">
        <v>38067</v>
      </c>
      <c r="B6720" s="17">
        <v>2.2499999999999999E-2</v>
      </c>
      <c r="C6720">
        <f t="shared" si="214"/>
        <v>3</v>
      </c>
      <c r="D6720">
        <f t="shared" si="215"/>
        <v>2004</v>
      </c>
    </row>
    <row r="6721" spans="1:4" x14ac:dyDescent="0.35">
      <c r="A6721" s="28">
        <v>38066</v>
      </c>
      <c r="B6721" s="17">
        <v>2.2499999999999999E-2</v>
      </c>
      <c r="C6721">
        <f t="shared" si="214"/>
        <v>3</v>
      </c>
      <c r="D6721">
        <f t="shared" si="215"/>
        <v>2004</v>
      </c>
    </row>
    <row r="6722" spans="1:4" x14ac:dyDescent="0.35">
      <c r="A6722" s="28">
        <v>38065</v>
      </c>
      <c r="B6722" s="17">
        <v>2.2499999999999999E-2</v>
      </c>
      <c r="C6722">
        <f t="shared" si="214"/>
        <v>3</v>
      </c>
      <c r="D6722">
        <f t="shared" si="215"/>
        <v>2004</v>
      </c>
    </row>
    <row r="6723" spans="1:4" x14ac:dyDescent="0.35">
      <c r="A6723" s="28">
        <v>38064</v>
      </c>
      <c r="B6723" s="17">
        <v>2.2499999999999999E-2</v>
      </c>
      <c r="C6723">
        <f t="shared" si="214"/>
        <v>3</v>
      </c>
      <c r="D6723">
        <f t="shared" si="215"/>
        <v>2004</v>
      </c>
    </row>
    <row r="6724" spans="1:4" x14ac:dyDescent="0.35">
      <c r="A6724" s="28">
        <v>38063</v>
      </c>
      <c r="B6724" s="17">
        <v>2.2360000000000001E-2</v>
      </c>
      <c r="C6724">
        <f t="shared" si="214"/>
        <v>3</v>
      </c>
      <c r="D6724">
        <f t="shared" si="215"/>
        <v>2004</v>
      </c>
    </row>
    <row r="6725" spans="1:4" x14ac:dyDescent="0.35">
      <c r="A6725" s="28">
        <v>38062</v>
      </c>
      <c r="B6725" s="17">
        <v>2.2380000000000001E-2</v>
      </c>
      <c r="C6725">
        <f t="shared" si="214"/>
        <v>3</v>
      </c>
      <c r="D6725">
        <f t="shared" si="215"/>
        <v>2004</v>
      </c>
    </row>
    <row r="6726" spans="1:4" x14ac:dyDescent="0.35">
      <c r="A6726" s="28">
        <v>38061</v>
      </c>
      <c r="B6726" s="17">
        <v>2.2579999999999999E-2</v>
      </c>
      <c r="C6726">
        <f t="shared" si="214"/>
        <v>3</v>
      </c>
      <c r="D6726">
        <f t="shared" si="215"/>
        <v>2004</v>
      </c>
    </row>
    <row r="6727" spans="1:4" x14ac:dyDescent="0.35">
      <c r="A6727" s="28">
        <v>38060</v>
      </c>
      <c r="B6727" s="17">
        <v>2.2499999999999999E-2</v>
      </c>
      <c r="C6727">
        <f t="shared" si="214"/>
        <v>3</v>
      </c>
      <c r="D6727">
        <f t="shared" si="215"/>
        <v>2004</v>
      </c>
    </row>
    <row r="6728" spans="1:4" x14ac:dyDescent="0.35">
      <c r="A6728" s="28">
        <v>38059</v>
      </c>
      <c r="B6728" s="17">
        <v>2.2499999999999999E-2</v>
      </c>
      <c r="C6728">
        <f t="shared" si="214"/>
        <v>3</v>
      </c>
      <c r="D6728">
        <f t="shared" si="215"/>
        <v>2004</v>
      </c>
    </row>
    <row r="6729" spans="1:4" x14ac:dyDescent="0.35">
      <c r="A6729" s="28">
        <v>38058</v>
      </c>
      <c r="B6729" s="17">
        <v>2.2499999999999999E-2</v>
      </c>
      <c r="C6729">
        <f t="shared" si="214"/>
        <v>3</v>
      </c>
      <c r="D6729">
        <f t="shared" si="215"/>
        <v>2004</v>
      </c>
    </row>
    <row r="6730" spans="1:4" x14ac:dyDescent="0.35">
      <c r="A6730" s="28">
        <v>38057</v>
      </c>
      <c r="B6730" s="17">
        <v>2.2499999999999999E-2</v>
      </c>
      <c r="C6730">
        <f t="shared" si="214"/>
        <v>3</v>
      </c>
      <c r="D6730">
        <f t="shared" si="215"/>
        <v>2004</v>
      </c>
    </row>
    <row r="6731" spans="1:4" x14ac:dyDescent="0.35">
      <c r="A6731" s="28">
        <v>38056</v>
      </c>
      <c r="B6731" s="17">
        <v>2.2499999999999999E-2</v>
      </c>
      <c r="C6731">
        <f t="shared" si="214"/>
        <v>3</v>
      </c>
      <c r="D6731">
        <f t="shared" si="215"/>
        <v>2004</v>
      </c>
    </row>
    <row r="6732" spans="1:4" x14ac:dyDescent="0.35">
      <c r="A6732" s="28">
        <v>38055</v>
      </c>
      <c r="B6732" s="17">
        <v>2.2499999999999999E-2</v>
      </c>
      <c r="C6732">
        <f t="shared" si="214"/>
        <v>3</v>
      </c>
      <c r="D6732">
        <f t="shared" si="215"/>
        <v>2004</v>
      </c>
    </row>
    <row r="6733" spans="1:4" x14ac:dyDescent="0.35">
      <c r="A6733" s="28">
        <v>38054</v>
      </c>
      <c r="B6733" s="17">
        <v>2.2499999999999999E-2</v>
      </c>
      <c r="C6733">
        <f t="shared" si="214"/>
        <v>3</v>
      </c>
      <c r="D6733">
        <f t="shared" si="215"/>
        <v>2004</v>
      </c>
    </row>
    <row r="6734" spans="1:4" x14ac:dyDescent="0.35">
      <c r="A6734" s="28">
        <v>38053</v>
      </c>
      <c r="B6734" s="17">
        <v>2.2499999999999999E-2</v>
      </c>
      <c r="C6734">
        <f t="shared" si="214"/>
        <v>3</v>
      </c>
      <c r="D6734">
        <f t="shared" si="215"/>
        <v>2004</v>
      </c>
    </row>
    <row r="6735" spans="1:4" x14ac:dyDescent="0.35">
      <c r="A6735" s="28">
        <v>38052</v>
      </c>
      <c r="B6735" s="17">
        <v>2.2499999999999999E-2</v>
      </c>
      <c r="C6735">
        <f t="shared" si="214"/>
        <v>3</v>
      </c>
      <c r="D6735">
        <f t="shared" si="215"/>
        <v>2004</v>
      </c>
    </row>
    <row r="6736" spans="1:4" x14ac:dyDescent="0.35">
      <c r="A6736" s="28">
        <v>38051</v>
      </c>
      <c r="B6736" s="17">
        <v>2.2499999999999999E-2</v>
      </c>
      <c r="C6736">
        <f t="shared" si="214"/>
        <v>3</v>
      </c>
      <c r="D6736">
        <f t="shared" si="215"/>
        <v>2004</v>
      </c>
    </row>
    <row r="6737" spans="1:4" x14ac:dyDescent="0.35">
      <c r="A6737" s="28">
        <v>38050</v>
      </c>
      <c r="B6737" s="17">
        <v>2.291E-2</v>
      </c>
      <c r="C6737">
        <f t="shared" si="214"/>
        <v>3</v>
      </c>
      <c r="D6737">
        <f t="shared" si="215"/>
        <v>2004</v>
      </c>
    </row>
    <row r="6738" spans="1:4" x14ac:dyDescent="0.35">
      <c r="A6738" s="28">
        <v>38049</v>
      </c>
      <c r="B6738" s="17">
        <v>2.4490000000000001E-2</v>
      </c>
      <c r="C6738">
        <f t="shared" si="214"/>
        <v>3</v>
      </c>
      <c r="D6738">
        <f t="shared" si="215"/>
        <v>2004</v>
      </c>
    </row>
    <row r="6739" spans="1:4" x14ac:dyDescent="0.35">
      <c r="A6739" s="28">
        <v>38048</v>
      </c>
      <c r="B6739" s="17">
        <v>2.7050000000000001E-2</v>
      </c>
      <c r="C6739">
        <f t="shared" si="214"/>
        <v>3</v>
      </c>
      <c r="D6739">
        <f t="shared" si="215"/>
        <v>2004</v>
      </c>
    </row>
    <row r="6740" spans="1:4" x14ac:dyDescent="0.35">
      <c r="A6740" s="28">
        <v>38047</v>
      </c>
      <c r="B6740" s="17">
        <v>2.7119999999999998E-2</v>
      </c>
      <c r="C6740">
        <f t="shared" si="214"/>
        <v>3</v>
      </c>
      <c r="D6740">
        <f t="shared" si="215"/>
        <v>2004</v>
      </c>
    </row>
    <row r="6741" spans="1:4" x14ac:dyDescent="0.35">
      <c r="A6741" s="28">
        <v>38046</v>
      </c>
      <c r="B6741" s="17">
        <v>2.6870000000000002E-2</v>
      </c>
      <c r="C6741">
        <f t="shared" si="214"/>
        <v>2</v>
      </c>
      <c r="D6741">
        <f t="shared" si="215"/>
        <v>2004</v>
      </c>
    </row>
    <row r="6742" spans="1:4" x14ac:dyDescent="0.35">
      <c r="A6742" s="28">
        <v>38045</v>
      </c>
      <c r="B6742" s="17">
        <v>2.6870000000000002E-2</v>
      </c>
      <c r="C6742">
        <f t="shared" si="214"/>
        <v>2</v>
      </c>
      <c r="D6742">
        <f t="shared" si="215"/>
        <v>2004</v>
      </c>
    </row>
    <row r="6743" spans="1:4" x14ac:dyDescent="0.35">
      <c r="A6743" s="28">
        <v>38044</v>
      </c>
      <c r="B6743" s="17">
        <v>2.6870000000000002E-2</v>
      </c>
      <c r="C6743">
        <f t="shared" si="214"/>
        <v>2</v>
      </c>
      <c r="D6743">
        <f t="shared" si="215"/>
        <v>2004</v>
      </c>
    </row>
    <row r="6744" spans="1:4" x14ac:dyDescent="0.35">
      <c r="A6744" s="28">
        <v>38043</v>
      </c>
      <c r="B6744" s="17">
        <v>2.7910000000000001E-2</v>
      </c>
      <c r="C6744">
        <f t="shared" si="214"/>
        <v>2</v>
      </c>
      <c r="D6744">
        <f t="shared" si="215"/>
        <v>2004</v>
      </c>
    </row>
    <row r="6745" spans="1:4" x14ac:dyDescent="0.35">
      <c r="A6745" s="28">
        <v>38042</v>
      </c>
      <c r="B6745" s="17">
        <v>2.877E-2</v>
      </c>
      <c r="C6745">
        <f t="shared" si="214"/>
        <v>2</v>
      </c>
      <c r="D6745">
        <f t="shared" si="215"/>
        <v>2004</v>
      </c>
    </row>
    <row r="6746" spans="1:4" x14ac:dyDescent="0.35">
      <c r="A6746" s="28">
        <v>38041</v>
      </c>
      <c r="B6746" s="17">
        <v>2.853E-2</v>
      </c>
      <c r="C6746">
        <f t="shared" si="214"/>
        <v>2</v>
      </c>
      <c r="D6746">
        <f t="shared" si="215"/>
        <v>2004</v>
      </c>
    </row>
    <row r="6747" spans="1:4" x14ac:dyDescent="0.35">
      <c r="A6747" s="28">
        <v>38040</v>
      </c>
      <c r="B6747" s="17">
        <v>2.681E-2</v>
      </c>
      <c r="C6747">
        <f t="shared" si="214"/>
        <v>2</v>
      </c>
      <c r="D6747">
        <f t="shared" si="215"/>
        <v>2004</v>
      </c>
    </row>
    <row r="6748" spans="1:4" x14ac:dyDescent="0.35">
      <c r="A6748" s="28">
        <v>38039</v>
      </c>
      <c r="B6748" s="17">
        <v>2.247E-2</v>
      </c>
      <c r="C6748">
        <f t="shared" si="214"/>
        <v>2</v>
      </c>
      <c r="D6748">
        <f t="shared" si="215"/>
        <v>2004</v>
      </c>
    </row>
    <row r="6749" spans="1:4" x14ac:dyDescent="0.35">
      <c r="A6749" s="28">
        <v>38038</v>
      </c>
      <c r="B6749" s="17">
        <v>2.247E-2</v>
      </c>
      <c r="C6749">
        <f t="shared" si="214"/>
        <v>2</v>
      </c>
      <c r="D6749">
        <f t="shared" si="215"/>
        <v>2004</v>
      </c>
    </row>
    <row r="6750" spans="1:4" x14ac:dyDescent="0.35">
      <c r="A6750" s="28">
        <v>38037</v>
      </c>
      <c r="B6750" s="17">
        <v>2.247E-2</v>
      </c>
      <c r="C6750">
        <f t="shared" si="214"/>
        <v>2</v>
      </c>
      <c r="D6750">
        <f t="shared" si="215"/>
        <v>2004</v>
      </c>
    </row>
    <row r="6751" spans="1:4" x14ac:dyDescent="0.35">
      <c r="A6751" s="28">
        <v>38036</v>
      </c>
      <c r="B6751" s="17">
        <v>2.1420000000000002E-2</v>
      </c>
      <c r="C6751">
        <f t="shared" si="214"/>
        <v>2</v>
      </c>
      <c r="D6751">
        <f t="shared" si="215"/>
        <v>2004</v>
      </c>
    </row>
    <row r="6752" spans="1:4" x14ac:dyDescent="0.35">
      <c r="A6752" s="28">
        <v>38035</v>
      </c>
      <c r="B6752" s="17">
        <v>2.3E-2</v>
      </c>
      <c r="C6752">
        <f t="shared" si="214"/>
        <v>2</v>
      </c>
      <c r="D6752">
        <f t="shared" si="215"/>
        <v>2004</v>
      </c>
    </row>
    <row r="6753" spans="1:4" x14ac:dyDescent="0.35">
      <c r="A6753" s="28">
        <v>38034</v>
      </c>
      <c r="B6753" s="17">
        <v>2.8420000000000001E-2</v>
      </c>
      <c r="C6753">
        <f t="shared" si="214"/>
        <v>2</v>
      </c>
      <c r="D6753">
        <f t="shared" si="215"/>
        <v>2004</v>
      </c>
    </row>
    <row r="6754" spans="1:4" x14ac:dyDescent="0.35">
      <c r="A6754" s="28">
        <v>38033</v>
      </c>
      <c r="B6754" s="17">
        <v>3.116E-2</v>
      </c>
      <c r="C6754">
        <f t="shared" si="214"/>
        <v>2</v>
      </c>
      <c r="D6754">
        <f t="shared" si="215"/>
        <v>2004</v>
      </c>
    </row>
    <row r="6755" spans="1:4" x14ac:dyDescent="0.35">
      <c r="A6755" s="28">
        <v>38032</v>
      </c>
      <c r="B6755" s="17">
        <v>3.1040000000000002E-2</v>
      </c>
      <c r="C6755">
        <f t="shared" si="214"/>
        <v>2</v>
      </c>
      <c r="D6755">
        <f t="shared" si="215"/>
        <v>2004</v>
      </c>
    </row>
    <row r="6756" spans="1:4" x14ac:dyDescent="0.35">
      <c r="A6756" s="28">
        <v>38031</v>
      </c>
      <c r="B6756" s="17">
        <v>3.1040000000000002E-2</v>
      </c>
      <c r="C6756">
        <f t="shared" si="214"/>
        <v>2</v>
      </c>
      <c r="D6756">
        <f t="shared" si="215"/>
        <v>2004</v>
      </c>
    </row>
    <row r="6757" spans="1:4" x14ac:dyDescent="0.35">
      <c r="A6757" s="28">
        <v>38030</v>
      </c>
      <c r="B6757" s="17">
        <v>3.1040000000000002E-2</v>
      </c>
      <c r="C6757">
        <f t="shared" si="214"/>
        <v>2</v>
      </c>
      <c r="D6757">
        <f t="shared" si="215"/>
        <v>2004</v>
      </c>
    </row>
    <row r="6758" spans="1:4" x14ac:dyDescent="0.35">
      <c r="A6758" s="28">
        <v>38029</v>
      </c>
      <c r="B6758" s="17">
        <v>2.938E-2</v>
      </c>
      <c r="C6758">
        <f t="shared" si="214"/>
        <v>2</v>
      </c>
      <c r="D6758">
        <f t="shared" si="215"/>
        <v>2004</v>
      </c>
    </row>
    <row r="6759" spans="1:4" x14ac:dyDescent="0.35">
      <c r="A6759" s="28">
        <v>38028</v>
      </c>
      <c r="B6759" s="17">
        <v>2.5000000000000001E-2</v>
      </c>
      <c r="C6759">
        <f t="shared" si="214"/>
        <v>2</v>
      </c>
      <c r="D6759">
        <f t="shared" si="215"/>
        <v>2004</v>
      </c>
    </row>
    <row r="6760" spans="1:4" x14ac:dyDescent="0.35">
      <c r="A6760" s="28">
        <v>38027</v>
      </c>
      <c r="B6760" s="17">
        <v>2.5440000000000001E-2</v>
      </c>
      <c r="C6760">
        <f t="shared" si="214"/>
        <v>2</v>
      </c>
      <c r="D6760">
        <f t="shared" si="215"/>
        <v>2004</v>
      </c>
    </row>
    <row r="6761" spans="1:4" x14ac:dyDescent="0.35">
      <c r="A6761" s="28">
        <v>38026</v>
      </c>
      <c r="B6761" s="17">
        <v>2.589E-2</v>
      </c>
      <c r="C6761">
        <f t="shared" si="214"/>
        <v>2</v>
      </c>
      <c r="D6761">
        <f t="shared" si="215"/>
        <v>2004</v>
      </c>
    </row>
    <row r="6762" spans="1:4" x14ac:dyDescent="0.35">
      <c r="A6762" s="28">
        <v>38023</v>
      </c>
      <c r="B6762" s="17">
        <v>2.7349999999999999E-2</v>
      </c>
      <c r="C6762">
        <f t="shared" si="214"/>
        <v>2</v>
      </c>
      <c r="D6762">
        <f t="shared" si="215"/>
        <v>2004</v>
      </c>
    </row>
    <row r="6763" spans="1:4" x14ac:dyDescent="0.35">
      <c r="A6763" s="28">
        <v>38022</v>
      </c>
      <c r="B6763" s="17">
        <v>2.6110000000000001E-2</v>
      </c>
      <c r="C6763">
        <f t="shared" ref="C6763:C6826" si="216">MONTH(A6763)</f>
        <v>2</v>
      </c>
      <c r="D6763">
        <f t="shared" ref="D6763:D6826" si="217">YEAR(A6763)</f>
        <v>2004</v>
      </c>
    </row>
    <row r="6764" spans="1:4" x14ac:dyDescent="0.35">
      <c r="A6764" s="28">
        <v>38021</v>
      </c>
      <c r="B6764" s="17">
        <v>2.9430000000000001E-2</v>
      </c>
      <c r="C6764">
        <f t="shared" si="216"/>
        <v>2</v>
      </c>
      <c r="D6764">
        <f t="shared" si="217"/>
        <v>2004</v>
      </c>
    </row>
    <row r="6765" spans="1:4" x14ac:dyDescent="0.35">
      <c r="A6765" s="28">
        <v>38020</v>
      </c>
      <c r="B6765" s="17">
        <v>3.0419999999999999E-2</v>
      </c>
      <c r="C6765">
        <f t="shared" si="216"/>
        <v>2</v>
      </c>
      <c r="D6765">
        <f t="shared" si="217"/>
        <v>2004</v>
      </c>
    </row>
    <row r="6766" spans="1:4" x14ac:dyDescent="0.35">
      <c r="A6766" s="28">
        <v>38016</v>
      </c>
      <c r="B6766" s="17">
        <v>2.9729999999999999E-2</v>
      </c>
      <c r="C6766">
        <f t="shared" si="216"/>
        <v>1</v>
      </c>
      <c r="D6766">
        <f t="shared" si="217"/>
        <v>2004</v>
      </c>
    </row>
    <row r="6767" spans="1:4" x14ac:dyDescent="0.35">
      <c r="A6767" s="28">
        <v>38015</v>
      </c>
      <c r="B6767" s="17">
        <v>3.1780000000000003E-2</v>
      </c>
      <c r="C6767">
        <f t="shared" si="216"/>
        <v>1</v>
      </c>
      <c r="D6767">
        <f t="shared" si="217"/>
        <v>2004</v>
      </c>
    </row>
    <row r="6768" spans="1:4" x14ac:dyDescent="0.35">
      <c r="A6768" s="28">
        <v>38014</v>
      </c>
      <c r="B6768" s="17">
        <v>2.9170000000000001E-2</v>
      </c>
      <c r="C6768">
        <f t="shared" si="216"/>
        <v>1</v>
      </c>
      <c r="D6768">
        <f t="shared" si="217"/>
        <v>2004</v>
      </c>
    </row>
    <row r="6769" spans="1:4" x14ac:dyDescent="0.35">
      <c r="A6769" s="28">
        <v>38013</v>
      </c>
      <c r="B6769" s="17">
        <v>2.6509999999999999E-2</v>
      </c>
      <c r="C6769">
        <f t="shared" si="216"/>
        <v>1</v>
      </c>
      <c r="D6769">
        <f t="shared" si="217"/>
        <v>2004</v>
      </c>
    </row>
    <row r="6770" spans="1:4" x14ac:dyDescent="0.35">
      <c r="A6770" s="28">
        <v>38012</v>
      </c>
      <c r="B6770" s="17">
        <v>3.1780000000000003E-2</v>
      </c>
      <c r="C6770">
        <f t="shared" si="216"/>
        <v>1</v>
      </c>
      <c r="D6770">
        <f t="shared" si="217"/>
        <v>2004</v>
      </c>
    </row>
    <row r="6771" spans="1:4" x14ac:dyDescent="0.35">
      <c r="A6771" s="28">
        <v>38011</v>
      </c>
      <c r="B6771" s="17">
        <v>3.1019999999999999E-2</v>
      </c>
      <c r="C6771">
        <f t="shared" si="216"/>
        <v>1</v>
      </c>
      <c r="D6771">
        <f t="shared" si="217"/>
        <v>2004</v>
      </c>
    </row>
    <row r="6772" spans="1:4" x14ac:dyDescent="0.35">
      <c r="A6772" s="28">
        <v>38010</v>
      </c>
      <c r="B6772" s="17">
        <v>3.1019999999999999E-2</v>
      </c>
      <c r="C6772">
        <f t="shared" si="216"/>
        <v>1</v>
      </c>
      <c r="D6772">
        <f t="shared" si="217"/>
        <v>2004</v>
      </c>
    </row>
    <row r="6773" spans="1:4" x14ac:dyDescent="0.35">
      <c r="A6773" s="28">
        <v>38009</v>
      </c>
      <c r="B6773" s="17">
        <v>3.1019999999999999E-2</v>
      </c>
      <c r="C6773">
        <f t="shared" si="216"/>
        <v>1</v>
      </c>
      <c r="D6773">
        <f t="shared" si="217"/>
        <v>2004</v>
      </c>
    </row>
    <row r="6774" spans="1:4" x14ac:dyDescent="0.35">
      <c r="A6774" s="28">
        <v>38008</v>
      </c>
      <c r="B6774" s="17">
        <v>2.7359999999999999E-2</v>
      </c>
      <c r="C6774">
        <f t="shared" si="216"/>
        <v>1</v>
      </c>
      <c r="D6774">
        <f t="shared" si="217"/>
        <v>2004</v>
      </c>
    </row>
    <row r="6775" spans="1:4" x14ac:dyDescent="0.35">
      <c r="A6775" s="28">
        <v>38007</v>
      </c>
      <c r="B6775" s="17">
        <v>2.5080000000000002E-2</v>
      </c>
      <c r="C6775">
        <f t="shared" si="216"/>
        <v>1</v>
      </c>
      <c r="D6775">
        <f t="shared" si="217"/>
        <v>2004</v>
      </c>
    </row>
    <row r="6776" spans="1:4" x14ac:dyDescent="0.35">
      <c r="A6776" s="28">
        <v>38006</v>
      </c>
      <c r="B6776" s="17">
        <v>0.02</v>
      </c>
      <c r="C6776">
        <f t="shared" si="216"/>
        <v>1</v>
      </c>
      <c r="D6776">
        <f t="shared" si="217"/>
        <v>2004</v>
      </c>
    </row>
    <row r="6777" spans="1:4" x14ac:dyDescent="0.35">
      <c r="A6777" s="28">
        <v>38005</v>
      </c>
      <c r="B6777" s="17">
        <v>2.2360000000000001E-2</v>
      </c>
      <c r="C6777">
        <f t="shared" si="216"/>
        <v>1</v>
      </c>
      <c r="D6777">
        <f t="shared" si="217"/>
        <v>2004</v>
      </c>
    </row>
    <row r="6778" spans="1:4" x14ac:dyDescent="0.35">
      <c r="A6778" s="28">
        <v>38004</v>
      </c>
      <c r="B6778" s="17">
        <v>2.64E-2</v>
      </c>
      <c r="C6778">
        <f t="shared" si="216"/>
        <v>1</v>
      </c>
      <c r="D6778">
        <f t="shared" si="217"/>
        <v>2004</v>
      </c>
    </row>
    <row r="6779" spans="1:4" x14ac:dyDescent="0.35">
      <c r="A6779" s="28">
        <v>38003</v>
      </c>
      <c r="B6779" s="17">
        <v>2.64E-2</v>
      </c>
      <c r="C6779">
        <f t="shared" si="216"/>
        <v>1</v>
      </c>
      <c r="D6779">
        <f t="shared" si="217"/>
        <v>2004</v>
      </c>
    </row>
    <row r="6780" spans="1:4" x14ac:dyDescent="0.35">
      <c r="A6780" s="28">
        <v>38002</v>
      </c>
      <c r="B6780" s="17">
        <v>2.64E-2</v>
      </c>
      <c r="C6780">
        <f t="shared" si="216"/>
        <v>1</v>
      </c>
      <c r="D6780">
        <f t="shared" si="217"/>
        <v>2004</v>
      </c>
    </row>
    <row r="6781" spans="1:4" x14ac:dyDescent="0.35">
      <c r="A6781" s="28">
        <v>38001</v>
      </c>
      <c r="B6781" s="17">
        <v>3.1179999999999999E-2</v>
      </c>
      <c r="C6781">
        <f t="shared" si="216"/>
        <v>1</v>
      </c>
      <c r="D6781">
        <f t="shared" si="217"/>
        <v>2004</v>
      </c>
    </row>
    <row r="6782" spans="1:4" x14ac:dyDescent="0.35">
      <c r="A6782" s="28">
        <v>38000</v>
      </c>
      <c r="B6782" s="17">
        <v>3.0720000000000001E-2</v>
      </c>
      <c r="C6782">
        <f t="shared" si="216"/>
        <v>1</v>
      </c>
      <c r="D6782">
        <f t="shared" si="217"/>
        <v>2004</v>
      </c>
    </row>
    <row r="6783" spans="1:4" x14ac:dyDescent="0.35">
      <c r="A6783" s="28">
        <v>37999</v>
      </c>
      <c r="B6783" s="17">
        <v>2.9729999999999999E-2</v>
      </c>
      <c r="C6783">
        <f t="shared" si="216"/>
        <v>1</v>
      </c>
      <c r="D6783">
        <f t="shared" si="217"/>
        <v>2004</v>
      </c>
    </row>
    <row r="6784" spans="1:4" x14ac:dyDescent="0.35">
      <c r="A6784" s="28">
        <v>37998</v>
      </c>
      <c r="B6784" s="17">
        <v>2.3179999999999999E-2</v>
      </c>
      <c r="C6784">
        <f t="shared" si="216"/>
        <v>1</v>
      </c>
      <c r="D6784">
        <f t="shared" si="217"/>
        <v>2004</v>
      </c>
    </row>
    <row r="6785" spans="1:4" x14ac:dyDescent="0.35">
      <c r="A6785" s="28">
        <v>37997</v>
      </c>
      <c r="B6785" s="17">
        <v>2.2579999999999999E-2</v>
      </c>
      <c r="C6785">
        <f t="shared" si="216"/>
        <v>1</v>
      </c>
      <c r="D6785">
        <f t="shared" si="217"/>
        <v>2004</v>
      </c>
    </row>
    <row r="6786" spans="1:4" x14ac:dyDescent="0.35">
      <c r="A6786" s="28">
        <v>37996</v>
      </c>
      <c r="B6786" s="17">
        <v>2.2579999999999999E-2</v>
      </c>
      <c r="C6786">
        <f t="shared" si="216"/>
        <v>1</v>
      </c>
      <c r="D6786">
        <f t="shared" si="217"/>
        <v>2004</v>
      </c>
    </row>
    <row r="6787" spans="1:4" x14ac:dyDescent="0.35">
      <c r="A6787" s="28">
        <v>37995</v>
      </c>
      <c r="B6787" s="17">
        <v>2.2579999999999999E-2</v>
      </c>
      <c r="C6787">
        <f t="shared" si="216"/>
        <v>1</v>
      </c>
      <c r="D6787">
        <f t="shared" si="217"/>
        <v>2004</v>
      </c>
    </row>
    <row r="6788" spans="1:4" x14ac:dyDescent="0.35">
      <c r="A6788" s="28">
        <v>37994</v>
      </c>
      <c r="B6788" s="17">
        <v>2.282E-2</v>
      </c>
      <c r="C6788">
        <f t="shared" si="216"/>
        <v>1</v>
      </c>
      <c r="D6788">
        <f t="shared" si="217"/>
        <v>2004</v>
      </c>
    </row>
    <row r="6789" spans="1:4" x14ac:dyDescent="0.35">
      <c r="A6789" s="28">
        <v>37993</v>
      </c>
      <c r="B6789" s="17">
        <v>2.1649999999999999E-2</v>
      </c>
      <c r="C6789">
        <f t="shared" si="216"/>
        <v>1</v>
      </c>
      <c r="D6789">
        <f t="shared" si="217"/>
        <v>2004</v>
      </c>
    </row>
    <row r="6790" spans="1:4" x14ac:dyDescent="0.35">
      <c r="A6790" s="28">
        <v>37992</v>
      </c>
      <c r="B6790" s="17">
        <v>2.264E-2</v>
      </c>
      <c r="C6790">
        <f t="shared" si="216"/>
        <v>1</v>
      </c>
      <c r="D6790">
        <f t="shared" si="217"/>
        <v>2004</v>
      </c>
    </row>
    <row r="6791" spans="1:4" x14ac:dyDescent="0.35">
      <c r="A6791" s="28">
        <v>37991</v>
      </c>
      <c r="B6791" s="17">
        <v>2.3040000000000001E-2</v>
      </c>
      <c r="C6791">
        <f t="shared" si="216"/>
        <v>1</v>
      </c>
      <c r="D6791">
        <f t="shared" si="217"/>
        <v>2004</v>
      </c>
    </row>
    <row r="6792" spans="1:4" x14ac:dyDescent="0.35">
      <c r="A6792" s="28">
        <v>37990</v>
      </c>
      <c r="B6792" s="17">
        <v>3.117E-2</v>
      </c>
      <c r="C6792">
        <f t="shared" si="216"/>
        <v>1</v>
      </c>
      <c r="D6792">
        <f t="shared" si="217"/>
        <v>2004</v>
      </c>
    </row>
    <row r="6793" spans="1:4" x14ac:dyDescent="0.35">
      <c r="A6793" s="28">
        <v>37989</v>
      </c>
      <c r="B6793" s="17">
        <v>3.117E-2</v>
      </c>
      <c r="C6793">
        <f t="shared" si="216"/>
        <v>1</v>
      </c>
      <c r="D6793">
        <f t="shared" si="217"/>
        <v>2004</v>
      </c>
    </row>
    <row r="6794" spans="1:4" x14ac:dyDescent="0.35">
      <c r="A6794" s="28">
        <v>37988</v>
      </c>
      <c r="B6794" s="17">
        <v>3.117E-2</v>
      </c>
      <c r="C6794">
        <f t="shared" si="216"/>
        <v>1</v>
      </c>
      <c r="D6794">
        <f t="shared" si="217"/>
        <v>2004</v>
      </c>
    </row>
    <row r="6795" spans="1:4" x14ac:dyDescent="0.35">
      <c r="A6795" s="28">
        <v>37987</v>
      </c>
      <c r="B6795" s="17">
        <v>3.0429999999999999E-2</v>
      </c>
      <c r="C6795">
        <f t="shared" si="216"/>
        <v>1</v>
      </c>
      <c r="D6795">
        <f t="shared" si="217"/>
        <v>2004</v>
      </c>
    </row>
    <row r="6796" spans="1:4" x14ac:dyDescent="0.35">
      <c r="A6796" s="28">
        <v>37986</v>
      </c>
      <c r="B6796" s="17">
        <v>3.0429999999999999E-2</v>
      </c>
      <c r="C6796">
        <f t="shared" si="216"/>
        <v>12</v>
      </c>
      <c r="D6796">
        <f t="shared" si="217"/>
        <v>2003</v>
      </c>
    </row>
    <row r="6797" spans="1:4" x14ac:dyDescent="0.35">
      <c r="A6797" s="28">
        <v>37985</v>
      </c>
      <c r="B6797" s="17">
        <v>3.227E-2</v>
      </c>
      <c r="C6797">
        <f t="shared" si="216"/>
        <v>12</v>
      </c>
      <c r="D6797">
        <f t="shared" si="217"/>
        <v>2003</v>
      </c>
    </row>
    <row r="6798" spans="1:4" x14ac:dyDescent="0.35">
      <c r="A6798" s="28">
        <v>37984</v>
      </c>
      <c r="B6798" s="17">
        <v>3.2199999999999999E-2</v>
      </c>
      <c r="C6798">
        <f t="shared" si="216"/>
        <v>12</v>
      </c>
      <c r="D6798">
        <f t="shared" si="217"/>
        <v>2003</v>
      </c>
    </row>
    <row r="6799" spans="1:4" x14ac:dyDescent="0.35">
      <c r="A6799" s="28">
        <v>37983</v>
      </c>
      <c r="B6799" s="17">
        <v>3.2070000000000001E-2</v>
      </c>
      <c r="C6799">
        <f t="shared" si="216"/>
        <v>12</v>
      </c>
      <c r="D6799">
        <f t="shared" si="217"/>
        <v>2003</v>
      </c>
    </row>
    <row r="6800" spans="1:4" x14ac:dyDescent="0.35">
      <c r="A6800" s="28">
        <v>37982</v>
      </c>
      <c r="B6800" s="17">
        <v>3.2070000000000001E-2</v>
      </c>
      <c r="C6800">
        <f t="shared" si="216"/>
        <v>12</v>
      </c>
      <c r="D6800">
        <f t="shared" si="217"/>
        <v>2003</v>
      </c>
    </row>
    <row r="6801" spans="1:4" x14ac:dyDescent="0.35">
      <c r="A6801" s="28">
        <v>37981</v>
      </c>
      <c r="B6801" s="17">
        <v>3.2070000000000001E-2</v>
      </c>
      <c r="C6801">
        <f t="shared" si="216"/>
        <v>12</v>
      </c>
      <c r="D6801">
        <f t="shared" si="217"/>
        <v>2003</v>
      </c>
    </row>
    <row r="6802" spans="1:4" x14ac:dyDescent="0.35">
      <c r="A6802" s="28">
        <v>37980</v>
      </c>
      <c r="B6802" s="17">
        <v>3.2039999999999999E-2</v>
      </c>
      <c r="C6802">
        <f t="shared" si="216"/>
        <v>12</v>
      </c>
      <c r="D6802">
        <f t="shared" si="217"/>
        <v>2003</v>
      </c>
    </row>
    <row r="6803" spans="1:4" x14ac:dyDescent="0.35">
      <c r="A6803" s="28">
        <v>37979</v>
      </c>
      <c r="B6803" s="17">
        <v>3.2079999999999997E-2</v>
      </c>
      <c r="C6803">
        <f t="shared" si="216"/>
        <v>12</v>
      </c>
      <c r="D6803">
        <f t="shared" si="217"/>
        <v>2003</v>
      </c>
    </row>
    <row r="6804" spans="1:4" x14ac:dyDescent="0.35">
      <c r="A6804" s="28">
        <v>37978</v>
      </c>
      <c r="B6804" s="17">
        <v>3.1890000000000002E-2</v>
      </c>
      <c r="C6804">
        <f t="shared" si="216"/>
        <v>12</v>
      </c>
      <c r="D6804">
        <f t="shared" si="217"/>
        <v>2003</v>
      </c>
    </row>
    <row r="6805" spans="1:4" x14ac:dyDescent="0.35">
      <c r="A6805" s="28">
        <v>37977</v>
      </c>
      <c r="B6805" s="17">
        <v>3.1130000000000001E-2</v>
      </c>
      <c r="C6805">
        <f t="shared" si="216"/>
        <v>12</v>
      </c>
      <c r="D6805">
        <f t="shared" si="217"/>
        <v>2003</v>
      </c>
    </row>
    <row r="6806" spans="1:4" x14ac:dyDescent="0.35">
      <c r="A6806" s="28">
        <v>37976</v>
      </c>
      <c r="B6806" s="17">
        <v>3.211E-2</v>
      </c>
      <c r="C6806">
        <f t="shared" si="216"/>
        <v>12</v>
      </c>
      <c r="D6806">
        <f t="shared" si="217"/>
        <v>2003</v>
      </c>
    </row>
    <row r="6807" spans="1:4" x14ac:dyDescent="0.35">
      <c r="A6807" s="28">
        <v>37975</v>
      </c>
      <c r="B6807" s="17">
        <v>3.211E-2</v>
      </c>
      <c r="C6807">
        <f t="shared" si="216"/>
        <v>12</v>
      </c>
      <c r="D6807">
        <f t="shared" si="217"/>
        <v>2003</v>
      </c>
    </row>
    <row r="6808" spans="1:4" x14ac:dyDescent="0.35">
      <c r="A6808" s="28">
        <v>37974</v>
      </c>
      <c r="B6808" s="17">
        <v>3.211E-2</v>
      </c>
      <c r="C6808">
        <f t="shared" si="216"/>
        <v>12</v>
      </c>
      <c r="D6808">
        <f t="shared" si="217"/>
        <v>2003</v>
      </c>
    </row>
    <row r="6809" spans="1:4" x14ac:dyDescent="0.35">
      <c r="A6809" s="28">
        <v>37973</v>
      </c>
      <c r="B6809" s="17">
        <v>3.2210000000000003E-2</v>
      </c>
      <c r="C6809">
        <f t="shared" si="216"/>
        <v>12</v>
      </c>
      <c r="D6809">
        <f t="shared" si="217"/>
        <v>2003</v>
      </c>
    </row>
    <row r="6810" spans="1:4" x14ac:dyDescent="0.35">
      <c r="A6810" s="28">
        <v>37972</v>
      </c>
      <c r="B6810" s="17">
        <v>3.2289999999999999E-2</v>
      </c>
      <c r="C6810">
        <f t="shared" si="216"/>
        <v>12</v>
      </c>
      <c r="D6810">
        <f t="shared" si="217"/>
        <v>2003</v>
      </c>
    </row>
    <row r="6811" spans="1:4" x14ac:dyDescent="0.35">
      <c r="A6811" s="28">
        <v>37971</v>
      </c>
      <c r="B6811" s="17">
        <v>3.2300000000000002E-2</v>
      </c>
      <c r="C6811">
        <f t="shared" si="216"/>
        <v>12</v>
      </c>
      <c r="D6811">
        <f t="shared" si="217"/>
        <v>2003</v>
      </c>
    </row>
    <row r="6812" spans="1:4" x14ac:dyDescent="0.35">
      <c r="A6812" s="28">
        <v>37970</v>
      </c>
      <c r="B6812" s="17">
        <v>3.2309999999999998E-2</v>
      </c>
      <c r="C6812">
        <f t="shared" si="216"/>
        <v>12</v>
      </c>
      <c r="D6812">
        <f t="shared" si="217"/>
        <v>2003</v>
      </c>
    </row>
    <row r="6813" spans="1:4" x14ac:dyDescent="0.35">
      <c r="A6813" s="28">
        <v>37969</v>
      </c>
      <c r="B6813" s="17">
        <v>3.2309999999999998E-2</v>
      </c>
      <c r="C6813">
        <f t="shared" si="216"/>
        <v>12</v>
      </c>
      <c r="D6813">
        <f t="shared" si="217"/>
        <v>2003</v>
      </c>
    </row>
    <row r="6814" spans="1:4" x14ac:dyDescent="0.35">
      <c r="A6814" s="28">
        <v>37968</v>
      </c>
      <c r="B6814" s="17">
        <v>3.2309999999999998E-2</v>
      </c>
      <c r="C6814">
        <f t="shared" si="216"/>
        <v>12</v>
      </c>
      <c r="D6814">
        <f t="shared" si="217"/>
        <v>2003</v>
      </c>
    </row>
    <row r="6815" spans="1:4" x14ac:dyDescent="0.35">
      <c r="A6815" s="28">
        <v>37967</v>
      </c>
      <c r="B6815" s="17">
        <v>3.2309999999999998E-2</v>
      </c>
      <c r="C6815">
        <f t="shared" si="216"/>
        <v>12</v>
      </c>
      <c r="D6815">
        <f t="shared" si="217"/>
        <v>2003</v>
      </c>
    </row>
    <row r="6816" spans="1:4" x14ac:dyDescent="0.35">
      <c r="A6816" s="28">
        <v>37966</v>
      </c>
      <c r="B6816" s="17">
        <v>3.2079999999999997E-2</v>
      </c>
      <c r="C6816">
        <f t="shared" si="216"/>
        <v>12</v>
      </c>
      <c r="D6816">
        <f t="shared" si="217"/>
        <v>2003</v>
      </c>
    </row>
    <row r="6817" spans="1:4" x14ac:dyDescent="0.35">
      <c r="A6817" s="28">
        <v>37965</v>
      </c>
      <c r="B6817" s="17">
        <v>3.2169999999999997E-2</v>
      </c>
      <c r="C6817">
        <f t="shared" si="216"/>
        <v>12</v>
      </c>
      <c r="D6817">
        <f t="shared" si="217"/>
        <v>2003</v>
      </c>
    </row>
    <row r="6818" spans="1:4" x14ac:dyDescent="0.35">
      <c r="A6818" s="28">
        <v>37964</v>
      </c>
      <c r="B6818" s="17">
        <v>0.03</v>
      </c>
      <c r="C6818">
        <f t="shared" si="216"/>
        <v>12</v>
      </c>
      <c r="D6818">
        <f t="shared" si="217"/>
        <v>2003</v>
      </c>
    </row>
    <row r="6819" spans="1:4" x14ac:dyDescent="0.35">
      <c r="A6819" s="28">
        <v>37963</v>
      </c>
      <c r="B6819" s="17">
        <v>0.03</v>
      </c>
      <c r="C6819">
        <f t="shared" si="216"/>
        <v>12</v>
      </c>
      <c r="D6819">
        <f t="shared" si="217"/>
        <v>2003</v>
      </c>
    </row>
    <row r="6820" spans="1:4" x14ac:dyDescent="0.35">
      <c r="A6820" s="28">
        <v>37962</v>
      </c>
      <c r="B6820" s="17">
        <v>0.03</v>
      </c>
      <c r="C6820">
        <f t="shared" si="216"/>
        <v>12</v>
      </c>
      <c r="D6820">
        <f t="shared" si="217"/>
        <v>2003</v>
      </c>
    </row>
    <row r="6821" spans="1:4" x14ac:dyDescent="0.35">
      <c r="A6821" s="28">
        <v>37961</v>
      </c>
      <c r="B6821" s="17">
        <v>0.03</v>
      </c>
      <c r="C6821">
        <f t="shared" si="216"/>
        <v>12</v>
      </c>
      <c r="D6821">
        <f t="shared" si="217"/>
        <v>2003</v>
      </c>
    </row>
    <row r="6822" spans="1:4" x14ac:dyDescent="0.35">
      <c r="A6822" s="28">
        <v>37960</v>
      </c>
      <c r="B6822" s="17">
        <v>0.03</v>
      </c>
      <c r="C6822">
        <f t="shared" si="216"/>
        <v>12</v>
      </c>
      <c r="D6822">
        <f t="shared" si="217"/>
        <v>2003</v>
      </c>
    </row>
    <row r="6823" spans="1:4" x14ac:dyDescent="0.35">
      <c r="A6823" s="28">
        <v>37959</v>
      </c>
      <c r="B6823" s="17">
        <v>0.03</v>
      </c>
      <c r="C6823">
        <f t="shared" si="216"/>
        <v>12</v>
      </c>
      <c r="D6823">
        <f t="shared" si="217"/>
        <v>2003</v>
      </c>
    </row>
    <row r="6824" spans="1:4" x14ac:dyDescent="0.35">
      <c r="A6824" s="28">
        <v>37958</v>
      </c>
      <c r="B6824" s="17">
        <v>0.03</v>
      </c>
      <c r="C6824">
        <f t="shared" si="216"/>
        <v>12</v>
      </c>
      <c r="D6824">
        <f t="shared" si="217"/>
        <v>2003</v>
      </c>
    </row>
    <row r="6825" spans="1:4" x14ac:dyDescent="0.35">
      <c r="A6825" s="28">
        <v>37957</v>
      </c>
      <c r="B6825" s="17">
        <v>0.03</v>
      </c>
      <c r="C6825">
        <f t="shared" si="216"/>
        <v>12</v>
      </c>
      <c r="D6825">
        <f t="shared" si="217"/>
        <v>2003</v>
      </c>
    </row>
    <row r="6826" spans="1:4" x14ac:dyDescent="0.35">
      <c r="A6826" s="28">
        <v>37956</v>
      </c>
      <c r="B6826" s="17">
        <v>0.03</v>
      </c>
      <c r="C6826">
        <f t="shared" si="216"/>
        <v>12</v>
      </c>
      <c r="D6826">
        <f t="shared" si="217"/>
        <v>2003</v>
      </c>
    </row>
    <row r="6827" spans="1:4" x14ac:dyDescent="0.35">
      <c r="A6827" s="28">
        <v>37955</v>
      </c>
      <c r="B6827" s="17">
        <v>2.6210000000000001E-2</v>
      </c>
      <c r="C6827">
        <f t="shared" ref="C6827:C6890" si="218">MONTH(A6827)</f>
        <v>11</v>
      </c>
      <c r="D6827">
        <f t="shared" ref="D6827:D6890" si="219">YEAR(A6827)</f>
        <v>2003</v>
      </c>
    </row>
    <row r="6828" spans="1:4" x14ac:dyDescent="0.35">
      <c r="A6828" s="28">
        <v>37954</v>
      </c>
      <c r="B6828" s="17">
        <v>2.6210000000000001E-2</v>
      </c>
      <c r="C6828">
        <f t="shared" si="218"/>
        <v>11</v>
      </c>
      <c r="D6828">
        <f t="shared" si="219"/>
        <v>2003</v>
      </c>
    </row>
    <row r="6829" spans="1:4" x14ac:dyDescent="0.35">
      <c r="A6829" s="28">
        <v>37953</v>
      </c>
      <c r="B6829" s="17">
        <v>2.6210000000000001E-2</v>
      </c>
      <c r="C6829">
        <f t="shared" si="218"/>
        <v>11</v>
      </c>
      <c r="D6829">
        <f t="shared" si="219"/>
        <v>2003</v>
      </c>
    </row>
    <row r="6830" spans="1:4" x14ac:dyDescent="0.35">
      <c r="A6830" s="28">
        <v>37952</v>
      </c>
      <c r="B6830" s="17">
        <v>2.87E-2</v>
      </c>
      <c r="C6830">
        <f t="shared" si="218"/>
        <v>11</v>
      </c>
      <c r="D6830">
        <f t="shared" si="219"/>
        <v>2003</v>
      </c>
    </row>
    <row r="6831" spans="1:4" x14ac:dyDescent="0.35">
      <c r="A6831" s="28">
        <v>37951</v>
      </c>
      <c r="B6831" s="17">
        <v>2.87E-2</v>
      </c>
      <c r="C6831">
        <f t="shared" si="218"/>
        <v>11</v>
      </c>
      <c r="D6831">
        <f t="shared" si="219"/>
        <v>2003</v>
      </c>
    </row>
    <row r="6832" spans="1:4" x14ac:dyDescent="0.35">
      <c r="A6832" s="28">
        <v>37950</v>
      </c>
      <c r="B6832" s="17">
        <v>2.87E-2</v>
      </c>
      <c r="C6832">
        <f t="shared" si="218"/>
        <v>11</v>
      </c>
      <c r="D6832">
        <f t="shared" si="219"/>
        <v>2003</v>
      </c>
    </row>
    <row r="6833" spans="1:4" x14ac:dyDescent="0.35">
      <c r="A6833" s="28">
        <v>37949</v>
      </c>
      <c r="B6833" s="17">
        <v>2.5739999999999999E-2</v>
      </c>
      <c r="C6833">
        <f t="shared" si="218"/>
        <v>11</v>
      </c>
      <c r="D6833">
        <f t="shared" si="219"/>
        <v>2003</v>
      </c>
    </row>
    <row r="6834" spans="1:4" x14ac:dyDescent="0.35">
      <c r="A6834" s="28">
        <v>37948</v>
      </c>
      <c r="B6834" s="17">
        <v>3.2599999999999997E-2</v>
      </c>
      <c r="C6834">
        <f t="shared" si="218"/>
        <v>11</v>
      </c>
      <c r="D6834">
        <f t="shared" si="219"/>
        <v>2003</v>
      </c>
    </row>
    <row r="6835" spans="1:4" x14ac:dyDescent="0.35">
      <c r="A6835" s="28">
        <v>37947</v>
      </c>
      <c r="B6835" s="17">
        <v>3.2599999999999997E-2</v>
      </c>
      <c r="C6835">
        <f t="shared" si="218"/>
        <v>11</v>
      </c>
      <c r="D6835">
        <f t="shared" si="219"/>
        <v>2003</v>
      </c>
    </row>
    <row r="6836" spans="1:4" x14ac:dyDescent="0.35">
      <c r="A6836" s="28">
        <v>37946</v>
      </c>
      <c r="B6836" s="17">
        <v>3.2599999999999997E-2</v>
      </c>
      <c r="C6836">
        <f t="shared" si="218"/>
        <v>11</v>
      </c>
      <c r="D6836">
        <f t="shared" si="219"/>
        <v>2003</v>
      </c>
    </row>
    <row r="6837" spans="1:4" x14ac:dyDescent="0.35">
      <c r="A6837" s="28">
        <v>37945</v>
      </c>
      <c r="B6837" s="17">
        <v>3.031E-2</v>
      </c>
      <c r="C6837">
        <f t="shared" si="218"/>
        <v>11</v>
      </c>
      <c r="D6837">
        <f t="shared" si="219"/>
        <v>2003</v>
      </c>
    </row>
    <row r="6838" spans="1:4" x14ac:dyDescent="0.35">
      <c r="A6838" s="28">
        <v>37944</v>
      </c>
      <c r="B6838" s="17">
        <v>2.912E-2</v>
      </c>
      <c r="C6838">
        <f t="shared" si="218"/>
        <v>11</v>
      </c>
      <c r="D6838">
        <f t="shared" si="219"/>
        <v>2003</v>
      </c>
    </row>
    <row r="6839" spans="1:4" x14ac:dyDescent="0.35">
      <c r="A6839" s="28">
        <v>37943</v>
      </c>
      <c r="B6839" s="17">
        <v>3.0450000000000001E-2</v>
      </c>
      <c r="C6839">
        <f t="shared" si="218"/>
        <v>11</v>
      </c>
      <c r="D6839">
        <f t="shared" si="219"/>
        <v>2003</v>
      </c>
    </row>
    <row r="6840" spans="1:4" x14ac:dyDescent="0.35">
      <c r="A6840" s="28">
        <v>37942</v>
      </c>
      <c r="B6840" s="17">
        <v>3.0450000000000001E-2</v>
      </c>
      <c r="C6840">
        <f t="shared" si="218"/>
        <v>11</v>
      </c>
      <c r="D6840">
        <f t="shared" si="219"/>
        <v>2003</v>
      </c>
    </row>
    <row r="6841" spans="1:4" x14ac:dyDescent="0.35">
      <c r="A6841" s="28">
        <v>37941</v>
      </c>
      <c r="B6841" s="17">
        <v>2.9909999999999999E-2</v>
      </c>
      <c r="C6841">
        <f t="shared" si="218"/>
        <v>11</v>
      </c>
      <c r="D6841">
        <f t="shared" si="219"/>
        <v>2003</v>
      </c>
    </row>
    <row r="6842" spans="1:4" x14ac:dyDescent="0.35">
      <c r="A6842" s="28">
        <v>37940</v>
      </c>
      <c r="B6842" s="17">
        <v>2.9909999999999999E-2</v>
      </c>
      <c r="C6842">
        <f t="shared" si="218"/>
        <v>11</v>
      </c>
      <c r="D6842">
        <f t="shared" si="219"/>
        <v>2003</v>
      </c>
    </row>
    <row r="6843" spans="1:4" x14ac:dyDescent="0.35">
      <c r="A6843" s="28">
        <v>37939</v>
      </c>
      <c r="B6843" s="17">
        <v>2.9909999999999999E-2</v>
      </c>
      <c r="C6843">
        <f t="shared" si="218"/>
        <v>11</v>
      </c>
      <c r="D6843">
        <f t="shared" si="219"/>
        <v>2003</v>
      </c>
    </row>
    <row r="6844" spans="1:4" x14ac:dyDescent="0.35">
      <c r="A6844" s="28">
        <v>37938</v>
      </c>
      <c r="B6844" s="17">
        <v>3.0779999999999998E-2</v>
      </c>
      <c r="C6844">
        <f t="shared" si="218"/>
        <v>11</v>
      </c>
      <c r="D6844">
        <f t="shared" si="219"/>
        <v>2003</v>
      </c>
    </row>
    <row r="6845" spans="1:4" x14ac:dyDescent="0.35">
      <c r="A6845" s="28">
        <v>37937</v>
      </c>
      <c r="B6845" s="17">
        <v>2.9950000000000001E-2</v>
      </c>
      <c r="C6845">
        <f t="shared" si="218"/>
        <v>11</v>
      </c>
      <c r="D6845">
        <f t="shared" si="219"/>
        <v>2003</v>
      </c>
    </row>
    <row r="6846" spans="1:4" x14ac:dyDescent="0.35">
      <c r="A6846" s="28">
        <v>37936</v>
      </c>
      <c r="B6846" s="17">
        <v>3.0800000000000001E-2</v>
      </c>
      <c r="C6846">
        <f t="shared" si="218"/>
        <v>11</v>
      </c>
      <c r="D6846">
        <f t="shared" si="219"/>
        <v>2003</v>
      </c>
    </row>
    <row r="6847" spans="1:4" x14ac:dyDescent="0.35">
      <c r="A6847" s="28">
        <v>37935</v>
      </c>
      <c r="B6847" s="17">
        <v>3.1230000000000001E-2</v>
      </c>
      <c r="C6847">
        <f t="shared" si="218"/>
        <v>11</v>
      </c>
      <c r="D6847">
        <f t="shared" si="219"/>
        <v>2003</v>
      </c>
    </row>
    <row r="6848" spans="1:4" x14ac:dyDescent="0.35">
      <c r="A6848" s="28">
        <v>37934</v>
      </c>
      <c r="B6848" s="17">
        <v>3.1480000000000001E-2</v>
      </c>
      <c r="C6848">
        <f t="shared" si="218"/>
        <v>11</v>
      </c>
      <c r="D6848">
        <f t="shared" si="219"/>
        <v>2003</v>
      </c>
    </row>
    <row r="6849" spans="1:4" x14ac:dyDescent="0.35">
      <c r="A6849" s="28">
        <v>37933</v>
      </c>
      <c r="B6849" s="17">
        <v>3.1480000000000001E-2</v>
      </c>
      <c r="C6849">
        <f t="shared" si="218"/>
        <v>11</v>
      </c>
      <c r="D6849">
        <f t="shared" si="219"/>
        <v>2003</v>
      </c>
    </row>
    <row r="6850" spans="1:4" x14ac:dyDescent="0.35">
      <c r="A6850" s="28">
        <v>37932</v>
      </c>
      <c r="B6850" s="17">
        <v>3.1480000000000001E-2</v>
      </c>
      <c r="C6850">
        <f t="shared" si="218"/>
        <v>11</v>
      </c>
      <c r="D6850">
        <f t="shared" si="219"/>
        <v>2003</v>
      </c>
    </row>
    <row r="6851" spans="1:4" x14ac:dyDescent="0.35">
      <c r="A6851" s="28">
        <v>37931</v>
      </c>
      <c r="B6851" s="17">
        <v>3.0530000000000002E-2</v>
      </c>
      <c r="C6851">
        <f t="shared" si="218"/>
        <v>11</v>
      </c>
      <c r="D6851">
        <f t="shared" si="219"/>
        <v>2003</v>
      </c>
    </row>
    <row r="6852" spans="1:4" x14ac:dyDescent="0.35">
      <c r="A6852" s="28">
        <v>37930</v>
      </c>
      <c r="B6852" s="17">
        <v>3.0530000000000002E-2</v>
      </c>
      <c r="C6852">
        <f t="shared" si="218"/>
        <v>11</v>
      </c>
      <c r="D6852">
        <f t="shared" si="219"/>
        <v>2003</v>
      </c>
    </row>
    <row r="6853" spans="1:4" x14ac:dyDescent="0.35">
      <c r="A6853" s="28">
        <v>37929</v>
      </c>
      <c r="B6853" s="17">
        <v>3.1109999999999999E-2</v>
      </c>
      <c r="C6853">
        <f t="shared" si="218"/>
        <v>11</v>
      </c>
      <c r="D6853">
        <f t="shared" si="219"/>
        <v>2003</v>
      </c>
    </row>
    <row r="6854" spans="1:4" x14ac:dyDescent="0.35">
      <c r="A6854" s="28">
        <v>37928</v>
      </c>
      <c r="B6854" s="17">
        <v>2.8750000000000001E-2</v>
      </c>
      <c r="C6854">
        <f t="shared" si="218"/>
        <v>11</v>
      </c>
      <c r="D6854">
        <f t="shared" si="219"/>
        <v>2003</v>
      </c>
    </row>
    <row r="6855" spans="1:4" x14ac:dyDescent="0.35">
      <c r="A6855" s="28">
        <v>37927</v>
      </c>
      <c r="B6855" s="17">
        <v>2.862E-2</v>
      </c>
      <c r="C6855">
        <f t="shared" si="218"/>
        <v>11</v>
      </c>
      <c r="D6855">
        <f t="shared" si="219"/>
        <v>2003</v>
      </c>
    </row>
    <row r="6856" spans="1:4" x14ac:dyDescent="0.35">
      <c r="A6856" s="28">
        <v>37926</v>
      </c>
      <c r="B6856" s="17">
        <v>2.862E-2</v>
      </c>
      <c r="C6856">
        <f t="shared" si="218"/>
        <v>11</v>
      </c>
      <c r="D6856">
        <f t="shared" si="219"/>
        <v>2003</v>
      </c>
    </row>
    <row r="6857" spans="1:4" x14ac:dyDescent="0.35">
      <c r="A6857" s="28">
        <v>37925</v>
      </c>
      <c r="B6857" s="17">
        <v>2.862E-2</v>
      </c>
      <c r="C6857">
        <f t="shared" si="218"/>
        <v>10</v>
      </c>
      <c r="D6857">
        <f t="shared" si="219"/>
        <v>2003</v>
      </c>
    </row>
    <row r="6858" spans="1:4" x14ac:dyDescent="0.35">
      <c r="A6858" s="28">
        <v>37924</v>
      </c>
      <c r="B6858" s="17">
        <v>2.2929999999999999E-2</v>
      </c>
      <c r="C6858">
        <f t="shared" si="218"/>
        <v>10</v>
      </c>
      <c r="D6858">
        <f t="shared" si="219"/>
        <v>2003</v>
      </c>
    </row>
    <row r="6859" spans="1:4" x14ac:dyDescent="0.35">
      <c r="A6859" s="28">
        <v>37923</v>
      </c>
      <c r="B6859" s="17">
        <v>2.4889999999999999E-2</v>
      </c>
      <c r="C6859">
        <f t="shared" si="218"/>
        <v>10</v>
      </c>
      <c r="D6859">
        <f t="shared" si="219"/>
        <v>2003</v>
      </c>
    </row>
    <row r="6860" spans="1:4" x14ac:dyDescent="0.35">
      <c r="A6860" s="28">
        <v>37922</v>
      </c>
      <c r="B6860" s="17">
        <v>2.76E-2</v>
      </c>
      <c r="C6860">
        <f t="shared" si="218"/>
        <v>10</v>
      </c>
      <c r="D6860">
        <f t="shared" si="219"/>
        <v>2003</v>
      </c>
    </row>
    <row r="6861" spans="1:4" x14ac:dyDescent="0.35">
      <c r="A6861" s="28">
        <v>37921</v>
      </c>
      <c r="B6861" s="17">
        <v>2.596E-2</v>
      </c>
      <c r="C6861">
        <f t="shared" si="218"/>
        <v>10</v>
      </c>
      <c r="D6861">
        <f t="shared" si="219"/>
        <v>2003</v>
      </c>
    </row>
    <row r="6862" spans="1:4" x14ac:dyDescent="0.35">
      <c r="A6862" s="28">
        <v>37920</v>
      </c>
      <c r="B6862" s="17">
        <v>2.8150000000000001E-2</v>
      </c>
      <c r="C6862">
        <f t="shared" si="218"/>
        <v>10</v>
      </c>
      <c r="D6862">
        <f t="shared" si="219"/>
        <v>2003</v>
      </c>
    </row>
    <row r="6863" spans="1:4" x14ac:dyDescent="0.35">
      <c r="A6863" s="28">
        <v>37919</v>
      </c>
      <c r="B6863" s="17">
        <v>2.8150000000000001E-2</v>
      </c>
      <c r="C6863">
        <f t="shared" si="218"/>
        <v>10</v>
      </c>
      <c r="D6863">
        <f t="shared" si="219"/>
        <v>2003</v>
      </c>
    </row>
    <row r="6864" spans="1:4" x14ac:dyDescent="0.35">
      <c r="A6864" s="28">
        <v>37918</v>
      </c>
      <c r="B6864" s="17">
        <v>2.8150000000000001E-2</v>
      </c>
      <c r="C6864">
        <f t="shared" si="218"/>
        <v>10</v>
      </c>
      <c r="D6864">
        <f t="shared" si="219"/>
        <v>2003</v>
      </c>
    </row>
    <row r="6865" spans="1:4" x14ac:dyDescent="0.35">
      <c r="A6865" s="28">
        <v>37917</v>
      </c>
      <c r="B6865" s="17">
        <v>2.9190000000000001E-2</v>
      </c>
      <c r="C6865">
        <f t="shared" si="218"/>
        <v>10</v>
      </c>
      <c r="D6865">
        <f t="shared" si="219"/>
        <v>2003</v>
      </c>
    </row>
    <row r="6866" spans="1:4" x14ac:dyDescent="0.35">
      <c r="A6866" s="28">
        <v>37916</v>
      </c>
      <c r="B6866" s="17">
        <v>3.057E-2</v>
      </c>
      <c r="C6866">
        <f t="shared" si="218"/>
        <v>10</v>
      </c>
      <c r="D6866">
        <f t="shared" si="219"/>
        <v>2003</v>
      </c>
    </row>
    <row r="6867" spans="1:4" x14ac:dyDescent="0.35">
      <c r="A6867" s="28">
        <v>37915</v>
      </c>
      <c r="B6867" s="17">
        <v>3.0960000000000001E-2</v>
      </c>
      <c r="C6867">
        <f t="shared" si="218"/>
        <v>10</v>
      </c>
      <c r="D6867">
        <f t="shared" si="219"/>
        <v>2003</v>
      </c>
    </row>
    <row r="6868" spans="1:4" x14ac:dyDescent="0.35">
      <c r="A6868" s="28">
        <v>37914</v>
      </c>
      <c r="B6868" s="17">
        <v>3.0790000000000001E-2</v>
      </c>
      <c r="C6868">
        <f t="shared" si="218"/>
        <v>10</v>
      </c>
      <c r="D6868">
        <f t="shared" si="219"/>
        <v>2003</v>
      </c>
    </row>
    <row r="6869" spans="1:4" x14ac:dyDescent="0.35">
      <c r="A6869" s="28">
        <v>37913</v>
      </c>
      <c r="B6869" s="17">
        <v>3.0280000000000001E-2</v>
      </c>
      <c r="C6869">
        <f t="shared" si="218"/>
        <v>10</v>
      </c>
      <c r="D6869">
        <f t="shared" si="219"/>
        <v>2003</v>
      </c>
    </row>
    <row r="6870" spans="1:4" x14ac:dyDescent="0.35">
      <c r="A6870" s="28">
        <v>37912</v>
      </c>
      <c r="B6870" s="17">
        <v>3.0280000000000001E-2</v>
      </c>
      <c r="C6870">
        <f t="shared" si="218"/>
        <v>10</v>
      </c>
      <c r="D6870">
        <f t="shared" si="219"/>
        <v>2003</v>
      </c>
    </row>
    <row r="6871" spans="1:4" x14ac:dyDescent="0.35">
      <c r="A6871" s="28">
        <v>37911</v>
      </c>
      <c r="B6871" s="17">
        <v>3.0280000000000001E-2</v>
      </c>
      <c r="C6871">
        <f t="shared" si="218"/>
        <v>10</v>
      </c>
      <c r="D6871">
        <f t="shared" si="219"/>
        <v>2003</v>
      </c>
    </row>
    <row r="6872" spans="1:4" x14ac:dyDescent="0.35">
      <c r="A6872" s="28">
        <v>37910</v>
      </c>
      <c r="B6872" s="17">
        <v>2.911E-2</v>
      </c>
      <c r="C6872">
        <f t="shared" si="218"/>
        <v>10</v>
      </c>
      <c r="D6872">
        <f t="shared" si="219"/>
        <v>2003</v>
      </c>
    </row>
    <row r="6873" spans="1:4" x14ac:dyDescent="0.35">
      <c r="A6873" s="28">
        <v>37909</v>
      </c>
      <c r="B6873" s="17">
        <v>2.937E-2</v>
      </c>
      <c r="C6873">
        <f t="shared" si="218"/>
        <v>10</v>
      </c>
      <c r="D6873">
        <f t="shared" si="219"/>
        <v>2003</v>
      </c>
    </row>
    <row r="6874" spans="1:4" x14ac:dyDescent="0.35">
      <c r="A6874" s="28">
        <v>37908</v>
      </c>
      <c r="B6874" s="17">
        <v>3.074E-2</v>
      </c>
      <c r="C6874">
        <f t="shared" si="218"/>
        <v>10</v>
      </c>
      <c r="D6874">
        <f t="shared" si="219"/>
        <v>2003</v>
      </c>
    </row>
    <row r="6875" spans="1:4" x14ac:dyDescent="0.35">
      <c r="A6875" s="28">
        <v>37907</v>
      </c>
      <c r="B6875" s="17">
        <v>3.2050000000000002E-2</v>
      </c>
      <c r="C6875">
        <f t="shared" si="218"/>
        <v>10</v>
      </c>
      <c r="D6875">
        <f t="shared" si="219"/>
        <v>2003</v>
      </c>
    </row>
    <row r="6876" spans="1:4" x14ac:dyDescent="0.35">
      <c r="A6876" s="28">
        <v>37906</v>
      </c>
      <c r="B6876" s="17">
        <v>3.2379999999999999E-2</v>
      </c>
      <c r="C6876">
        <f t="shared" si="218"/>
        <v>10</v>
      </c>
      <c r="D6876">
        <f t="shared" si="219"/>
        <v>2003</v>
      </c>
    </row>
    <row r="6877" spans="1:4" x14ac:dyDescent="0.35">
      <c r="A6877" s="28">
        <v>37905</v>
      </c>
      <c r="B6877" s="17">
        <v>3.2379999999999999E-2</v>
      </c>
      <c r="C6877">
        <f t="shared" si="218"/>
        <v>10</v>
      </c>
      <c r="D6877">
        <f t="shared" si="219"/>
        <v>2003</v>
      </c>
    </row>
    <row r="6878" spans="1:4" x14ac:dyDescent="0.35">
      <c r="A6878" s="28">
        <v>37904</v>
      </c>
      <c r="B6878" s="17">
        <v>3.2379999999999999E-2</v>
      </c>
      <c r="C6878">
        <f t="shared" si="218"/>
        <v>10</v>
      </c>
      <c r="D6878">
        <f t="shared" si="219"/>
        <v>2003</v>
      </c>
    </row>
    <row r="6879" spans="1:4" x14ac:dyDescent="0.35">
      <c r="A6879" s="28">
        <v>37903</v>
      </c>
      <c r="B6879" s="17">
        <v>3.2149999999999998E-2</v>
      </c>
      <c r="C6879">
        <f t="shared" si="218"/>
        <v>10</v>
      </c>
      <c r="D6879">
        <f t="shared" si="219"/>
        <v>2003</v>
      </c>
    </row>
    <row r="6880" spans="1:4" x14ac:dyDescent="0.35">
      <c r="A6880" s="28">
        <v>37902</v>
      </c>
      <c r="B6880" s="17">
        <v>3.2719999999999999E-2</v>
      </c>
      <c r="C6880">
        <f t="shared" si="218"/>
        <v>10</v>
      </c>
      <c r="D6880">
        <f t="shared" si="219"/>
        <v>2003</v>
      </c>
    </row>
    <row r="6881" spans="1:4" x14ac:dyDescent="0.35">
      <c r="A6881" s="28">
        <v>37901</v>
      </c>
      <c r="B6881" s="17">
        <v>3.3180000000000001E-2</v>
      </c>
      <c r="C6881">
        <f t="shared" si="218"/>
        <v>10</v>
      </c>
      <c r="D6881">
        <f t="shared" si="219"/>
        <v>2003</v>
      </c>
    </row>
    <row r="6882" spans="1:4" x14ac:dyDescent="0.35">
      <c r="A6882" s="28">
        <v>37900</v>
      </c>
      <c r="B6882" s="17">
        <v>3.3450000000000001E-2</v>
      </c>
      <c r="C6882">
        <f t="shared" si="218"/>
        <v>10</v>
      </c>
      <c r="D6882">
        <f t="shared" si="219"/>
        <v>2003</v>
      </c>
    </row>
    <row r="6883" spans="1:4" x14ac:dyDescent="0.35">
      <c r="A6883" s="28">
        <v>37899</v>
      </c>
      <c r="B6883" s="17">
        <v>3.177E-2</v>
      </c>
      <c r="C6883">
        <f t="shared" si="218"/>
        <v>10</v>
      </c>
      <c r="D6883">
        <f t="shared" si="219"/>
        <v>2003</v>
      </c>
    </row>
    <row r="6884" spans="1:4" x14ac:dyDescent="0.35">
      <c r="A6884" s="28">
        <v>37898</v>
      </c>
      <c r="B6884" s="17">
        <v>3.177E-2</v>
      </c>
      <c r="C6884">
        <f t="shared" si="218"/>
        <v>10</v>
      </c>
      <c r="D6884">
        <f t="shared" si="219"/>
        <v>2003</v>
      </c>
    </row>
    <row r="6885" spans="1:4" x14ac:dyDescent="0.35">
      <c r="A6885" s="28">
        <v>37897</v>
      </c>
      <c r="B6885" s="17">
        <v>3.177E-2</v>
      </c>
      <c r="C6885">
        <f t="shared" si="218"/>
        <v>10</v>
      </c>
      <c r="D6885">
        <f t="shared" si="219"/>
        <v>2003</v>
      </c>
    </row>
    <row r="6886" spans="1:4" x14ac:dyDescent="0.35">
      <c r="A6886" s="28">
        <v>37896</v>
      </c>
      <c r="B6886" s="17">
        <v>3.015E-2</v>
      </c>
      <c r="C6886">
        <f t="shared" si="218"/>
        <v>10</v>
      </c>
      <c r="D6886">
        <f t="shared" si="219"/>
        <v>2003</v>
      </c>
    </row>
    <row r="6887" spans="1:4" x14ac:dyDescent="0.35">
      <c r="A6887" s="28">
        <v>37895</v>
      </c>
      <c r="B6887" s="17">
        <v>3.3250000000000002E-2</v>
      </c>
      <c r="C6887">
        <f t="shared" si="218"/>
        <v>10</v>
      </c>
      <c r="D6887">
        <f t="shared" si="219"/>
        <v>2003</v>
      </c>
    </row>
    <row r="6888" spans="1:4" x14ac:dyDescent="0.35">
      <c r="A6888" s="28">
        <v>37894</v>
      </c>
      <c r="B6888" s="17">
        <v>3.1440000000000003E-2</v>
      </c>
      <c r="C6888">
        <f t="shared" si="218"/>
        <v>9</v>
      </c>
      <c r="D6888">
        <f t="shared" si="219"/>
        <v>2003</v>
      </c>
    </row>
    <row r="6889" spans="1:4" x14ac:dyDescent="0.35">
      <c r="A6889" s="28">
        <v>37893</v>
      </c>
      <c r="B6889" s="17">
        <v>3.4799999999999998E-2</v>
      </c>
      <c r="C6889">
        <f t="shared" si="218"/>
        <v>9</v>
      </c>
      <c r="D6889">
        <f t="shared" si="219"/>
        <v>2003</v>
      </c>
    </row>
    <row r="6890" spans="1:4" x14ac:dyDescent="0.35">
      <c r="A6890" s="28">
        <v>37892</v>
      </c>
      <c r="B6890" s="17">
        <v>3.245E-2</v>
      </c>
      <c r="C6890">
        <f t="shared" si="218"/>
        <v>9</v>
      </c>
      <c r="D6890">
        <f t="shared" si="219"/>
        <v>2003</v>
      </c>
    </row>
    <row r="6891" spans="1:4" x14ac:dyDescent="0.35">
      <c r="A6891" s="28">
        <v>37891</v>
      </c>
      <c r="B6891" s="17">
        <v>3.245E-2</v>
      </c>
      <c r="C6891">
        <f t="shared" ref="C6891:C6954" si="220">MONTH(A6891)</f>
        <v>9</v>
      </c>
      <c r="D6891">
        <f t="shared" ref="D6891:D6954" si="221">YEAR(A6891)</f>
        <v>2003</v>
      </c>
    </row>
    <row r="6892" spans="1:4" x14ac:dyDescent="0.35">
      <c r="A6892" s="28">
        <v>37890</v>
      </c>
      <c r="B6892" s="17">
        <v>3.245E-2</v>
      </c>
      <c r="C6892">
        <f t="shared" si="220"/>
        <v>9</v>
      </c>
      <c r="D6892">
        <f t="shared" si="221"/>
        <v>2003</v>
      </c>
    </row>
    <row r="6893" spans="1:4" x14ac:dyDescent="0.35">
      <c r="A6893" s="28">
        <v>37889</v>
      </c>
      <c r="B6893" s="17">
        <v>3.243E-2</v>
      </c>
      <c r="C6893">
        <f t="shared" si="220"/>
        <v>9</v>
      </c>
      <c r="D6893">
        <f t="shared" si="221"/>
        <v>2003</v>
      </c>
    </row>
    <row r="6894" spans="1:4" x14ac:dyDescent="0.35">
      <c r="A6894" s="28">
        <v>37888</v>
      </c>
      <c r="B6894" s="17">
        <v>3.2849999999999997E-2</v>
      </c>
      <c r="C6894">
        <f t="shared" si="220"/>
        <v>9</v>
      </c>
      <c r="D6894">
        <f t="shared" si="221"/>
        <v>2003</v>
      </c>
    </row>
    <row r="6895" spans="1:4" x14ac:dyDescent="0.35">
      <c r="A6895" s="28">
        <v>37887</v>
      </c>
      <c r="B6895" s="17">
        <v>3.27E-2</v>
      </c>
      <c r="C6895">
        <f t="shared" si="220"/>
        <v>9</v>
      </c>
      <c r="D6895">
        <f t="shared" si="221"/>
        <v>2003</v>
      </c>
    </row>
    <row r="6896" spans="1:4" x14ac:dyDescent="0.35">
      <c r="A6896" s="28">
        <v>37886</v>
      </c>
      <c r="B6896" s="17">
        <v>3.5520000000000003E-2</v>
      </c>
      <c r="C6896">
        <f t="shared" si="220"/>
        <v>9</v>
      </c>
      <c r="D6896">
        <f t="shared" si="221"/>
        <v>2003</v>
      </c>
    </row>
    <row r="6897" spans="1:4" x14ac:dyDescent="0.35">
      <c r="A6897" s="28">
        <v>37885</v>
      </c>
      <c r="B6897" s="17">
        <v>1.372E-2</v>
      </c>
      <c r="C6897">
        <f t="shared" si="220"/>
        <v>9</v>
      </c>
      <c r="D6897">
        <f t="shared" si="221"/>
        <v>2003</v>
      </c>
    </row>
    <row r="6898" spans="1:4" x14ac:dyDescent="0.35">
      <c r="A6898" s="28">
        <v>37884</v>
      </c>
      <c r="B6898" s="17">
        <v>1.372E-2</v>
      </c>
      <c r="C6898">
        <f t="shared" si="220"/>
        <v>9</v>
      </c>
      <c r="D6898">
        <f t="shared" si="221"/>
        <v>2003</v>
      </c>
    </row>
    <row r="6899" spans="1:4" x14ac:dyDescent="0.35">
      <c r="A6899" s="28">
        <v>37883</v>
      </c>
      <c r="B6899" s="17">
        <v>1.372E-2</v>
      </c>
      <c r="C6899">
        <f t="shared" si="220"/>
        <v>9</v>
      </c>
      <c r="D6899">
        <f t="shared" si="221"/>
        <v>2003</v>
      </c>
    </row>
    <row r="6900" spans="1:4" x14ac:dyDescent="0.35">
      <c r="A6900" s="28">
        <v>37882</v>
      </c>
      <c r="B6900" s="17">
        <v>1.8069999999999999E-2</v>
      </c>
      <c r="C6900">
        <f t="shared" si="220"/>
        <v>9</v>
      </c>
      <c r="D6900">
        <f t="shared" si="221"/>
        <v>2003</v>
      </c>
    </row>
    <row r="6901" spans="1:4" x14ac:dyDescent="0.35">
      <c r="A6901" s="28">
        <v>37881</v>
      </c>
      <c r="B6901" s="17">
        <v>2.2870000000000001E-2</v>
      </c>
      <c r="C6901">
        <f t="shared" si="220"/>
        <v>9</v>
      </c>
      <c r="D6901">
        <f t="shared" si="221"/>
        <v>2003</v>
      </c>
    </row>
    <row r="6902" spans="1:4" x14ac:dyDescent="0.35">
      <c r="A6902" s="28">
        <v>37880</v>
      </c>
      <c r="B6902" s="17">
        <v>2.3380000000000001E-2</v>
      </c>
      <c r="C6902">
        <f t="shared" si="220"/>
        <v>9</v>
      </c>
      <c r="D6902">
        <f t="shared" si="221"/>
        <v>2003</v>
      </c>
    </row>
    <row r="6903" spans="1:4" x14ac:dyDescent="0.35">
      <c r="A6903" s="28">
        <v>37879</v>
      </c>
      <c r="B6903" s="17">
        <v>2.8420000000000001E-2</v>
      </c>
      <c r="C6903">
        <f t="shared" si="220"/>
        <v>9</v>
      </c>
      <c r="D6903">
        <f t="shared" si="221"/>
        <v>2003</v>
      </c>
    </row>
    <row r="6904" spans="1:4" x14ac:dyDescent="0.35">
      <c r="A6904" s="28">
        <v>37876</v>
      </c>
      <c r="B6904" s="17">
        <v>3.3210000000000003E-2</v>
      </c>
      <c r="C6904">
        <f t="shared" si="220"/>
        <v>9</v>
      </c>
      <c r="D6904">
        <f t="shared" si="221"/>
        <v>2003</v>
      </c>
    </row>
    <row r="6905" spans="1:4" x14ac:dyDescent="0.35">
      <c r="A6905" s="28">
        <v>37875</v>
      </c>
      <c r="B6905" s="17">
        <v>3.211E-2</v>
      </c>
      <c r="C6905">
        <f t="shared" si="220"/>
        <v>9</v>
      </c>
      <c r="D6905">
        <f t="shared" si="221"/>
        <v>2003</v>
      </c>
    </row>
    <row r="6906" spans="1:4" x14ac:dyDescent="0.35">
      <c r="A6906" s="28">
        <v>37874</v>
      </c>
      <c r="B6906" s="17">
        <v>3.2779999999999997E-2</v>
      </c>
      <c r="C6906">
        <f t="shared" si="220"/>
        <v>9</v>
      </c>
      <c r="D6906">
        <f t="shared" si="221"/>
        <v>2003</v>
      </c>
    </row>
    <row r="6907" spans="1:4" x14ac:dyDescent="0.35">
      <c r="A6907" s="28">
        <v>37873</v>
      </c>
      <c r="B6907" s="17">
        <v>3.5029999999999999E-2</v>
      </c>
      <c r="C6907">
        <f t="shared" si="220"/>
        <v>9</v>
      </c>
      <c r="D6907">
        <f t="shared" si="221"/>
        <v>2003</v>
      </c>
    </row>
    <row r="6908" spans="1:4" x14ac:dyDescent="0.35">
      <c r="A6908" s="28">
        <v>37872</v>
      </c>
      <c r="B6908" s="17">
        <v>3.5479999999999998E-2</v>
      </c>
      <c r="C6908">
        <f t="shared" si="220"/>
        <v>9</v>
      </c>
      <c r="D6908">
        <f t="shared" si="221"/>
        <v>2003</v>
      </c>
    </row>
    <row r="6909" spans="1:4" x14ac:dyDescent="0.35">
      <c r="A6909" s="28">
        <v>37869</v>
      </c>
      <c r="B6909" s="17">
        <v>3.2320000000000002E-2</v>
      </c>
      <c r="C6909">
        <f t="shared" si="220"/>
        <v>9</v>
      </c>
      <c r="D6909">
        <f t="shared" si="221"/>
        <v>2003</v>
      </c>
    </row>
    <row r="6910" spans="1:4" x14ac:dyDescent="0.35">
      <c r="A6910" s="28">
        <v>37868</v>
      </c>
      <c r="B6910" s="17">
        <v>3.023E-2</v>
      </c>
      <c r="C6910">
        <f t="shared" si="220"/>
        <v>9</v>
      </c>
      <c r="D6910">
        <f t="shared" si="221"/>
        <v>2003</v>
      </c>
    </row>
    <row r="6911" spans="1:4" x14ac:dyDescent="0.35">
      <c r="A6911" s="28">
        <v>37867</v>
      </c>
      <c r="B6911" s="17">
        <v>0</v>
      </c>
      <c r="C6911">
        <f t="shared" si="220"/>
        <v>9</v>
      </c>
      <c r="D6911">
        <f t="shared" si="221"/>
        <v>2003</v>
      </c>
    </row>
    <row r="6912" spans="1:4" x14ac:dyDescent="0.35">
      <c r="A6912" s="28">
        <v>37866</v>
      </c>
      <c r="B6912" s="17">
        <v>2.852E-2</v>
      </c>
      <c r="C6912">
        <f t="shared" si="220"/>
        <v>9</v>
      </c>
      <c r="D6912">
        <f t="shared" si="221"/>
        <v>2003</v>
      </c>
    </row>
    <row r="6913" spans="1:4" x14ac:dyDescent="0.35">
      <c r="A6913" s="28">
        <v>37865</v>
      </c>
      <c r="B6913" s="17">
        <v>2.069E-2</v>
      </c>
      <c r="C6913">
        <f t="shared" si="220"/>
        <v>9</v>
      </c>
      <c r="D6913">
        <f t="shared" si="221"/>
        <v>2003</v>
      </c>
    </row>
    <row r="6914" spans="1:4" x14ac:dyDescent="0.35">
      <c r="A6914" s="28">
        <v>37862</v>
      </c>
      <c r="B6914" s="17">
        <v>2.0129999999999999E-2</v>
      </c>
      <c r="C6914">
        <f t="shared" si="220"/>
        <v>8</v>
      </c>
      <c r="D6914">
        <f t="shared" si="221"/>
        <v>2003</v>
      </c>
    </row>
    <row r="6915" spans="1:4" x14ac:dyDescent="0.35">
      <c r="A6915" s="28">
        <v>37861</v>
      </c>
      <c r="B6915" s="17">
        <v>2.2499999999999999E-2</v>
      </c>
      <c r="C6915">
        <f t="shared" si="220"/>
        <v>8</v>
      </c>
      <c r="D6915">
        <f t="shared" si="221"/>
        <v>2003</v>
      </c>
    </row>
    <row r="6916" spans="1:4" x14ac:dyDescent="0.35">
      <c r="A6916" s="28">
        <v>37860</v>
      </c>
      <c r="B6916" s="17">
        <v>2.4930000000000001E-2</v>
      </c>
      <c r="C6916">
        <f t="shared" si="220"/>
        <v>8</v>
      </c>
      <c r="D6916">
        <f t="shared" si="221"/>
        <v>2003</v>
      </c>
    </row>
    <row r="6917" spans="1:4" x14ac:dyDescent="0.35">
      <c r="A6917" s="28">
        <v>37859</v>
      </c>
      <c r="B6917" s="17">
        <v>2.5020000000000001E-2</v>
      </c>
      <c r="C6917">
        <f t="shared" si="220"/>
        <v>8</v>
      </c>
      <c r="D6917">
        <f t="shared" si="221"/>
        <v>2003</v>
      </c>
    </row>
    <row r="6918" spans="1:4" x14ac:dyDescent="0.35">
      <c r="A6918" s="28">
        <v>37858</v>
      </c>
      <c r="B6918" s="17">
        <v>2.5819999999999999E-2</v>
      </c>
      <c r="C6918">
        <f t="shared" si="220"/>
        <v>8</v>
      </c>
      <c r="D6918">
        <f t="shared" si="221"/>
        <v>2003</v>
      </c>
    </row>
    <row r="6919" spans="1:4" x14ac:dyDescent="0.35">
      <c r="A6919" s="28">
        <v>37857</v>
      </c>
      <c r="B6919" s="17">
        <v>2.4750000000000001E-2</v>
      </c>
      <c r="C6919">
        <f t="shared" si="220"/>
        <v>8</v>
      </c>
      <c r="D6919">
        <f t="shared" si="221"/>
        <v>2003</v>
      </c>
    </row>
    <row r="6920" spans="1:4" x14ac:dyDescent="0.35">
      <c r="A6920" s="28">
        <v>37856</v>
      </c>
      <c r="B6920" s="17">
        <v>2.4750000000000001E-2</v>
      </c>
      <c r="C6920">
        <f t="shared" si="220"/>
        <v>8</v>
      </c>
      <c r="D6920">
        <f t="shared" si="221"/>
        <v>2003</v>
      </c>
    </row>
    <row r="6921" spans="1:4" x14ac:dyDescent="0.35">
      <c r="A6921" s="28">
        <v>37855</v>
      </c>
      <c r="B6921" s="17">
        <v>2.4750000000000001E-2</v>
      </c>
      <c r="C6921">
        <f t="shared" si="220"/>
        <v>8</v>
      </c>
      <c r="D6921">
        <f t="shared" si="221"/>
        <v>2003</v>
      </c>
    </row>
    <row r="6922" spans="1:4" x14ac:dyDescent="0.35">
      <c r="A6922" s="28">
        <v>37854</v>
      </c>
      <c r="B6922" s="17">
        <v>1.7690000000000001E-2</v>
      </c>
      <c r="C6922">
        <f t="shared" si="220"/>
        <v>8</v>
      </c>
      <c r="D6922">
        <f t="shared" si="221"/>
        <v>2003</v>
      </c>
    </row>
    <row r="6923" spans="1:4" x14ac:dyDescent="0.35">
      <c r="A6923" s="28">
        <v>37853</v>
      </c>
      <c r="B6923" s="17">
        <v>1.7690000000000001E-2</v>
      </c>
      <c r="C6923">
        <f t="shared" si="220"/>
        <v>8</v>
      </c>
      <c r="D6923">
        <f t="shared" si="221"/>
        <v>2003</v>
      </c>
    </row>
    <row r="6924" spans="1:4" x14ac:dyDescent="0.35">
      <c r="A6924" s="28">
        <v>37852</v>
      </c>
      <c r="B6924" s="17">
        <v>1.7690000000000001E-2</v>
      </c>
      <c r="C6924">
        <f t="shared" si="220"/>
        <v>8</v>
      </c>
      <c r="D6924">
        <f t="shared" si="221"/>
        <v>2003</v>
      </c>
    </row>
    <row r="6925" spans="1:4" x14ac:dyDescent="0.35">
      <c r="A6925" s="28">
        <v>37851</v>
      </c>
      <c r="B6925" s="17">
        <v>3.2129999999999999E-2</v>
      </c>
      <c r="C6925">
        <f t="shared" si="220"/>
        <v>8</v>
      </c>
      <c r="D6925">
        <f t="shared" si="221"/>
        <v>2003</v>
      </c>
    </row>
    <row r="6926" spans="1:4" x14ac:dyDescent="0.35">
      <c r="A6926" s="28">
        <v>37850</v>
      </c>
      <c r="B6926" s="17">
        <v>3.1300000000000001E-2</v>
      </c>
      <c r="C6926">
        <f t="shared" si="220"/>
        <v>8</v>
      </c>
      <c r="D6926">
        <f t="shared" si="221"/>
        <v>2003</v>
      </c>
    </row>
    <row r="6927" spans="1:4" x14ac:dyDescent="0.35">
      <c r="A6927" s="28">
        <v>37849</v>
      </c>
      <c r="B6927" s="17">
        <v>3.1300000000000001E-2</v>
      </c>
      <c r="C6927">
        <f t="shared" si="220"/>
        <v>8</v>
      </c>
      <c r="D6927">
        <f t="shared" si="221"/>
        <v>2003</v>
      </c>
    </row>
    <row r="6928" spans="1:4" x14ac:dyDescent="0.35">
      <c r="A6928" s="28">
        <v>37848</v>
      </c>
      <c r="B6928" s="17">
        <v>3.1300000000000001E-2</v>
      </c>
      <c r="C6928">
        <f t="shared" si="220"/>
        <v>8</v>
      </c>
      <c r="D6928">
        <f t="shared" si="221"/>
        <v>2003</v>
      </c>
    </row>
    <row r="6929" spans="1:4" x14ac:dyDescent="0.35">
      <c r="A6929" s="28">
        <v>37847</v>
      </c>
      <c r="B6929" s="17">
        <v>3.236E-2</v>
      </c>
      <c r="C6929">
        <f t="shared" si="220"/>
        <v>8</v>
      </c>
      <c r="D6929">
        <f t="shared" si="221"/>
        <v>2003</v>
      </c>
    </row>
    <row r="6930" spans="1:4" x14ac:dyDescent="0.35">
      <c r="A6930" s="28">
        <v>37846</v>
      </c>
      <c r="B6930" s="17">
        <v>3.236E-2</v>
      </c>
      <c r="C6930">
        <f t="shared" si="220"/>
        <v>8</v>
      </c>
      <c r="D6930">
        <f t="shared" si="221"/>
        <v>2003</v>
      </c>
    </row>
    <row r="6931" spans="1:4" x14ac:dyDescent="0.35">
      <c r="A6931" s="28">
        <v>37845</v>
      </c>
      <c r="B6931" s="17">
        <v>3.27E-2</v>
      </c>
      <c r="C6931">
        <f t="shared" si="220"/>
        <v>8</v>
      </c>
      <c r="D6931">
        <f t="shared" si="221"/>
        <v>2003</v>
      </c>
    </row>
    <row r="6932" spans="1:4" x14ac:dyDescent="0.35">
      <c r="A6932" s="28">
        <v>37844</v>
      </c>
      <c r="B6932" s="17">
        <v>3.2460000000000003E-2</v>
      </c>
      <c r="C6932">
        <f t="shared" si="220"/>
        <v>8</v>
      </c>
      <c r="D6932">
        <f t="shared" si="221"/>
        <v>2003</v>
      </c>
    </row>
    <row r="6933" spans="1:4" x14ac:dyDescent="0.35">
      <c r="A6933" s="28">
        <v>37843</v>
      </c>
      <c r="B6933" s="17">
        <v>3.2070000000000001E-2</v>
      </c>
      <c r="C6933">
        <f t="shared" si="220"/>
        <v>8</v>
      </c>
      <c r="D6933">
        <f t="shared" si="221"/>
        <v>2003</v>
      </c>
    </row>
    <row r="6934" spans="1:4" x14ac:dyDescent="0.35">
      <c r="A6934" s="28">
        <v>37842</v>
      </c>
      <c r="B6934" s="17">
        <v>3.2070000000000001E-2</v>
      </c>
      <c r="C6934">
        <f t="shared" si="220"/>
        <v>8</v>
      </c>
      <c r="D6934">
        <f t="shared" si="221"/>
        <v>2003</v>
      </c>
    </row>
    <row r="6935" spans="1:4" x14ac:dyDescent="0.35">
      <c r="A6935" s="28">
        <v>37841</v>
      </c>
      <c r="B6935" s="17">
        <v>3.2070000000000001E-2</v>
      </c>
      <c r="C6935">
        <f t="shared" si="220"/>
        <v>8</v>
      </c>
      <c r="D6935">
        <f t="shared" si="221"/>
        <v>2003</v>
      </c>
    </row>
    <row r="6936" spans="1:4" x14ac:dyDescent="0.35">
      <c r="A6936" s="28">
        <v>37840</v>
      </c>
      <c r="B6936" s="17">
        <v>3.2149999999999998E-2</v>
      </c>
      <c r="C6936">
        <f t="shared" si="220"/>
        <v>8</v>
      </c>
      <c r="D6936">
        <f t="shared" si="221"/>
        <v>2003</v>
      </c>
    </row>
    <row r="6937" spans="1:4" x14ac:dyDescent="0.35">
      <c r="A6937" s="28">
        <v>37839</v>
      </c>
      <c r="B6937" s="17">
        <v>3.1980000000000001E-2</v>
      </c>
      <c r="C6937">
        <f t="shared" si="220"/>
        <v>8</v>
      </c>
      <c r="D6937">
        <f t="shared" si="221"/>
        <v>2003</v>
      </c>
    </row>
    <row r="6938" spans="1:4" x14ac:dyDescent="0.35">
      <c r="A6938" s="28">
        <v>37838</v>
      </c>
      <c r="B6938" s="17">
        <v>3.2030000000000003E-2</v>
      </c>
      <c r="C6938">
        <f t="shared" si="220"/>
        <v>8</v>
      </c>
      <c r="D6938">
        <f t="shared" si="221"/>
        <v>2003</v>
      </c>
    </row>
    <row r="6939" spans="1:4" x14ac:dyDescent="0.35">
      <c r="A6939" s="28">
        <v>37837</v>
      </c>
      <c r="B6939" s="17">
        <v>3.3239999999999999E-2</v>
      </c>
      <c r="C6939">
        <f t="shared" si="220"/>
        <v>8</v>
      </c>
      <c r="D6939">
        <f t="shared" si="221"/>
        <v>2003</v>
      </c>
    </row>
    <row r="6940" spans="1:4" x14ac:dyDescent="0.35">
      <c r="A6940" s="28">
        <v>37836</v>
      </c>
      <c r="B6940" s="17">
        <v>3.347E-2</v>
      </c>
      <c r="C6940">
        <f t="shared" si="220"/>
        <v>8</v>
      </c>
      <c r="D6940">
        <f t="shared" si="221"/>
        <v>2003</v>
      </c>
    </row>
    <row r="6941" spans="1:4" x14ac:dyDescent="0.35">
      <c r="A6941" s="28">
        <v>37835</v>
      </c>
      <c r="B6941" s="17">
        <v>3.347E-2</v>
      </c>
      <c r="C6941">
        <f t="shared" si="220"/>
        <v>8</v>
      </c>
      <c r="D6941">
        <f t="shared" si="221"/>
        <v>2003</v>
      </c>
    </row>
    <row r="6942" spans="1:4" x14ac:dyDescent="0.35">
      <c r="A6942" s="28">
        <v>37834</v>
      </c>
      <c r="B6942" s="17">
        <v>3.347E-2</v>
      </c>
      <c r="C6942">
        <f t="shared" si="220"/>
        <v>8</v>
      </c>
      <c r="D6942">
        <f t="shared" si="221"/>
        <v>2003</v>
      </c>
    </row>
    <row r="6943" spans="1:4" x14ac:dyDescent="0.35">
      <c r="A6943" s="28">
        <v>37833</v>
      </c>
      <c r="B6943" s="17">
        <v>3.3520000000000001E-2</v>
      </c>
      <c r="C6943">
        <f t="shared" si="220"/>
        <v>7</v>
      </c>
      <c r="D6943">
        <f t="shared" si="221"/>
        <v>2003</v>
      </c>
    </row>
    <row r="6944" spans="1:4" x14ac:dyDescent="0.35">
      <c r="A6944" s="28">
        <v>37832</v>
      </c>
      <c r="B6944" s="17">
        <v>3.381E-2</v>
      </c>
      <c r="C6944">
        <f t="shared" si="220"/>
        <v>7</v>
      </c>
      <c r="D6944">
        <f t="shared" si="221"/>
        <v>2003</v>
      </c>
    </row>
    <row r="6945" spans="1:4" x14ac:dyDescent="0.35">
      <c r="A6945" s="28">
        <v>37831</v>
      </c>
      <c r="B6945" s="17">
        <v>3.381E-2</v>
      </c>
      <c r="C6945">
        <f t="shared" si="220"/>
        <v>7</v>
      </c>
      <c r="D6945">
        <f t="shared" si="221"/>
        <v>2003</v>
      </c>
    </row>
    <row r="6946" spans="1:4" x14ac:dyDescent="0.35">
      <c r="A6946" s="28">
        <v>37830</v>
      </c>
      <c r="B6946" s="17">
        <v>3.3919999999999999E-2</v>
      </c>
      <c r="C6946">
        <f t="shared" si="220"/>
        <v>7</v>
      </c>
      <c r="D6946">
        <f t="shared" si="221"/>
        <v>2003</v>
      </c>
    </row>
    <row r="6947" spans="1:4" x14ac:dyDescent="0.35">
      <c r="A6947" s="28">
        <v>37829</v>
      </c>
      <c r="B6947" s="17">
        <v>3.2050000000000002E-2</v>
      </c>
      <c r="C6947">
        <f t="shared" si="220"/>
        <v>7</v>
      </c>
      <c r="D6947">
        <f t="shared" si="221"/>
        <v>2003</v>
      </c>
    </row>
    <row r="6948" spans="1:4" x14ac:dyDescent="0.35">
      <c r="A6948" s="28">
        <v>37828</v>
      </c>
      <c r="B6948" s="17">
        <v>3.2050000000000002E-2</v>
      </c>
      <c r="C6948">
        <f t="shared" si="220"/>
        <v>7</v>
      </c>
      <c r="D6948">
        <f t="shared" si="221"/>
        <v>2003</v>
      </c>
    </row>
    <row r="6949" spans="1:4" x14ac:dyDescent="0.35">
      <c r="A6949" s="28">
        <v>37827</v>
      </c>
      <c r="B6949" s="17">
        <v>3.2050000000000002E-2</v>
      </c>
      <c r="C6949">
        <f t="shared" si="220"/>
        <v>7</v>
      </c>
      <c r="D6949">
        <f t="shared" si="221"/>
        <v>2003</v>
      </c>
    </row>
    <row r="6950" spans="1:4" x14ac:dyDescent="0.35">
      <c r="A6950" s="28">
        <v>37826</v>
      </c>
      <c r="B6950" s="17">
        <v>3.1850000000000003E-2</v>
      </c>
      <c r="C6950">
        <f t="shared" si="220"/>
        <v>7</v>
      </c>
      <c r="D6950">
        <f t="shared" si="221"/>
        <v>2003</v>
      </c>
    </row>
    <row r="6951" spans="1:4" x14ac:dyDescent="0.35">
      <c r="A6951" s="28">
        <v>37825</v>
      </c>
      <c r="B6951" s="17">
        <v>3.1960000000000002E-2</v>
      </c>
      <c r="C6951">
        <f t="shared" si="220"/>
        <v>7</v>
      </c>
      <c r="D6951">
        <f t="shared" si="221"/>
        <v>2003</v>
      </c>
    </row>
    <row r="6952" spans="1:4" x14ac:dyDescent="0.35">
      <c r="A6952" s="28">
        <v>37824</v>
      </c>
      <c r="B6952" s="17">
        <v>3.2199999999999999E-2</v>
      </c>
      <c r="C6952">
        <f t="shared" si="220"/>
        <v>7</v>
      </c>
      <c r="D6952">
        <f t="shared" si="221"/>
        <v>2003</v>
      </c>
    </row>
    <row r="6953" spans="1:4" x14ac:dyDescent="0.35">
      <c r="A6953" s="28">
        <v>37823</v>
      </c>
      <c r="B6953" s="17">
        <v>3.175E-2</v>
      </c>
      <c r="C6953">
        <f t="shared" si="220"/>
        <v>7</v>
      </c>
      <c r="D6953">
        <f t="shared" si="221"/>
        <v>2003</v>
      </c>
    </row>
    <row r="6954" spans="1:4" x14ac:dyDescent="0.35">
      <c r="A6954" s="28">
        <v>37822</v>
      </c>
      <c r="B6954" s="17">
        <v>3.9350000000000003E-2</v>
      </c>
      <c r="C6954">
        <f t="shared" si="220"/>
        <v>7</v>
      </c>
      <c r="D6954">
        <f t="shared" si="221"/>
        <v>2003</v>
      </c>
    </row>
    <row r="6955" spans="1:4" x14ac:dyDescent="0.35">
      <c r="A6955" s="28">
        <v>37821</v>
      </c>
      <c r="B6955" s="17">
        <v>3.9350000000000003E-2</v>
      </c>
      <c r="C6955">
        <f t="shared" ref="C6955:C7018" si="222">MONTH(A6955)</f>
        <v>7</v>
      </c>
      <c r="D6955">
        <f t="shared" ref="D6955:D7018" si="223">YEAR(A6955)</f>
        <v>2003</v>
      </c>
    </row>
    <row r="6956" spans="1:4" x14ac:dyDescent="0.35">
      <c r="A6956" s="28">
        <v>37820</v>
      </c>
      <c r="B6956" s="17">
        <v>3.9350000000000003E-2</v>
      </c>
      <c r="C6956">
        <f t="shared" si="222"/>
        <v>7</v>
      </c>
      <c r="D6956">
        <f t="shared" si="223"/>
        <v>2003</v>
      </c>
    </row>
    <row r="6957" spans="1:4" x14ac:dyDescent="0.35">
      <c r="A6957" s="28">
        <v>37819</v>
      </c>
      <c r="B6957" s="17">
        <v>4.1340000000000002E-2</v>
      </c>
      <c r="C6957">
        <f t="shared" si="222"/>
        <v>7</v>
      </c>
      <c r="D6957">
        <f t="shared" si="223"/>
        <v>2003</v>
      </c>
    </row>
    <row r="6958" spans="1:4" x14ac:dyDescent="0.35">
      <c r="A6958" s="28">
        <v>37818</v>
      </c>
      <c r="B6958" s="17">
        <v>4.1790000000000001E-2</v>
      </c>
      <c r="C6958">
        <f t="shared" si="222"/>
        <v>7</v>
      </c>
      <c r="D6958">
        <f t="shared" si="223"/>
        <v>2003</v>
      </c>
    </row>
    <row r="6959" spans="1:4" x14ac:dyDescent="0.35">
      <c r="A6959" s="28">
        <v>37817</v>
      </c>
      <c r="B6959" s="17">
        <v>4.0590000000000001E-2</v>
      </c>
      <c r="C6959">
        <f t="shared" si="222"/>
        <v>7</v>
      </c>
      <c r="D6959">
        <f t="shared" si="223"/>
        <v>2003</v>
      </c>
    </row>
    <row r="6960" spans="1:4" x14ac:dyDescent="0.35">
      <c r="A6960" s="28">
        <v>37816</v>
      </c>
      <c r="B6960" s="17">
        <v>3.628E-2</v>
      </c>
      <c r="C6960">
        <f t="shared" si="222"/>
        <v>7</v>
      </c>
      <c r="D6960">
        <f t="shared" si="223"/>
        <v>2003</v>
      </c>
    </row>
    <row r="6961" spans="1:4" x14ac:dyDescent="0.35">
      <c r="A6961" s="28">
        <v>37815</v>
      </c>
      <c r="B6961" s="17">
        <v>3.5430000000000003E-2</v>
      </c>
      <c r="C6961">
        <f t="shared" si="222"/>
        <v>7</v>
      </c>
      <c r="D6961">
        <f t="shared" si="223"/>
        <v>2003</v>
      </c>
    </row>
    <row r="6962" spans="1:4" x14ac:dyDescent="0.35">
      <c r="A6962" s="28">
        <v>37814</v>
      </c>
      <c r="B6962" s="17">
        <v>3.5430000000000003E-2</v>
      </c>
      <c r="C6962">
        <f t="shared" si="222"/>
        <v>7</v>
      </c>
      <c r="D6962">
        <f t="shared" si="223"/>
        <v>2003</v>
      </c>
    </row>
    <row r="6963" spans="1:4" x14ac:dyDescent="0.35">
      <c r="A6963" s="28">
        <v>37813</v>
      </c>
      <c r="B6963" s="17">
        <v>3.5430000000000003E-2</v>
      </c>
      <c r="C6963">
        <f t="shared" si="222"/>
        <v>7</v>
      </c>
      <c r="D6963">
        <f t="shared" si="223"/>
        <v>2003</v>
      </c>
    </row>
    <row r="6964" spans="1:4" x14ac:dyDescent="0.35">
      <c r="A6964" s="28">
        <v>37812</v>
      </c>
      <c r="B6964" s="17">
        <v>3.4009999999999999E-2</v>
      </c>
      <c r="C6964">
        <f t="shared" si="222"/>
        <v>7</v>
      </c>
      <c r="D6964">
        <f t="shared" si="223"/>
        <v>2003</v>
      </c>
    </row>
    <row r="6965" spans="1:4" x14ac:dyDescent="0.35">
      <c r="A6965" s="28">
        <v>37811</v>
      </c>
      <c r="B6965" s="17">
        <v>3.6150000000000002E-2</v>
      </c>
      <c r="C6965">
        <f t="shared" si="222"/>
        <v>7</v>
      </c>
      <c r="D6965">
        <f t="shared" si="223"/>
        <v>2003</v>
      </c>
    </row>
    <row r="6966" spans="1:4" x14ac:dyDescent="0.35">
      <c r="A6966" s="28">
        <v>37810</v>
      </c>
      <c r="B6966" s="17">
        <v>3.5860000000000003E-2</v>
      </c>
      <c r="C6966">
        <f t="shared" si="222"/>
        <v>7</v>
      </c>
      <c r="D6966">
        <f t="shared" si="223"/>
        <v>2003</v>
      </c>
    </row>
    <row r="6967" spans="1:4" x14ac:dyDescent="0.35">
      <c r="A6967" s="28">
        <v>37809</v>
      </c>
      <c r="B6967" s="17">
        <v>3.4970000000000001E-2</v>
      </c>
      <c r="C6967">
        <f t="shared" si="222"/>
        <v>7</v>
      </c>
      <c r="D6967">
        <f t="shared" si="223"/>
        <v>2003</v>
      </c>
    </row>
    <row r="6968" spans="1:4" x14ac:dyDescent="0.35">
      <c r="A6968" s="28">
        <v>37806</v>
      </c>
      <c r="B6968" s="17">
        <v>3.4930000000000003E-2</v>
      </c>
      <c r="C6968">
        <f t="shared" si="222"/>
        <v>7</v>
      </c>
      <c r="D6968">
        <f t="shared" si="223"/>
        <v>2003</v>
      </c>
    </row>
    <row r="6969" spans="1:4" x14ac:dyDescent="0.35">
      <c r="A6969" s="28">
        <v>37805</v>
      </c>
      <c r="B6969" s="17">
        <v>3.372E-2</v>
      </c>
      <c r="C6969">
        <f t="shared" si="222"/>
        <v>7</v>
      </c>
      <c r="D6969">
        <f t="shared" si="223"/>
        <v>2003</v>
      </c>
    </row>
    <row r="6970" spans="1:4" x14ac:dyDescent="0.35">
      <c r="A6970" s="28">
        <v>37804</v>
      </c>
      <c r="B6970" s="17">
        <v>3.3230000000000003E-2</v>
      </c>
      <c r="C6970">
        <f t="shared" si="222"/>
        <v>7</v>
      </c>
      <c r="D6970">
        <f t="shared" si="223"/>
        <v>2003</v>
      </c>
    </row>
    <row r="6971" spans="1:4" x14ac:dyDescent="0.35">
      <c r="A6971" s="28">
        <v>37803</v>
      </c>
      <c r="B6971" s="17">
        <v>3.3090000000000001E-2</v>
      </c>
      <c r="C6971">
        <f t="shared" si="222"/>
        <v>7</v>
      </c>
      <c r="D6971">
        <f t="shared" si="223"/>
        <v>2003</v>
      </c>
    </row>
    <row r="6972" spans="1:4" x14ac:dyDescent="0.35">
      <c r="A6972" s="28">
        <v>37802</v>
      </c>
      <c r="B6972" s="17">
        <v>3.2550000000000003E-2</v>
      </c>
      <c r="C6972">
        <f t="shared" si="222"/>
        <v>6</v>
      </c>
      <c r="D6972">
        <f t="shared" si="223"/>
        <v>2003</v>
      </c>
    </row>
    <row r="6973" spans="1:4" x14ac:dyDescent="0.35">
      <c r="A6973" s="28">
        <v>37801</v>
      </c>
      <c r="B6973" s="17">
        <v>3.381E-2</v>
      </c>
      <c r="C6973">
        <f t="shared" si="222"/>
        <v>6</v>
      </c>
      <c r="D6973">
        <f t="shared" si="223"/>
        <v>2003</v>
      </c>
    </row>
    <row r="6974" spans="1:4" x14ac:dyDescent="0.35">
      <c r="A6974" s="28">
        <v>37800</v>
      </c>
      <c r="B6974" s="17">
        <v>3.381E-2</v>
      </c>
      <c r="C6974">
        <f t="shared" si="222"/>
        <v>6</v>
      </c>
      <c r="D6974">
        <f t="shared" si="223"/>
        <v>2003</v>
      </c>
    </row>
    <row r="6975" spans="1:4" x14ac:dyDescent="0.35">
      <c r="A6975" s="28">
        <v>37799</v>
      </c>
      <c r="B6975" s="17">
        <v>3.381E-2</v>
      </c>
      <c r="C6975">
        <f t="shared" si="222"/>
        <v>6</v>
      </c>
      <c r="D6975">
        <f t="shared" si="223"/>
        <v>2003</v>
      </c>
    </row>
    <row r="6976" spans="1:4" x14ac:dyDescent="0.35">
      <c r="A6976" s="28">
        <v>37798</v>
      </c>
      <c r="B6976" s="17">
        <v>3.3599999999999998E-2</v>
      </c>
      <c r="C6976">
        <f t="shared" si="222"/>
        <v>6</v>
      </c>
      <c r="D6976">
        <f t="shared" si="223"/>
        <v>2003</v>
      </c>
    </row>
    <row r="6977" spans="1:4" x14ac:dyDescent="0.35">
      <c r="A6977" s="28">
        <v>37797</v>
      </c>
      <c r="B6977" s="17">
        <v>3.3270000000000001E-2</v>
      </c>
      <c r="C6977">
        <f t="shared" si="222"/>
        <v>6</v>
      </c>
      <c r="D6977">
        <f t="shared" si="223"/>
        <v>2003</v>
      </c>
    </row>
    <row r="6978" spans="1:4" x14ac:dyDescent="0.35">
      <c r="A6978" s="28">
        <v>37796</v>
      </c>
      <c r="B6978" s="17">
        <v>3.3570000000000003E-2</v>
      </c>
      <c r="C6978">
        <f t="shared" si="222"/>
        <v>6</v>
      </c>
      <c r="D6978">
        <f t="shared" si="223"/>
        <v>2003</v>
      </c>
    </row>
    <row r="6979" spans="1:4" x14ac:dyDescent="0.35">
      <c r="A6979" s="28">
        <v>37795</v>
      </c>
      <c r="B6979" s="17">
        <v>3.4250000000000003E-2</v>
      </c>
      <c r="C6979">
        <f t="shared" si="222"/>
        <v>6</v>
      </c>
      <c r="D6979">
        <f t="shared" si="223"/>
        <v>2003</v>
      </c>
    </row>
    <row r="6980" spans="1:4" x14ac:dyDescent="0.35">
      <c r="A6980" s="28">
        <v>37794</v>
      </c>
      <c r="B6980" s="17">
        <v>2.9010000000000001E-2</v>
      </c>
      <c r="C6980">
        <f t="shared" si="222"/>
        <v>6</v>
      </c>
      <c r="D6980">
        <f t="shared" si="223"/>
        <v>2003</v>
      </c>
    </row>
    <row r="6981" spans="1:4" x14ac:dyDescent="0.35">
      <c r="A6981" s="28">
        <v>37793</v>
      </c>
      <c r="B6981" s="17">
        <v>2.9010000000000001E-2</v>
      </c>
      <c r="C6981">
        <f t="shared" si="222"/>
        <v>6</v>
      </c>
      <c r="D6981">
        <f t="shared" si="223"/>
        <v>2003</v>
      </c>
    </row>
    <row r="6982" spans="1:4" x14ac:dyDescent="0.35">
      <c r="A6982" s="28">
        <v>37792</v>
      </c>
      <c r="B6982" s="17">
        <v>2.9010000000000001E-2</v>
      </c>
      <c r="C6982">
        <f t="shared" si="222"/>
        <v>6</v>
      </c>
      <c r="D6982">
        <f t="shared" si="223"/>
        <v>2003</v>
      </c>
    </row>
    <row r="6983" spans="1:4" x14ac:dyDescent="0.35">
      <c r="A6983" s="28">
        <v>37791</v>
      </c>
      <c r="B6983" s="17">
        <v>2.0330000000000001E-2</v>
      </c>
      <c r="C6983">
        <f t="shared" si="222"/>
        <v>6</v>
      </c>
      <c r="D6983">
        <f t="shared" si="223"/>
        <v>2003</v>
      </c>
    </row>
    <row r="6984" spans="1:4" x14ac:dyDescent="0.35">
      <c r="A6984" s="28">
        <v>37790</v>
      </c>
      <c r="B6984" s="17">
        <v>2.0809999999999999E-2</v>
      </c>
      <c r="C6984">
        <f t="shared" si="222"/>
        <v>6</v>
      </c>
      <c r="D6984">
        <f t="shared" si="223"/>
        <v>2003</v>
      </c>
    </row>
    <row r="6985" spans="1:4" x14ac:dyDescent="0.35">
      <c r="A6985" s="28">
        <v>37789</v>
      </c>
      <c r="B6985" s="17">
        <v>2.4719999999999999E-2</v>
      </c>
      <c r="C6985">
        <f t="shared" si="222"/>
        <v>6</v>
      </c>
      <c r="D6985">
        <f t="shared" si="223"/>
        <v>2003</v>
      </c>
    </row>
    <row r="6986" spans="1:4" x14ac:dyDescent="0.35">
      <c r="A6986" s="28">
        <v>37788</v>
      </c>
      <c r="B6986" s="17">
        <v>3.2250000000000001E-2</v>
      </c>
      <c r="C6986">
        <f t="shared" si="222"/>
        <v>6</v>
      </c>
      <c r="D6986">
        <f t="shared" si="223"/>
        <v>2003</v>
      </c>
    </row>
    <row r="6987" spans="1:4" x14ac:dyDescent="0.35">
      <c r="A6987" s="28">
        <v>37787</v>
      </c>
      <c r="B6987" s="17">
        <v>3.3119999999999997E-2</v>
      </c>
      <c r="C6987">
        <f t="shared" si="222"/>
        <v>6</v>
      </c>
      <c r="D6987">
        <f t="shared" si="223"/>
        <v>2003</v>
      </c>
    </row>
    <row r="6988" spans="1:4" x14ac:dyDescent="0.35">
      <c r="A6988" s="28">
        <v>37786</v>
      </c>
      <c r="B6988" s="17">
        <v>3.3119999999999997E-2</v>
      </c>
      <c r="C6988">
        <f t="shared" si="222"/>
        <v>6</v>
      </c>
      <c r="D6988">
        <f t="shared" si="223"/>
        <v>2003</v>
      </c>
    </row>
    <row r="6989" spans="1:4" x14ac:dyDescent="0.35">
      <c r="A6989" s="28">
        <v>37785</v>
      </c>
      <c r="B6989" s="17">
        <v>3.3119999999999997E-2</v>
      </c>
      <c r="C6989">
        <f t="shared" si="222"/>
        <v>6</v>
      </c>
      <c r="D6989">
        <f t="shared" si="223"/>
        <v>2003</v>
      </c>
    </row>
    <row r="6990" spans="1:4" x14ac:dyDescent="0.35">
      <c r="A6990" s="28">
        <v>37784</v>
      </c>
      <c r="B6990" s="17">
        <v>3.4349999999999999E-2</v>
      </c>
      <c r="C6990">
        <f t="shared" si="222"/>
        <v>6</v>
      </c>
      <c r="D6990">
        <f t="shared" si="223"/>
        <v>2003</v>
      </c>
    </row>
    <row r="6991" spans="1:4" x14ac:dyDescent="0.35">
      <c r="A6991" s="28">
        <v>37783</v>
      </c>
      <c r="B6991" s="17">
        <v>3.4369999999999998E-2</v>
      </c>
      <c r="C6991">
        <f t="shared" si="222"/>
        <v>6</v>
      </c>
      <c r="D6991">
        <f t="shared" si="223"/>
        <v>2003</v>
      </c>
    </row>
    <row r="6992" spans="1:4" x14ac:dyDescent="0.35">
      <c r="A6992" s="28">
        <v>37782</v>
      </c>
      <c r="B6992" s="17">
        <v>3.415E-2</v>
      </c>
      <c r="C6992">
        <f t="shared" si="222"/>
        <v>6</v>
      </c>
      <c r="D6992">
        <f t="shared" si="223"/>
        <v>2003</v>
      </c>
    </row>
    <row r="6993" spans="1:4" x14ac:dyDescent="0.35">
      <c r="A6993" s="28">
        <v>37781</v>
      </c>
      <c r="B6993" s="17">
        <v>3.6420000000000001E-2</v>
      </c>
      <c r="C6993">
        <f t="shared" si="222"/>
        <v>6</v>
      </c>
      <c r="D6993">
        <f t="shared" si="223"/>
        <v>2003</v>
      </c>
    </row>
    <row r="6994" spans="1:4" x14ac:dyDescent="0.35">
      <c r="A6994" s="28">
        <v>37780</v>
      </c>
      <c r="B6994" s="17">
        <v>3.603E-2</v>
      </c>
      <c r="C6994">
        <f t="shared" si="222"/>
        <v>6</v>
      </c>
      <c r="D6994">
        <f t="shared" si="223"/>
        <v>2003</v>
      </c>
    </row>
    <row r="6995" spans="1:4" x14ac:dyDescent="0.35">
      <c r="A6995" s="28">
        <v>37779</v>
      </c>
      <c r="B6995" s="17">
        <v>3.603E-2</v>
      </c>
      <c r="C6995">
        <f t="shared" si="222"/>
        <v>6</v>
      </c>
      <c r="D6995">
        <f t="shared" si="223"/>
        <v>2003</v>
      </c>
    </row>
    <row r="6996" spans="1:4" x14ac:dyDescent="0.35">
      <c r="A6996" s="28">
        <v>37778</v>
      </c>
      <c r="B6996" s="17">
        <v>3.603E-2</v>
      </c>
      <c r="C6996">
        <f t="shared" si="222"/>
        <v>6</v>
      </c>
      <c r="D6996">
        <f t="shared" si="223"/>
        <v>2003</v>
      </c>
    </row>
    <row r="6997" spans="1:4" x14ac:dyDescent="0.35">
      <c r="A6997" s="28">
        <v>37777</v>
      </c>
      <c r="B6997" s="17">
        <v>3.4540000000000001E-2</v>
      </c>
      <c r="C6997">
        <f t="shared" si="222"/>
        <v>6</v>
      </c>
      <c r="D6997">
        <f t="shared" si="223"/>
        <v>2003</v>
      </c>
    </row>
    <row r="6998" spans="1:4" x14ac:dyDescent="0.35">
      <c r="A6998" s="28">
        <v>37776</v>
      </c>
      <c r="B6998" s="17">
        <v>3.4020000000000002E-2</v>
      </c>
      <c r="C6998">
        <f t="shared" si="222"/>
        <v>6</v>
      </c>
      <c r="D6998">
        <f t="shared" si="223"/>
        <v>2003</v>
      </c>
    </row>
    <row r="6999" spans="1:4" x14ac:dyDescent="0.35">
      <c r="A6999" s="28">
        <v>37775</v>
      </c>
      <c r="B6999" s="17">
        <v>3.4090000000000002E-2</v>
      </c>
      <c r="C6999">
        <f t="shared" si="222"/>
        <v>6</v>
      </c>
      <c r="D6999">
        <f t="shared" si="223"/>
        <v>2003</v>
      </c>
    </row>
    <row r="7000" spans="1:4" x14ac:dyDescent="0.35">
      <c r="A7000" s="28">
        <v>37774</v>
      </c>
      <c r="B7000" s="17">
        <v>3.3820000000000003E-2</v>
      </c>
      <c r="C7000">
        <f t="shared" si="222"/>
        <v>6</v>
      </c>
      <c r="D7000">
        <f t="shared" si="223"/>
        <v>2003</v>
      </c>
    </row>
    <row r="7001" spans="1:4" x14ac:dyDescent="0.35">
      <c r="A7001" s="28">
        <v>37771</v>
      </c>
      <c r="B7001" s="17">
        <v>3.3439999999999998E-2</v>
      </c>
      <c r="C7001">
        <f t="shared" si="222"/>
        <v>5</v>
      </c>
      <c r="D7001">
        <f t="shared" si="223"/>
        <v>2003</v>
      </c>
    </row>
    <row r="7002" spans="1:4" x14ac:dyDescent="0.35">
      <c r="A7002" s="28">
        <v>37770</v>
      </c>
      <c r="B7002" s="17">
        <v>3.4290000000000001E-2</v>
      </c>
      <c r="C7002">
        <f t="shared" si="222"/>
        <v>5</v>
      </c>
      <c r="D7002">
        <f t="shared" si="223"/>
        <v>2003</v>
      </c>
    </row>
    <row r="7003" spans="1:4" x14ac:dyDescent="0.35">
      <c r="A7003" s="28">
        <v>37769</v>
      </c>
      <c r="B7003" s="17">
        <v>3.5020000000000003E-2</v>
      </c>
      <c r="C7003">
        <f t="shared" si="222"/>
        <v>5</v>
      </c>
      <c r="D7003">
        <f t="shared" si="223"/>
        <v>2003</v>
      </c>
    </row>
    <row r="7004" spans="1:4" x14ac:dyDescent="0.35">
      <c r="A7004" s="28">
        <v>37768</v>
      </c>
      <c r="B7004" s="17">
        <v>3.5720000000000002E-2</v>
      </c>
      <c r="C7004">
        <f t="shared" si="222"/>
        <v>5</v>
      </c>
      <c r="D7004">
        <f t="shared" si="223"/>
        <v>2003</v>
      </c>
    </row>
    <row r="7005" spans="1:4" x14ac:dyDescent="0.35">
      <c r="A7005" s="28">
        <v>37767</v>
      </c>
      <c r="B7005" s="17">
        <v>3.6900000000000002E-2</v>
      </c>
      <c r="C7005">
        <f t="shared" si="222"/>
        <v>5</v>
      </c>
      <c r="D7005">
        <f t="shared" si="223"/>
        <v>2003</v>
      </c>
    </row>
    <row r="7006" spans="1:4" x14ac:dyDescent="0.35">
      <c r="A7006" s="28">
        <v>37766</v>
      </c>
      <c r="B7006" s="17">
        <v>3.2370000000000003E-2</v>
      </c>
      <c r="C7006">
        <f t="shared" si="222"/>
        <v>5</v>
      </c>
      <c r="D7006">
        <f t="shared" si="223"/>
        <v>2003</v>
      </c>
    </row>
    <row r="7007" spans="1:4" x14ac:dyDescent="0.35">
      <c r="A7007" s="28">
        <v>37765</v>
      </c>
      <c r="B7007" s="17">
        <v>3.2370000000000003E-2</v>
      </c>
      <c r="C7007">
        <f t="shared" si="222"/>
        <v>5</v>
      </c>
      <c r="D7007">
        <f t="shared" si="223"/>
        <v>2003</v>
      </c>
    </row>
    <row r="7008" spans="1:4" x14ac:dyDescent="0.35">
      <c r="A7008" s="28">
        <v>37764</v>
      </c>
      <c r="B7008" s="17">
        <v>3.2370000000000003E-2</v>
      </c>
      <c r="C7008">
        <f t="shared" si="222"/>
        <v>5</v>
      </c>
      <c r="D7008">
        <f t="shared" si="223"/>
        <v>2003</v>
      </c>
    </row>
    <row r="7009" spans="1:4" x14ac:dyDescent="0.35">
      <c r="A7009" s="28">
        <v>37763</v>
      </c>
      <c r="B7009" s="17">
        <v>3.49E-2</v>
      </c>
      <c r="C7009">
        <f t="shared" si="222"/>
        <v>5</v>
      </c>
      <c r="D7009">
        <f t="shared" si="223"/>
        <v>2003</v>
      </c>
    </row>
    <row r="7010" spans="1:4" x14ac:dyDescent="0.35">
      <c r="A7010" s="28">
        <v>37762</v>
      </c>
      <c r="B7010" s="17">
        <v>3.8350000000000002E-2</v>
      </c>
      <c r="C7010">
        <f t="shared" si="222"/>
        <v>5</v>
      </c>
      <c r="D7010">
        <f t="shared" si="223"/>
        <v>2003</v>
      </c>
    </row>
    <row r="7011" spans="1:4" x14ac:dyDescent="0.35">
      <c r="A7011" s="28">
        <v>37761</v>
      </c>
      <c r="B7011" s="17">
        <v>4.3880000000000002E-2</v>
      </c>
      <c r="C7011">
        <f t="shared" si="222"/>
        <v>5</v>
      </c>
      <c r="D7011">
        <f t="shared" si="223"/>
        <v>2003</v>
      </c>
    </row>
    <row r="7012" spans="1:4" x14ac:dyDescent="0.35">
      <c r="A7012" s="28">
        <v>37760</v>
      </c>
      <c r="B7012" s="17">
        <v>4.487E-2</v>
      </c>
      <c r="C7012">
        <f t="shared" si="222"/>
        <v>5</v>
      </c>
      <c r="D7012">
        <f t="shared" si="223"/>
        <v>2003</v>
      </c>
    </row>
    <row r="7013" spans="1:4" x14ac:dyDescent="0.35">
      <c r="A7013" s="28">
        <v>37759</v>
      </c>
      <c r="B7013" s="17">
        <v>3.61E-2</v>
      </c>
      <c r="C7013">
        <f t="shared" si="222"/>
        <v>5</v>
      </c>
      <c r="D7013">
        <f t="shared" si="223"/>
        <v>2003</v>
      </c>
    </row>
    <row r="7014" spans="1:4" x14ac:dyDescent="0.35">
      <c r="A7014" s="28">
        <v>37758</v>
      </c>
      <c r="B7014" s="17">
        <v>3.61E-2</v>
      </c>
      <c r="C7014">
        <f t="shared" si="222"/>
        <v>5</v>
      </c>
      <c r="D7014">
        <f t="shared" si="223"/>
        <v>2003</v>
      </c>
    </row>
    <row r="7015" spans="1:4" x14ac:dyDescent="0.35">
      <c r="A7015" s="28">
        <v>37757</v>
      </c>
      <c r="B7015" s="17">
        <v>3.61E-2</v>
      </c>
      <c r="C7015">
        <f t="shared" si="222"/>
        <v>5</v>
      </c>
      <c r="D7015">
        <f t="shared" si="223"/>
        <v>2003</v>
      </c>
    </row>
    <row r="7016" spans="1:4" x14ac:dyDescent="0.35">
      <c r="A7016" s="28">
        <v>37756</v>
      </c>
      <c r="B7016" s="17">
        <v>3.6240000000000001E-2</v>
      </c>
      <c r="C7016">
        <f t="shared" si="222"/>
        <v>5</v>
      </c>
      <c r="D7016">
        <f t="shared" si="223"/>
        <v>2003</v>
      </c>
    </row>
    <row r="7017" spans="1:4" x14ac:dyDescent="0.35">
      <c r="A7017" s="28">
        <v>37755</v>
      </c>
      <c r="B7017" s="17">
        <v>3.6240000000000001E-2</v>
      </c>
      <c r="C7017">
        <f t="shared" si="222"/>
        <v>5</v>
      </c>
      <c r="D7017">
        <f t="shared" si="223"/>
        <v>2003</v>
      </c>
    </row>
    <row r="7018" spans="1:4" x14ac:dyDescent="0.35">
      <c r="A7018" s="28">
        <v>37754</v>
      </c>
      <c r="B7018" s="17">
        <v>3.6240000000000001E-2</v>
      </c>
      <c r="C7018">
        <f t="shared" si="222"/>
        <v>5</v>
      </c>
      <c r="D7018">
        <f t="shared" si="223"/>
        <v>2003</v>
      </c>
    </row>
    <row r="7019" spans="1:4" x14ac:dyDescent="0.35">
      <c r="A7019" s="28">
        <v>37753</v>
      </c>
      <c r="B7019" s="17">
        <v>3.4410000000000003E-2</v>
      </c>
      <c r="C7019">
        <f t="shared" ref="C7019:C7082" si="224">MONTH(A7019)</f>
        <v>5</v>
      </c>
      <c r="D7019">
        <f t="shared" ref="D7019:D7082" si="225">YEAR(A7019)</f>
        <v>2003</v>
      </c>
    </row>
    <row r="7020" spans="1:4" x14ac:dyDescent="0.35">
      <c r="A7020" s="28">
        <v>37752</v>
      </c>
      <c r="B7020" s="17">
        <v>3.7199999999999997E-2</v>
      </c>
      <c r="C7020">
        <f t="shared" si="224"/>
        <v>5</v>
      </c>
      <c r="D7020">
        <f t="shared" si="225"/>
        <v>2003</v>
      </c>
    </row>
    <row r="7021" spans="1:4" x14ac:dyDescent="0.35">
      <c r="A7021" s="28">
        <v>37751</v>
      </c>
      <c r="B7021" s="17">
        <v>3.7199999999999997E-2</v>
      </c>
      <c r="C7021">
        <f t="shared" si="224"/>
        <v>5</v>
      </c>
      <c r="D7021">
        <f t="shared" si="225"/>
        <v>2003</v>
      </c>
    </row>
    <row r="7022" spans="1:4" x14ac:dyDescent="0.35">
      <c r="A7022" s="28">
        <v>37750</v>
      </c>
      <c r="B7022" s="17">
        <v>3.7199999999999997E-2</v>
      </c>
      <c r="C7022">
        <f t="shared" si="224"/>
        <v>5</v>
      </c>
      <c r="D7022">
        <f t="shared" si="225"/>
        <v>2003</v>
      </c>
    </row>
    <row r="7023" spans="1:4" x14ac:dyDescent="0.35">
      <c r="A7023" s="28">
        <v>37749</v>
      </c>
      <c r="B7023" s="17">
        <v>3.7499999999999999E-2</v>
      </c>
      <c r="C7023">
        <f t="shared" si="224"/>
        <v>5</v>
      </c>
      <c r="D7023">
        <f t="shared" si="225"/>
        <v>2003</v>
      </c>
    </row>
    <row r="7024" spans="1:4" x14ac:dyDescent="0.35">
      <c r="A7024" s="28">
        <v>37748</v>
      </c>
      <c r="B7024" s="17">
        <v>3.8059999999999997E-2</v>
      </c>
      <c r="C7024">
        <f t="shared" si="224"/>
        <v>5</v>
      </c>
      <c r="D7024">
        <f t="shared" si="225"/>
        <v>2003</v>
      </c>
    </row>
    <row r="7025" spans="1:4" x14ac:dyDescent="0.35">
      <c r="A7025" s="28">
        <v>37747</v>
      </c>
      <c r="B7025" s="17">
        <v>3.61E-2</v>
      </c>
      <c r="C7025">
        <f t="shared" si="224"/>
        <v>5</v>
      </c>
      <c r="D7025">
        <f t="shared" si="225"/>
        <v>2003</v>
      </c>
    </row>
    <row r="7026" spans="1:4" x14ac:dyDescent="0.35">
      <c r="A7026" s="28">
        <v>37746</v>
      </c>
      <c r="B7026" s="17">
        <v>3.2289999999999999E-2</v>
      </c>
      <c r="C7026">
        <f t="shared" si="224"/>
        <v>5</v>
      </c>
      <c r="D7026">
        <f t="shared" si="225"/>
        <v>2003</v>
      </c>
    </row>
    <row r="7027" spans="1:4" x14ac:dyDescent="0.35">
      <c r="A7027" s="28">
        <v>37745</v>
      </c>
      <c r="B7027" s="17">
        <v>3.4500000000000003E-2</v>
      </c>
      <c r="C7027">
        <f t="shared" si="224"/>
        <v>5</v>
      </c>
      <c r="D7027">
        <f t="shared" si="225"/>
        <v>2003</v>
      </c>
    </row>
    <row r="7028" spans="1:4" x14ac:dyDescent="0.35">
      <c r="A7028" s="28">
        <v>37744</v>
      </c>
      <c r="B7028" s="17">
        <v>3.4500000000000003E-2</v>
      </c>
      <c r="C7028">
        <f t="shared" si="224"/>
        <v>5</v>
      </c>
      <c r="D7028">
        <f t="shared" si="225"/>
        <v>2003</v>
      </c>
    </row>
    <row r="7029" spans="1:4" x14ac:dyDescent="0.35">
      <c r="A7029" s="28">
        <v>37743</v>
      </c>
      <c r="B7029" s="17">
        <v>3.4500000000000003E-2</v>
      </c>
      <c r="C7029">
        <f t="shared" si="224"/>
        <v>5</v>
      </c>
      <c r="D7029">
        <f t="shared" si="225"/>
        <v>2003</v>
      </c>
    </row>
    <row r="7030" spans="1:4" x14ac:dyDescent="0.35">
      <c r="A7030" s="28">
        <v>37742</v>
      </c>
      <c r="B7030" s="17">
        <v>3.5499999999999997E-2</v>
      </c>
      <c r="C7030">
        <f t="shared" si="224"/>
        <v>5</v>
      </c>
      <c r="D7030">
        <f t="shared" si="225"/>
        <v>2003</v>
      </c>
    </row>
    <row r="7031" spans="1:4" x14ac:dyDescent="0.35">
      <c r="A7031" s="28">
        <v>37741</v>
      </c>
      <c r="B7031" s="17">
        <v>3.5499999999999997E-2</v>
      </c>
      <c r="C7031">
        <f t="shared" si="224"/>
        <v>4</v>
      </c>
      <c r="D7031">
        <f t="shared" si="225"/>
        <v>2003</v>
      </c>
    </row>
    <row r="7032" spans="1:4" x14ac:dyDescent="0.35">
      <c r="A7032" s="28">
        <v>37740</v>
      </c>
      <c r="B7032" s="17">
        <v>3.4470000000000001E-2</v>
      </c>
      <c r="C7032">
        <f t="shared" si="224"/>
        <v>4</v>
      </c>
      <c r="D7032">
        <f t="shared" si="225"/>
        <v>2003</v>
      </c>
    </row>
    <row r="7033" spans="1:4" x14ac:dyDescent="0.35">
      <c r="A7033" s="28">
        <v>37739</v>
      </c>
      <c r="B7033" s="17">
        <v>3.7740000000000003E-2</v>
      </c>
      <c r="C7033">
        <f t="shared" si="224"/>
        <v>4</v>
      </c>
      <c r="D7033">
        <f t="shared" si="225"/>
        <v>2003</v>
      </c>
    </row>
    <row r="7034" spans="1:4" x14ac:dyDescent="0.35">
      <c r="A7034" s="28">
        <v>37738</v>
      </c>
      <c r="B7034" s="17">
        <v>3.8670000000000003E-2</v>
      </c>
      <c r="C7034">
        <f t="shared" si="224"/>
        <v>4</v>
      </c>
      <c r="D7034">
        <f t="shared" si="225"/>
        <v>2003</v>
      </c>
    </row>
    <row r="7035" spans="1:4" x14ac:dyDescent="0.35">
      <c r="A7035" s="28">
        <v>37737</v>
      </c>
      <c r="B7035" s="17">
        <v>3.8670000000000003E-2</v>
      </c>
      <c r="C7035">
        <f t="shared" si="224"/>
        <v>4</v>
      </c>
      <c r="D7035">
        <f t="shared" si="225"/>
        <v>2003</v>
      </c>
    </row>
    <row r="7036" spans="1:4" x14ac:dyDescent="0.35">
      <c r="A7036" s="28">
        <v>37736</v>
      </c>
      <c r="B7036" s="17">
        <v>3.8670000000000003E-2</v>
      </c>
      <c r="C7036">
        <f t="shared" si="224"/>
        <v>4</v>
      </c>
      <c r="D7036">
        <f t="shared" si="225"/>
        <v>2003</v>
      </c>
    </row>
    <row r="7037" spans="1:4" x14ac:dyDescent="0.35">
      <c r="A7037" s="28">
        <v>37735</v>
      </c>
      <c r="B7037" s="17">
        <v>3.6429999999999997E-2</v>
      </c>
      <c r="C7037">
        <f t="shared" si="224"/>
        <v>4</v>
      </c>
      <c r="D7037">
        <f t="shared" si="225"/>
        <v>2003</v>
      </c>
    </row>
    <row r="7038" spans="1:4" x14ac:dyDescent="0.35">
      <c r="A7038" s="28">
        <v>37734</v>
      </c>
      <c r="B7038" s="17">
        <v>3.6159999999999998E-2</v>
      </c>
      <c r="C7038">
        <f t="shared" si="224"/>
        <v>4</v>
      </c>
      <c r="D7038">
        <f t="shared" si="225"/>
        <v>2003</v>
      </c>
    </row>
    <row r="7039" spans="1:4" x14ac:dyDescent="0.35">
      <c r="A7039" s="28">
        <v>37733</v>
      </c>
      <c r="B7039" s="17">
        <v>3.9649999999999998E-2</v>
      </c>
      <c r="C7039">
        <f t="shared" si="224"/>
        <v>4</v>
      </c>
      <c r="D7039">
        <f t="shared" si="225"/>
        <v>2003</v>
      </c>
    </row>
    <row r="7040" spans="1:4" x14ac:dyDescent="0.35">
      <c r="A7040" s="28">
        <v>37732</v>
      </c>
      <c r="B7040" s="17">
        <v>3.7310000000000003E-2</v>
      </c>
      <c r="C7040">
        <f t="shared" si="224"/>
        <v>4</v>
      </c>
      <c r="D7040">
        <f t="shared" si="225"/>
        <v>2003</v>
      </c>
    </row>
    <row r="7041" spans="1:4" x14ac:dyDescent="0.35">
      <c r="A7041" s="28">
        <v>37731</v>
      </c>
      <c r="B7041" s="17">
        <v>3.3869999999999997E-2</v>
      </c>
      <c r="C7041">
        <f t="shared" si="224"/>
        <v>4</v>
      </c>
      <c r="D7041">
        <f t="shared" si="225"/>
        <v>2003</v>
      </c>
    </row>
    <row r="7042" spans="1:4" x14ac:dyDescent="0.35">
      <c r="A7042" s="28">
        <v>37730</v>
      </c>
      <c r="B7042" s="17">
        <v>3.3869999999999997E-2</v>
      </c>
      <c r="C7042">
        <f t="shared" si="224"/>
        <v>4</v>
      </c>
      <c r="D7042">
        <f t="shared" si="225"/>
        <v>2003</v>
      </c>
    </row>
    <row r="7043" spans="1:4" x14ac:dyDescent="0.35">
      <c r="A7043" s="28">
        <v>37729</v>
      </c>
      <c r="B7043" s="17">
        <v>3.3869999999999997E-2</v>
      </c>
      <c r="C7043">
        <f t="shared" si="224"/>
        <v>4</v>
      </c>
      <c r="D7043">
        <f t="shared" si="225"/>
        <v>2003</v>
      </c>
    </row>
    <row r="7044" spans="1:4" x14ac:dyDescent="0.35">
      <c r="A7044" s="28">
        <v>37728</v>
      </c>
      <c r="B7044" s="17">
        <v>3.9199999999999999E-2</v>
      </c>
      <c r="C7044">
        <f t="shared" si="224"/>
        <v>4</v>
      </c>
      <c r="D7044">
        <f t="shared" si="225"/>
        <v>2003</v>
      </c>
    </row>
    <row r="7045" spans="1:4" x14ac:dyDescent="0.35">
      <c r="A7045" s="28">
        <v>37727</v>
      </c>
      <c r="B7045" s="17">
        <v>4.147E-2</v>
      </c>
      <c r="C7045">
        <f t="shared" si="224"/>
        <v>4</v>
      </c>
      <c r="D7045">
        <f t="shared" si="225"/>
        <v>2003</v>
      </c>
    </row>
    <row r="7046" spans="1:4" x14ac:dyDescent="0.35">
      <c r="A7046" s="28">
        <v>37726</v>
      </c>
      <c r="B7046" s="17">
        <v>4.1919999999999999E-2</v>
      </c>
      <c r="C7046">
        <f t="shared" si="224"/>
        <v>4</v>
      </c>
      <c r="D7046">
        <f t="shared" si="225"/>
        <v>2003</v>
      </c>
    </row>
    <row r="7047" spans="1:4" x14ac:dyDescent="0.35">
      <c r="A7047" s="28">
        <v>37725</v>
      </c>
      <c r="B7047" s="17">
        <v>4.1820000000000003E-2</v>
      </c>
      <c r="C7047">
        <f t="shared" si="224"/>
        <v>4</v>
      </c>
      <c r="D7047">
        <f t="shared" si="225"/>
        <v>2003</v>
      </c>
    </row>
    <row r="7048" spans="1:4" x14ac:dyDescent="0.35">
      <c r="A7048" s="28">
        <v>37724</v>
      </c>
      <c r="B7048" s="17">
        <v>4.1340000000000002E-2</v>
      </c>
      <c r="C7048">
        <f t="shared" si="224"/>
        <v>4</v>
      </c>
      <c r="D7048">
        <f t="shared" si="225"/>
        <v>2003</v>
      </c>
    </row>
    <row r="7049" spans="1:4" x14ac:dyDescent="0.35">
      <c r="A7049" s="28">
        <v>37723</v>
      </c>
      <c r="B7049" s="17">
        <v>4.1340000000000002E-2</v>
      </c>
      <c r="C7049">
        <f t="shared" si="224"/>
        <v>4</v>
      </c>
      <c r="D7049">
        <f t="shared" si="225"/>
        <v>2003</v>
      </c>
    </row>
    <row r="7050" spans="1:4" x14ac:dyDescent="0.35">
      <c r="A7050" s="28">
        <v>37722</v>
      </c>
      <c r="B7050" s="17">
        <v>4.1340000000000002E-2</v>
      </c>
      <c r="C7050">
        <f t="shared" si="224"/>
        <v>4</v>
      </c>
      <c r="D7050">
        <f t="shared" si="225"/>
        <v>2003</v>
      </c>
    </row>
    <row r="7051" spans="1:4" x14ac:dyDescent="0.35">
      <c r="A7051" s="28">
        <v>37721</v>
      </c>
      <c r="B7051" s="17">
        <v>4.07E-2</v>
      </c>
      <c r="C7051">
        <f t="shared" si="224"/>
        <v>4</v>
      </c>
      <c r="D7051">
        <f t="shared" si="225"/>
        <v>2003</v>
      </c>
    </row>
    <row r="7052" spans="1:4" x14ac:dyDescent="0.35">
      <c r="A7052" s="28">
        <v>37720</v>
      </c>
      <c r="B7052" s="17">
        <v>4.0620000000000003E-2</v>
      </c>
      <c r="C7052">
        <f t="shared" si="224"/>
        <v>4</v>
      </c>
      <c r="D7052">
        <f t="shared" si="225"/>
        <v>2003</v>
      </c>
    </row>
    <row r="7053" spans="1:4" x14ac:dyDescent="0.35">
      <c r="A7053" s="28">
        <v>37719</v>
      </c>
      <c r="B7053" s="17">
        <v>3.8260000000000002E-2</v>
      </c>
      <c r="C7053">
        <f t="shared" si="224"/>
        <v>4</v>
      </c>
      <c r="D7053">
        <f t="shared" si="225"/>
        <v>2003</v>
      </c>
    </row>
    <row r="7054" spans="1:4" x14ac:dyDescent="0.35">
      <c r="A7054" s="28">
        <v>37718</v>
      </c>
      <c r="B7054" s="17">
        <v>3.925E-2</v>
      </c>
      <c r="C7054">
        <f t="shared" si="224"/>
        <v>4</v>
      </c>
      <c r="D7054">
        <f t="shared" si="225"/>
        <v>2003</v>
      </c>
    </row>
    <row r="7055" spans="1:4" x14ac:dyDescent="0.35">
      <c r="A7055" s="28">
        <v>37717</v>
      </c>
      <c r="B7055" s="17">
        <v>4.011E-2</v>
      </c>
      <c r="C7055">
        <f t="shared" si="224"/>
        <v>4</v>
      </c>
      <c r="D7055">
        <f t="shared" si="225"/>
        <v>2003</v>
      </c>
    </row>
    <row r="7056" spans="1:4" x14ac:dyDescent="0.35">
      <c r="A7056" s="28">
        <v>37716</v>
      </c>
      <c r="B7056" s="17">
        <v>4.011E-2</v>
      </c>
      <c r="C7056">
        <f t="shared" si="224"/>
        <v>4</v>
      </c>
      <c r="D7056">
        <f t="shared" si="225"/>
        <v>2003</v>
      </c>
    </row>
    <row r="7057" spans="1:4" x14ac:dyDescent="0.35">
      <c r="A7057" s="28">
        <v>37715</v>
      </c>
      <c r="B7057" s="17">
        <v>4.011E-2</v>
      </c>
      <c r="C7057">
        <f t="shared" si="224"/>
        <v>4</v>
      </c>
      <c r="D7057">
        <f t="shared" si="225"/>
        <v>2003</v>
      </c>
    </row>
    <row r="7058" spans="1:4" x14ac:dyDescent="0.35">
      <c r="A7058" s="28">
        <v>37714</v>
      </c>
      <c r="B7058" s="17">
        <v>3.6249999999999998E-2</v>
      </c>
      <c r="C7058">
        <f t="shared" si="224"/>
        <v>4</v>
      </c>
      <c r="D7058">
        <f t="shared" si="225"/>
        <v>2003</v>
      </c>
    </row>
    <row r="7059" spans="1:4" x14ac:dyDescent="0.35">
      <c r="A7059" s="28">
        <v>37713</v>
      </c>
      <c r="B7059" s="17">
        <v>3.2059999999999998E-2</v>
      </c>
      <c r="C7059">
        <f t="shared" si="224"/>
        <v>4</v>
      </c>
      <c r="D7059">
        <f t="shared" si="225"/>
        <v>2003</v>
      </c>
    </row>
    <row r="7060" spans="1:4" x14ac:dyDescent="0.35">
      <c r="A7060" s="28">
        <v>37712</v>
      </c>
      <c r="B7060" s="17">
        <v>3.1969999999999998E-2</v>
      </c>
      <c r="C7060">
        <f t="shared" si="224"/>
        <v>4</v>
      </c>
      <c r="D7060">
        <f t="shared" si="225"/>
        <v>2003</v>
      </c>
    </row>
    <row r="7061" spans="1:4" x14ac:dyDescent="0.35">
      <c r="A7061" s="28">
        <v>37711</v>
      </c>
      <c r="B7061" s="17">
        <v>2.877E-2</v>
      </c>
      <c r="C7061">
        <f t="shared" si="224"/>
        <v>3</v>
      </c>
      <c r="D7061">
        <f t="shared" si="225"/>
        <v>2003</v>
      </c>
    </row>
    <row r="7062" spans="1:4" x14ac:dyDescent="0.35">
      <c r="A7062" s="28">
        <v>37710</v>
      </c>
      <c r="B7062" s="17">
        <v>2.93E-2</v>
      </c>
      <c r="C7062">
        <f t="shared" si="224"/>
        <v>3</v>
      </c>
      <c r="D7062">
        <f t="shared" si="225"/>
        <v>2003</v>
      </c>
    </row>
    <row r="7063" spans="1:4" x14ac:dyDescent="0.35">
      <c r="A7063" s="28">
        <v>37709</v>
      </c>
      <c r="B7063" s="17">
        <v>2.93E-2</v>
      </c>
      <c r="C7063">
        <f t="shared" si="224"/>
        <v>3</v>
      </c>
      <c r="D7063">
        <f t="shared" si="225"/>
        <v>2003</v>
      </c>
    </row>
    <row r="7064" spans="1:4" x14ac:dyDescent="0.35">
      <c r="A7064" s="28">
        <v>37708</v>
      </c>
      <c r="B7064" s="17">
        <v>2.93E-2</v>
      </c>
      <c r="C7064">
        <f t="shared" si="224"/>
        <v>3</v>
      </c>
      <c r="D7064">
        <f t="shared" si="225"/>
        <v>2003</v>
      </c>
    </row>
    <row r="7065" spans="1:4" x14ac:dyDescent="0.35">
      <c r="A7065" s="28">
        <v>37707</v>
      </c>
      <c r="B7065" s="17">
        <v>2.597E-2</v>
      </c>
      <c r="C7065">
        <f t="shared" si="224"/>
        <v>3</v>
      </c>
      <c r="D7065">
        <f t="shared" si="225"/>
        <v>2003</v>
      </c>
    </row>
    <row r="7066" spans="1:4" x14ac:dyDescent="0.35">
      <c r="A7066" s="28">
        <v>37706</v>
      </c>
      <c r="B7066" s="17">
        <v>2.4910000000000002E-2</v>
      </c>
      <c r="C7066">
        <f t="shared" si="224"/>
        <v>3</v>
      </c>
      <c r="D7066">
        <f t="shared" si="225"/>
        <v>2003</v>
      </c>
    </row>
    <row r="7067" spans="1:4" x14ac:dyDescent="0.35">
      <c r="A7067" s="28">
        <v>37705</v>
      </c>
      <c r="B7067" s="17">
        <v>2.4469999999999999E-2</v>
      </c>
      <c r="C7067">
        <f t="shared" si="224"/>
        <v>3</v>
      </c>
      <c r="D7067">
        <f t="shared" si="225"/>
        <v>2003</v>
      </c>
    </row>
    <row r="7068" spans="1:4" x14ac:dyDescent="0.35">
      <c r="A7068" s="28">
        <v>37704</v>
      </c>
      <c r="B7068" s="17">
        <v>2.2450000000000001E-2</v>
      </c>
      <c r="C7068">
        <f t="shared" si="224"/>
        <v>3</v>
      </c>
      <c r="D7068">
        <f t="shared" si="225"/>
        <v>2003</v>
      </c>
    </row>
    <row r="7069" spans="1:4" x14ac:dyDescent="0.35">
      <c r="A7069" s="28">
        <v>37703</v>
      </c>
      <c r="B7069" s="17">
        <v>3.1480000000000001E-2</v>
      </c>
      <c r="C7069">
        <f t="shared" si="224"/>
        <v>3</v>
      </c>
      <c r="D7069">
        <f t="shared" si="225"/>
        <v>2003</v>
      </c>
    </row>
    <row r="7070" spans="1:4" x14ac:dyDescent="0.35">
      <c r="A7070" s="28">
        <v>37702</v>
      </c>
      <c r="B7070" s="17">
        <v>3.1480000000000001E-2</v>
      </c>
      <c r="C7070">
        <f t="shared" si="224"/>
        <v>3</v>
      </c>
      <c r="D7070">
        <f t="shared" si="225"/>
        <v>2003</v>
      </c>
    </row>
    <row r="7071" spans="1:4" x14ac:dyDescent="0.35">
      <c r="A7071" s="28">
        <v>37701</v>
      </c>
      <c r="B7071" s="17">
        <v>3.1480000000000001E-2</v>
      </c>
      <c r="C7071">
        <f t="shared" si="224"/>
        <v>3</v>
      </c>
      <c r="D7071">
        <f t="shared" si="225"/>
        <v>2003</v>
      </c>
    </row>
    <row r="7072" spans="1:4" x14ac:dyDescent="0.35">
      <c r="A7072" s="28">
        <v>37700</v>
      </c>
      <c r="B7072" s="17">
        <v>3.0839999999999999E-2</v>
      </c>
      <c r="C7072">
        <f t="shared" si="224"/>
        <v>3</v>
      </c>
      <c r="D7072">
        <f t="shared" si="225"/>
        <v>2003</v>
      </c>
    </row>
    <row r="7073" spans="1:4" x14ac:dyDescent="0.35">
      <c r="A7073" s="28">
        <v>37699</v>
      </c>
      <c r="B7073" s="17">
        <v>3.1309999999999998E-2</v>
      </c>
      <c r="C7073">
        <f t="shared" si="224"/>
        <v>3</v>
      </c>
      <c r="D7073">
        <f t="shared" si="225"/>
        <v>2003</v>
      </c>
    </row>
    <row r="7074" spans="1:4" x14ac:dyDescent="0.35">
      <c r="A7074" s="28">
        <v>37698</v>
      </c>
      <c r="B7074" s="17">
        <v>2.9579999999999999E-2</v>
      </c>
      <c r="C7074">
        <f t="shared" si="224"/>
        <v>3</v>
      </c>
      <c r="D7074">
        <f t="shared" si="225"/>
        <v>2003</v>
      </c>
    </row>
    <row r="7075" spans="1:4" x14ac:dyDescent="0.35">
      <c r="A7075" s="28">
        <v>37697</v>
      </c>
      <c r="B7075" s="17">
        <v>3.0360000000000002E-2</v>
      </c>
      <c r="C7075">
        <f t="shared" si="224"/>
        <v>3</v>
      </c>
      <c r="D7075">
        <f t="shared" si="225"/>
        <v>2003</v>
      </c>
    </row>
    <row r="7076" spans="1:4" x14ac:dyDescent="0.35">
      <c r="A7076" s="28">
        <v>37696</v>
      </c>
      <c r="B7076" s="17">
        <v>1.882E-2</v>
      </c>
      <c r="C7076">
        <f t="shared" si="224"/>
        <v>3</v>
      </c>
      <c r="D7076">
        <f t="shared" si="225"/>
        <v>2003</v>
      </c>
    </row>
    <row r="7077" spans="1:4" x14ac:dyDescent="0.35">
      <c r="A7077" s="28">
        <v>37695</v>
      </c>
      <c r="B7077" s="17">
        <v>1.882E-2</v>
      </c>
      <c r="C7077">
        <f t="shared" si="224"/>
        <v>3</v>
      </c>
      <c r="D7077">
        <f t="shared" si="225"/>
        <v>2003</v>
      </c>
    </row>
    <row r="7078" spans="1:4" x14ac:dyDescent="0.35">
      <c r="A7078" s="28">
        <v>37694</v>
      </c>
      <c r="B7078" s="17">
        <v>1.882E-2</v>
      </c>
      <c r="C7078">
        <f t="shared" si="224"/>
        <v>3</v>
      </c>
      <c r="D7078">
        <f t="shared" si="225"/>
        <v>2003</v>
      </c>
    </row>
    <row r="7079" spans="1:4" x14ac:dyDescent="0.35">
      <c r="A7079" s="28">
        <v>37693</v>
      </c>
      <c r="B7079" s="17">
        <v>2.8209999999999999E-2</v>
      </c>
      <c r="C7079">
        <f t="shared" si="224"/>
        <v>3</v>
      </c>
      <c r="D7079">
        <f t="shared" si="225"/>
        <v>2003</v>
      </c>
    </row>
    <row r="7080" spans="1:4" x14ac:dyDescent="0.35">
      <c r="A7080" s="28">
        <v>37692</v>
      </c>
      <c r="B7080" s="17">
        <v>3.5349999999999999E-2</v>
      </c>
      <c r="C7080">
        <f t="shared" si="224"/>
        <v>3</v>
      </c>
      <c r="D7080">
        <f t="shared" si="225"/>
        <v>2003</v>
      </c>
    </row>
    <row r="7081" spans="1:4" x14ac:dyDescent="0.35">
      <c r="A7081" s="28">
        <v>37691</v>
      </c>
      <c r="B7081" s="17">
        <v>3.3140000000000003E-2</v>
      </c>
      <c r="C7081">
        <f t="shared" si="224"/>
        <v>3</v>
      </c>
      <c r="D7081">
        <f t="shared" si="225"/>
        <v>2003</v>
      </c>
    </row>
    <row r="7082" spans="1:4" x14ac:dyDescent="0.35">
      <c r="A7082" s="28">
        <v>37690</v>
      </c>
      <c r="B7082" s="17">
        <v>3.4630000000000001E-2</v>
      </c>
      <c r="C7082">
        <f t="shared" si="224"/>
        <v>3</v>
      </c>
      <c r="D7082">
        <f t="shared" si="225"/>
        <v>2003</v>
      </c>
    </row>
    <row r="7083" spans="1:4" x14ac:dyDescent="0.35">
      <c r="A7083" s="28">
        <v>37689</v>
      </c>
      <c r="B7083" s="17">
        <v>3.3450000000000001E-2</v>
      </c>
      <c r="C7083">
        <f t="shared" ref="C7083:C7146" si="226">MONTH(A7083)</f>
        <v>3</v>
      </c>
      <c r="D7083">
        <f t="shared" ref="D7083:D7146" si="227">YEAR(A7083)</f>
        <v>2003</v>
      </c>
    </row>
    <row r="7084" spans="1:4" x14ac:dyDescent="0.35">
      <c r="A7084" s="28">
        <v>37688</v>
      </c>
      <c r="B7084" s="17">
        <v>3.3450000000000001E-2</v>
      </c>
      <c r="C7084">
        <f t="shared" si="226"/>
        <v>3</v>
      </c>
      <c r="D7084">
        <f t="shared" si="227"/>
        <v>2003</v>
      </c>
    </row>
    <row r="7085" spans="1:4" x14ac:dyDescent="0.35">
      <c r="A7085" s="28">
        <v>37687</v>
      </c>
      <c r="B7085" s="17">
        <v>3.3450000000000001E-2</v>
      </c>
      <c r="C7085">
        <f t="shared" si="226"/>
        <v>3</v>
      </c>
      <c r="D7085">
        <f t="shared" si="227"/>
        <v>2003</v>
      </c>
    </row>
    <row r="7086" spans="1:4" x14ac:dyDescent="0.35">
      <c r="A7086" s="28">
        <v>37686</v>
      </c>
      <c r="B7086" s="17">
        <v>3.304E-2</v>
      </c>
      <c r="C7086">
        <f t="shared" si="226"/>
        <v>3</v>
      </c>
      <c r="D7086">
        <f t="shared" si="227"/>
        <v>2003</v>
      </c>
    </row>
    <row r="7087" spans="1:4" x14ac:dyDescent="0.35">
      <c r="A7087" s="28">
        <v>37685</v>
      </c>
      <c r="B7087" s="17">
        <v>3.2559999999999999E-2</v>
      </c>
      <c r="C7087">
        <f t="shared" si="226"/>
        <v>3</v>
      </c>
      <c r="D7087">
        <f t="shared" si="227"/>
        <v>2003</v>
      </c>
    </row>
    <row r="7088" spans="1:4" x14ac:dyDescent="0.35">
      <c r="A7088" s="28">
        <v>37684</v>
      </c>
      <c r="B7088" s="17">
        <v>3.2559999999999999E-2</v>
      </c>
      <c r="C7088">
        <f t="shared" si="226"/>
        <v>3</v>
      </c>
      <c r="D7088">
        <f t="shared" si="227"/>
        <v>2003</v>
      </c>
    </row>
    <row r="7089" spans="1:4" x14ac:dyDescent="0.35">
      <c r="A7089" s="28">
        <v>37683</v>
      </c>
      <c r="B7089" s="17">
        <v>3.3520000000000001E-2</v>
      </c>
      <c r="C7089">
        <f t="shared" si="226"/>
        <v>3</v>
      </c>
      <c r="D7089">
        <f t="shared" si="227"/>
        <v>2003</v>
      </c>
    </row>
    <row r="7090" spans="1:4" x14ac:dyDescent="0.35">
      <c r="A7090" s="28">
        <v>37682</v>
      </c>
      <c r="B7090" s="17">
        <v>3.5490000000000001E-2</v>
      </c>
      <c r="C7090">
        <f t="shared" si="226"/>
        <v>3</v>
      </c>
      <c r="D7090">
        <f t="shared" si="227"/>
        <v>2003</v>
      </c>
    </row>
    <row r="7091" spans="1:4" x14ac:dyDescent="0.35">
      <c r="A7091" s="28">
        <v>37681</v>
      </c>
      <c r="B7091" s="17">
        <v>3.5490000000000001E-2</v>
      </c>
      <c r="C7091">
        <f t="shared" si="226"/>
        <v>3</v>
      </c>
      <c r="D7091">
        <f t="shared" si="227"/>
        <v>2003</v>
      </c>
    </row>
    <row r="7092" spans="1:4" x14ac:dyDescent="0.35">
      <c r="A7092" s="28">
        <v>37680</v>
      </c>
      <c r="B7092" s="17">
        <v>3.5490000000000001E-2</v>
      </c>
      <c r="C7092">
        <f t="shared" si="226"/>
        <v>2</v>
      </c>
      <c r="D7092">
        <f t="shared" si="227"/>
        <v>2003</v>
      </c>
    </row>
    <row r="7093" spans="1:4" x14ac:dyDescent="0.35">
      <c r="A7093" s="28">
        <v>37679</v>
      </c>
      <c r="B7093" s="17">
        <v>3.449E-2</v>
      </c>
      <c r="C7093">
        <f t="shared" si="226"/>
        <v>2</v>
      </c>
      <c r="D7093">
        <f t="shared" si="227"/>
        <v>2003</v>
      </c>
    </row>
    <row r="7094" spans="1:4" x14ac:dyDescent="0.35">
      <c r="A7094" s="28">
        <v>37678</v>
      </c>
      <c r="B7094" s="17">
        <v>3.5040000000000002E-2</v>
      </c>
      <c r="C7094">
        <f t="shared" si="226"/>
        <v>2</v>
      </c>
      <c r="D7094">
        <f t="shared" si="227"/>
        <v>2003</v>
      </c>
    </row>
    <row r="7095" spans="1:4" x14ac:dyDescent="0.35">
      <c r="A7095" s="28">
        <v>37677</v>
      </c>
      <c r="B7095" s="17">
        <v>3.5869999999999999E-2</v>
      </c>
      <c r="C7095">
        <f t="shared" si="226"/>
        <v>2</v>
      </c>
      <c r="D7095">
        <f t="shared" si="227"/>
        <v>2003</v>
      </c>
    </row>
    <row r="7096" spans="1:4" x14ac:dyDescent="0.35">
      <c r="A7096" s="28">
        <v>37676</v>
      </c>
      <c r="B7096" s="17">
        <v>3.5430000000000003E-2</v>
      </c>
      <c r="C7096">
        <f t="shared" si="226"/>
        <v>2</v>
      </c>
      <c r="D7096">
        <f t="shared" si="227"/>
        <v>2003</v>
      </c>
    </row>
    <row r="7097" spans="1:4" x14ac:dyDescent="0.35">
      <c r="A7097" s="28">
        <v>37675</v>
      </c>
      <c r="B7097" s="17">
        <v>3.202E-2</v>
      </c>
      <c r="C7097">
        <f t="shared" si="226"/>
        <v>2</v>
      </c>
      <c r="D7097">
        <f t="shared" si="227"/>
        <v>2003</v>
      </c>
    </row>
    <row r="7098" spans="1:4" x14ac:dyDescent="0.35">
      <c r="A7098" s="28">
        <v>37674</v>
      </c>
      <c r="B7098" s="17">
        <v>3.202E-2</v>
      </c>
      <c r="C7098">
        <f t="shared" si="226"/>
        <v>2</v>
      </c>
      <c r="D7098">
        <f t="shared" si="227"/>
        <v>2003</v>
      </c>
    </row>
    <row r="7099" spans="1:4" x14ac:dyDescent="0.35">
      <c r="A7099" s="28">
        <v>37673</v>
      </c>
      <c r="B7099" s="17">
        <v>3.202E-2</v>
      </c>
      <c r="C7099">
        <f t="shared" si="226"/>
        <v>2</v>
      </c>
      <c r="D7099">
        <f t="shared" si="227"/>
        <v>2003</v>
      </c>
    </row>
    <row r="7100" spans="1:4" x14ac:dyDescent="0.35">
      <c r="A7100" s="28">
        <v>37672</v>
      </c>
      <c r="B7100" s="17">
        <v>3.0640000000000001E-2</v>
      </c>
      <c r="C7100">
        <f t="shared" si="226"/>
        <v>2</v>
      </c>
      <c r="D7100">
        <f t="shared" si="227"/>
        <v>2003</v>
      </c>
    </row>
    <row r="7101" spans="1:4" x14ac:dyDescent="0.35">
      <c r="A7101" s="28">
        <v>37671</v>
      </c>
      <c r="B7101" s="17">
        <v>4.2610000000000002E-2</v>
      </c>
      <c r="C7101">
        <f t="shared" si="226"/>
        <v>2</v>
      </c>
      <c r="D7101">
        <f t="shared" si="227"/>
        <v>2003</v>
      </c>
    </row>
    <row r="7102" spans="1:4" x14ac:dyDescent="0.35">
      <c r="A7102" s="28">
        <v>37670</v>
      </c>
      <c r="B7102" s="17">
        <v>4.2470000000000001E-2</v>
      </c>
      <c r="C7102">
        <f t="shared" si="226"/>
        <v>2</v>
      </c>
      <c r="D7102">
        <f t="shared" si="227"/>
        <v>2003</v>
      </c>
    </row>
    <row r="7103" spans="1:4" x14ac:dyDescent="0.35">
      <c r="A7103" s="28">
        <v>37669</v>
      </c>
      <c r="B7103" s="17">
        <v>4.3040000000000002E-2</v>
      </c>
      <c r="C7103">
        <f t="shared" si="226"/>
        <v>2</v>
      </c>
      <c r="D7103">
        <f t="shared" si="227"/>
        <v>2003</v>
      </c>
    </row>
    <row r="7104" spans="1:4" x14ac:dyDescent="0.35">
      <c r="A7104" s="28">
        <v>37666</v>
      </c>
      <c r="B7104" s="17">
        <v>4.0099999999999997E-2</v>
      </c>
      <c r="C7104">
        <f t="shared" si="226"/>
        <v>2</v>
      </c>
      <c r="D7104">
        <f t="shared" si="227"/>
        <v>2003</v>
      </c>
    </row>
    <row r="7105" spans="1:4" x14ac:dyDescent="0.35">
      <c r="A7105" s="28">
        <v>37663</v>
      </c>
      <c r="B7105" s="17">
        <v>3.5720000000000002E-2</v>
      </c>
      <c r="C7105">
        <f t="shared" si="226"/>
        <v>2</v>
      </c>
      <c r="D7105">
        <f t="shared" si="227"/>
        <v>2003</v>
      </c>
    </row>
    <row r="7106" spans="1:4" x14ac:dyDescent="0.35">
      <c r="A7106" s="28">
        <v>37662</v>
      </c>
      <c r="B7106" s="17">
        <v>3.3250000000000002E-2</v>
      </c>
      <c r="C7106">
        <f t="shared" si="226"/>
        <v>2</v>
      </c>
      <c r="D7106">
        <f t="shared" si="227"/>
        <v>2003</v>
      </c>
    </row>
    <row r="7107" spans="1:4" x14ac:dyDescent="0.35">
      <c r="A7107" s="28">
        <v>37659</v>
      </c>
      <c r="B7107" s="17">
        <v>3.0030000000000001E-2</v>
      </c>
      <c r="C7107">
        <f t="shared" si="226"/>
        <v>2</v>
      </c>
      <c r="D7107">
        <f t="shared" si="227"/>
        <v>2003</v>
      </c>
    </row>
    <row r="7108" spans="1:4" x14ac:dyDescent="0.35">
      <c r="A7108" s="28">
        <v>37658</v>
      </c>
      <c r="B7108" s="17">
        <v>2.8500000000000001E-2</v>
      </c>
      <c r="C7108">
        <f t="shared" si="226"/>
        <v>2</v>
      </c>
      <c r="D7108">
        <f t="shared" si="227"/>
        <v>2003</v>
      </c>
    </row>
    <row r="7109" spans="1:4" x14ac:dyDescent="0.35">
      <c r="A7109" s="28">
        <v>37657</v>
      </c>
      <c r="B7109" s="17">
        <v>2.6880000000000001E-2</v>
      </c>
      <c r="C7109">
        <f t="shared" si="226"/>
        <v>2</v>
      </c>
      <c r="D7109">
        <f t="shared" si="227"/>
        <v>2003</v>
      </c>
    </row>
    <row r="7110" spans="1:4" x14ac:dyDescent="0.35">
      <c r="A7110" s="28">
        <v>37656</v>
      </c>
      <c r="B7110" s="17">
        <v>2.6409999999999999E-2</v>
      </c>
      <c r="C7110">
        <f t="shared" si="226"/>
        <v>2</v>
      </c>
      <c r="D7110">
        <f t="shared" si="227"/>
        <v>2003</v>
      </c>
    </row>
    <row r="7111" spans="1:4" x14ac:dyDescent="0.35">
      <c r="A7111" s="28">
        <v>37655</v>
      </c>
      <c r="B7111" s="17">
        <v>2.7449999999999999E-2</v>
      </c>
      <c r="C7111">
        <f t="shared" si="226"/>
        <v>2</v>
      </c>
      <c r="D7111">
        <f t="shared" si="227"/>
        <v>2003</v>
      </c>
    </row>
    <row r="7112" spans="1:4" x14ac:dyDescent="0.35">
      <c r="A7112" s="28">
        <v>37654</v>
      </c>
      <c r="B7112" s="17">
        <v>2.962E-2</v>
      </c>
      <c r="C7112">
        <f t="shared" si="226"/>
        <v>2</v>
      </c>
      <c r="D7112">
        <f t="shared" si="227"/>
        <v>2003</v>
      </c>
    </row>
    <row r="7113" spans="1:4" x14ac:dyDescent="0.35">
      <c r="A7113" s="28">
        <v>37653</v>
      </c>
      <c r="B7113" s="17">
        <v>2.962E-2</v>
      </c>
      <c r="C7113">
        <f t="shared" si="226"/>
        <v>2</v>
      </c>
      <c r="D7113">
        <f t="shared" si="227"/>
        <v>2003</v>
      </c>
    </row>
    <row r="7114" spans="1:4" x14ac:dyDescent="0.35">
      <c r="A7114" s="28">
        <v>37652</v>
      </c>
      <c r="B7114" s="17">
        <v>2.962E-2</v>
      </c>
      <c r="C7114">
        <f t="shared" si="226"/>
        <v>1</v>
      </c>
      <c r="D7114">
        <f t="shared" si="227"/>
        <v>2003</v>
      </c>
    </row>
    <row r="7115" spans="1:4" x14ac:dyDescent="0.35">
      <c r="A7115" s="28">
        <v>37651</v>
      </c>
      <c r="B7115" s="17">
        <v>2.7660000000000001E-2</v>
      </c>
      <c r="C7115">
        <f t="shared" si="226"/>
        <v>1</v>
      </c>
      <c r="D7115">
        <f t="shared" si="227"/>
        <v>2003</v>
      </c>
    </row>
    <row r="7116" spans="1:4" x14ac:dyDescent="0.35">
      <c r="A7116" s="28">
        <v>37650</v>
      </c>
      <c r="B7116" s="17">
        <v>2.9739999999999999E-2</v>
      </c>
      <c r="C7116">
        <f t="shared" si="226"/>
        <v>1</v>
      </c>
      <c r="D7116">
        <f t="shared" si="227"/>
        <v>2003</v>
      </c>
    </row>
    <row r="7117" spans="1:4" x14ac:dyDescent="0.35">
      <c r="A7117" s="28">
        <v>37649</v>
      </c>
      <c r="B7117" s="17">
        <v>2.9219999999999999E-2</v>
      </c>
      <c r="C7117">
        <f t="shared" si="226"/>
        <v>1</v>
      </c>
      <c r="D7117">
        <f t="shared" si="227"/>
        <v>2003</v>
      </c>
    </row>
    <row r="7118" spans="1:4" x14ac:dyDescent="0.35">
      <c r="A7118" s="28">
        <v>37648</v>
      </c>
      <c r="B7118" s="17">
        <v>2.9950000000000001E-2</v>
      </c>
      <c r="C7118">
        <f t="shared" si="226"/>
        <v>1</v>
      </c>
      <c r="D7118">
        <f t="shared" si="227"/>
        <v>2003</v>
      </c>
    </row>
    <row r="7119" spans="1:4" x14ac:dyDescent="0.35">
      <c r="A7119" s="28">
        <v>37647</v>
      </c>
      <c r="B7119" s="17">
        <v>2.8389999999999999E-2</v>
      </c>
      <c r="C7119">
        <f t="shared" si="226"/>
        <v>1</v>
      </c>
      <c r="D7119">
        <f t="shared" si="227"/>
        <v>2003</v>
      </c>
    </row>
    <row r="7120" spans="1:4" x14ac:dyDescent="0.35">
      <c r="A7120" s="28">
        <v>37646</v>
      </c>
      <c r="B7120" s="17">
        <v>2.8389999999999999E-2</v>
      </c>
      <c r="C7120">
        <f t="shared" si="226"/>
        <v>1</v>
      </c>
      <c r="D7120">
        <f t="shared" si="227"/>
        <v>2003</v>
      </c>
    </row>
    <row r="7121" spans="1:4" x14ac:dyDescent="0.35">
      <c r="A7121" s="28">
        <v>37645</v>
      </c>
      <c r="B7121" s="17">
        <v>2.8389999999999999E-2</v>
      </c>
      <c r="C7121">
        <f t="shared" si="226"/>
        <v>1</v>
      </c>
      <c r="D7121">
        <f t="shared" si="227"/>
        <v>2003</v>
      </c>
    </row>
    <row r="7122" spans="1:4" x14ac:dyDescent="0.35">
      <c r="A7122" s="28">
        <v>37644</v>
      </c>
      <c r="B7122" s="17">
        <v>2.8389999999999999E-2</v>
      </c>
      <c r="C7122">
        <f t="shared" si="226"/>
        <v>1</v>
      </c>
      <c r="D7122">
        <f t="shared" si="227"/>
        <v>2003</v>
      </c>
    </row>
    <row r="7123" spans="1:4" x14ac:dyDescent="0.35">
      <c r="A7123" s="28">
        <v>37643</v>
      </c>
      <c r="B7123" s="17">
        <v>3.014E-2</v>
      </c>
      <c r="C7123">
        <f t="shared" si="226"/>
        <v>1</v>
      </c>
      <c r="D7123">
        <f t="shared" si="227"/>
        <v>2003</v>
      </c>
    </row>
    <row r="7124" spans="1:4" x14ac:dyDescent="0.35">
      <c r="A7124" s="28">
        <v>37642</v>
      </c>
      <c r="B7124" s="17">
        <v>3.0759999999999999E-2</v>
      </c>
      <c r="C7124">
        <f t="shared" si="226"/>
        <v>1</v>
      </c>
      <c r="D7124">
        <f t="shared" si="227"/>
        <v>2003</v>
      </c>
    </row>
    <row r="7125" spans="1:4" x14ac:dyDescent="0.35">
      <c r="A7125" s="28">
        <v>37641</v>
      </c>
      <c r="B7125" s="17">
        <v>4.1669999999999999E-2</v>
      </c>
      <c r="C7125">
        <f t="shared" si="226"/>
        <v>1</v>
      </c>
      <c r="D7125">
        <f t="shared" si="227"/>
        <v>2003</v>
      </c>
    </row>
    <row r="7126" spans="1:4" x14ac:dyDescent="0.35">
      <c r="A7126" s="28">
        <v>37640</v>
      </c>
      <c r="B7126" s="17">
        <v>3.3919999999999999E-2</v>
      </c>
      <c r="C7126">
        <f t="shared" si="226"/>
        <v>1</v>
      </c>
      <c r="D7126">
        <f t="shared" si="227"/>
        <v>2003</v>
      </c>
    </row>
    <row r="7127" spans="1:4" x14ac:dyDescent="0.35">
      <c r="A7127" s="28">
        <v>37639</v>
      </c>
      <c r="B7127" s="17">
        <v>3.3919999999999999E-2</v>
      </c>
      <c r="C7127">
        <f t="shared" si="226"/>
        <v>1</v>
      </c>
      <c r="D7127">
        <f t="shared" si="227"/>
        <v>2003</v>
      </c>
    </row>
    <row r="7128" spans="1:4" x14ac:dyDescent="0.35">
      <c r="A7128" s="28">
        <v>37638</v>
      </c>
      <c r="B7128" s="17">
        <v>3.3919999999999999E-2</v>
      </c>
      <c r="C7128">
        <f t="shared" si="226"/>
        <v>1</v>
      </c>
      <c r="D7128">
        <f t="shared" si="227"/>
        <v>2003</v>
      </c>
    </row>
    <row r="7129" spans="1:4" x14ac:dyDescent="0.35">
      <c r="A7129" s="28">
        <v>37637</v>
      </c>
      <c r="B7129" s="17">
        <v>3.7749999999999999E-2</v>
      </c>
      <c r="C7129">
        <f t="shared" si="226"/>
        <v>1</v>
      </c>
      <c r="D7129">
        <f t="shared" si="227"/>
        <v>2003</v>
      </c>
    </row>
    <row r="7130" spans="1:4" x14ac:dyDescent="0.35">
      <c r="A7130" s="28">
        <v>37636</v>
      </c>
      <c r="B7130" s="17">
        <v>3.705E-2</v>
      </c>
      <c r="C7130">
        <f t="shared" si="226"/>
        <v>1</v>
      </c>
      <c r="D7130">
        <f t="shared" si="227"/>
        <v>2003</v>
      </c>
    </row>
    <row r="7131" spans="1:4" x14ac:dyDescent="0.35">
      <c r="A7131" s="28">
        <v>37635</v>
      </c>
      <c r="B7131" s="17">
        <v>3.7010000000000001E-2</v>
      </c>
      <c r="C7131">
        <f t="shared" si="226"/>
        <v>1</v>
      </c>
      <c r="D7131">
        <f t="shared" si="227"/>
        <v>2003</v>
      </c>
    </row>
    <row r="7132" spans="1:4" x14ac:dyDescent="0.35">
      <c r="A7132" s="28">
        <v>37634</v>
      </c>
      <c r="B7132" s="17">
        <v>3.8899999999999997E-2</v>
      </c>
      <c r="C7132">
        <f t="shared" si="226"/>
        <v>1</v>
      </c>
      <c r="D7132">
        <f t="shared" si="227"/>
        <v>2003</v>
      </c>
    </row>
    <row r="7133" spans="1:4" x14ac:dyDescent="0.35">
      <c r="A7133" s="28">
        <v>37633</v>
      </c>
      <c r="B7133" s="17">
        <v>3.9370000000000002E-2</v>
      </c>
      <c r="C7133">
        <f t="shared" si="226"/>
        <v>1</v>
      </c>
      <c r="D7133">
        <f t="shared" si="227"/>
        <v>2003</v>
      </c>
    </row>
    <row r="7134" spans="1:4" x14ac:dyDescent="0.35">
      <c r="A7134" s="28">
        <v>37632</v>
      </c>
      <c r="B7134" s="17">
        <v>3.9370000000000002E-2</v>
      </c>
      <c r="C7134">
        <f t="shared" si="226"/>
        <v>1</v>
      </c>
      <c r="D7134">
        <f t="shared" si="227"/>
        <v>2003</v>
      </c>
    </row>
    <row r="7135" spans="1:4" x14ac:dyDescent="0.35">
      <c r="A7135" s="28">
        <v>37631</v>
      </c>
      <c r="B7135" s="17">
        <v>3.9370000000000002E-2</v>
      </c>
      <c r="C7135">
        <f t="shared" si="226"/>
        <v>1</v>
      </c>
      <c r="D7135">
        <f t="shared" si="227"/>
        <v>2003</v>
      </c>
    </row>
    <row r="7136" spans="1:4" x14ac:dyDescent="0.35">
      <c r="A7136" s="28">
        <v>37630</v>
      </c>
      <c r="B7136" s="17">
        <v>3.9410000000000001E-2</v>
      </c>
      <c r="C7136">
        <f t="shared" si="226"/>
        <v>1</v>
      </c>
      <c r="D7136">
        <f t="shared" si="227"/>
        <v>2003</v>
      </c>
    </row>
    <row r="7137" spans="1:4" x14ac:dyDescent="0.35">
      <c r="A7137" s="28">
        <v>37629</v>
      </c>
      <c r="B7137" s="17">
        <v>3.8359999999999998E-2</v>
      </c>
      <c r="C7137">
        <f t="shared" si="226"/>
        <v>1</v>
      </c>
      <c r="D7137">
        <f t="shared" si="227"/>
        <v>2003</v>
      </c>
    </row>
    <row r="7138" spans="1:4" x14ac:dyDescent="0.35">
      <c r="A7138" s="28">
        <v>37628</v>
      </c>
      <c r="B7138" s="17">
        <v>3.7780000000000001E-2</v>
      </c>
      <c r="C7138">
        <f t="shared" si="226"/>
        <v>1</v>
      </c>
      <c r="D7138">
        <f t="shared" si="227"/>
        <v>2003</v>
      </c>
    </row>
    <row r="7139" spans="1:4" x14ac:dyDescent="0.35">
      <c r="A7139" s="28">
        <v>37627</v>
      </c>
      <c r="B7139" s="17">
        <v>3.2759999999999997E-2</v>
      </c>
      <c r="C7139">
        <f t="shared" si="226"/>
        <v>1</v>
      </c>
      <c r="D7139">
        <f t="shared" si="227"/>
        <v>2003</v>
      </c>
    </row>
    <row r="7140" spans="1:4" x14ac:dyDescent="0.35">
      <c r="A7140" s="28">
        <v>37626</v>
      </c>
      <c r="B7140" s="17">
        <v>3.2160000000000001E-2</v>
      </c>
      <c r="C7140">
        <f t="shared" si="226"/>
        <v>1</v>
      </c>
      <c r="D7140">
        <f t="shared" si="227"/>
        <v>2003</v>
      </c>
    </row>
    <row r="7141" spans="1:4" x14ac:dyDescent="0.35">
      <c r="A7141" s="28">
        <v>37625</v>
      </c>
      <c r="B7141" s="17">
        <v>3.2160000000000001E-2</v>
      </c>
      <c r="C7141">
        <f t="shared" si="226"/>
        <v>1</v>
      </c>
      <c r="D7141">
        <f t="shared" si="227"/>
        <v>2003</v>
      </c>
    </row>
    <row r="7142" spans="1:4" x14ac:dyDescent="0.35">
      <c r="A7142" s="28">
        <v>37624</v>
      </c>
      <c r="B7142" s="17">
        <v>3.2160000000000001E-2</v>
      </c>
      <c r="C7142">
        <f t="shared" si="226"/>
        <v>1</v>
      </c>
      <c r="D7142">
        <f t="shared" si="227"/>
        <v>2003</v>
      </c>
    </row>
    <row r="7143" spans="1:4" x14ac:dyDescent="0.35">
      <c r="A7143" s="28">
        <v>37623</v>
      </c>
      <c r="B7143" s="17">
        <v>3.049E-2</v>
      </c>
      <c r="C7143">
        <f t="shared" si="226"/>
        <v>1</v>
      </c>
      <c r="D7143">
        <f t="shared" si="227"/>
        <v>2003</v>
      </c>
    </row>
    <row r="7144" spans="1:4" x14ac:dyDescent="0.35">
      <c r="A7144" s="28">
        <v>37622</v>
      </c>
      <c r="B7144" s="17">
        <v>3.2899999999999999E-2</v>
      </c>
      <c r="C7144">
        <f t="shared" si="226"/>
        <v>1</v>
      </c>
      <c r="D7144">
        <f t="shared" si="227"/>
        <v>2003</v>
      </c>
    </row>
    <row r="7145" spans="1:4" x14ac:dyDescent="0.35">
      <c r="A7145" s="28">
        <v>37621</v>
      </c>
      <c r="B7145" s="17">
        <v>3.2899999999999999E-2</v>
      </c>
      <c r="C7145">
        <f t="shared" si="226"/>
        <v>12</v>
      </c>
      <c r="D7145">
        <f t="shared" si="227"/>
        <v>2002</v>
      </c>
    </row>
    <row r="7146" spans="1:4" x14ac:dyDescent="0.35">
      <c r="A7146" s="28">
        <v>37620</v>
      </c>
      <c r="B7146" s="17">
        <v>3.0589999999999999E-2</v>
      </c>
      <c r="C7146">
        <f t="shared" si="226"/>
        <v>12</v>
      </c>
      <c r="D7146">
        <f t="shared" si="227"/>
        <v>2002</v>
      </c>
    </row>
    <row r="7147" spans="1:4" x14ac:dyDescent="0.35">
      <c r="A7147" s="28">
        <v>37619</v>
      </c>
      <c r="B7147" s="17">
        <v>2.98E-2</v>
      </c>
      <c r="C7147">
        <f t="shared" ref="C7147:C7210" si="228">MONTH(A7147)</f>
        <v>12</v>
      </c>
      <c r="D7147">
        <f t="shared" ref="D7147:D7210" si="229">YEAR(A7147)</f>
        <v>2002</v>
      </c>
    </row>
    <row r="7148" spans="1:4" x14ac:dyDescent="0.35">
      <c r="A7148" s="28">
        <v>37618</v>
      </c>
      <c r="B7148" s="17">
        <v>2.98E-2</v>
      </c>
      <c r="C7148">
        <f t="shared" si="228"/>
        <v>12</v>
      </c>
      <c r="D7148">
        <f t="shared" si="229"/>
        <v>2002</v>
      </c>
    </row>
    <row r="7149" spans="1:4" x14ac:dyDescent="0.35">
      <c r="A7149" s="28">
        <v>37617</v>
      </c>
      <c r="B7149" s="17">
        <v>2.98E-2</v>
      </c>
      <c r="C7149">
        <f t="shared" si="228"/>
        <v>12</v>
      </c>
      <c r="D7149">
        <f t="shared" si="229"/>
        <v>2002</v>
      </c>
    </row>
    <row r="7150" spans="1:4" x14ac:dyDescent="0.35">
      <c r="A7150" s="28">
        <v>37616</v>
      </c>
      <c r="B7150" s="17">
        <v>2.894E-2</v>
      </c>
      <c r="C7150">
        <f t="shared" si="228"/>
        <v>12</v>
      </c>
      <c r="D7150">
        <f t="shared" si="229"/>
        <v>2002</v>
      </c>
    </row>
    <row r="7151" spans="1:4" x14ac:dyDescent="0.35">
      <c r="A7151" s="28">
        <v>37615</v>
      </c>
      <c r="B7151" s="17">
        <v>3.2280000000000003E-2</v>
      </c>
      <c r="C7151">
        <f t="shared" si="228"/>
        <v>12</v>
      </c>
      <c r="D7151">
        <f t="shared" si="229"/>
        <v>2002</v>
      </c>
    </row>
    <row r="7152" spans="1:4" x14ac:dyDescent="0.35">
      <c r="A7152" s="28">
        <v>37614</v>
      </c>
      <c r="B7152" s="17">
        <v>3.2149999999999998E-2</v>
      </c>
      <c r="C7152">
        <f t="shared" si="228"/>
        <v>12</v>
      </c>
      <c r="D7152">
        <f t="shared" si="229"/>
        <v>2002</v>
      </c>
    </row>
    <row r="7153" spans="1:4" x14ac:dyDescent="0.35">
      <c r="A7153" s="28">
        <v>37613</v>
      </c>
      <c r="B7153" s="17">
        <v>3.2599999999999997E-2</v>
      </c>
      <c r="C7153">
        <f t="shared" si="228"/>
        <v>12</v>
      </c>
      <c r="D7153">
        <f t="shared" si="229"/>
        <v>2002</v>
      </c>
    </row>
    <row r="7154" spans="1:4" x14ac:dyDescent="0.35">
      <c r="A7154" s="28">
        <v>37612</v>
      </c>
      <c r="B7154" s="17">
        <v>3.2899999999999999E-2</v>
      </c>
      <c r="C7154">
        <f t="shared" si="228"/>
        <v>12</v>
      </c>
      <c r="D7154">
        <f t="shared" si="229"/>
        <v>2002</v>
      </c>
    </row>
    <row r="7155" spans="1:4" x14ac:dyDescent="0.35">
      <c r="A7155" s="28">
        <v>37611</v>
      </c>
      <c r="B7155" s="17">
        <v>3.2899999999999999E-2</v>
      </c>
      <c r="C7155">
        <f t="shared" si="228"/>
        <v>12</v>
      </c>
      <c r="D7155">
        <f t="shared" si="229"/>
        <v>2002</v>
      </c>
    </row>
    <row r="7156" spans="1:4" x14ac:dyDescent="0.35">
      <c r="A7156" s="28">
        <v>37610</v>
      </c>
      <c r="B7156" s="17">
        <v>3.2899999999999999E-2</v>
      </c>
      <c r="C7156">
        <f t="shared" si="228"/>
        <v>12</v>
      </c>
      <c r="D7156">
        <f t="shared" si="229"/>
        <v>2002</v>
      </c>
    </row>
    <row r="7157" spans="1:4" x14ac:dyDescent="0.35">
      <c r="A7157" s="28">
        <v>37609</v>
      </c>
      <c r="B7157" s="17">
        <v>3.2809999999999999E-2</v>
      </c>
      <c r="C7157">
        <f t="shared" si="228"/>
        <v>12</v>
      </c>
      <c r="D7157">
        <f t="shared" si="229"/>
        <v>2002</v>
      </c>
    </row>
    <row r="7158" spans="1:4" x14ac:dyDescent="0.35">
      <c r="A7158" s="28">
        <v>37608</v>
      </c>
      <c r="B7158" s="17">
        <v>3.2559999999999999E-2</v>
      </c>
      <c r="C7158">
        <f t="shared" si="228"/>
        <v>12</v>
      </c>
      <c r="D7158">
        <f t="shared" si="229"/>
        <v>2002</v>
      </c>
    </row>
    <row r="7159" spans="1:4" x14ac:dyDescent="0.35">
      <c r="A7159" s="28">
        <v>37607</v>
      </c>
      <c r="B7159" s="17">
        <v>3.2439999999999997E-2</v>
      </c>
      <c r="C7159">
        <f t="shared" si="228"/>
        <v>12</v>
      </c>
      <c r="D7159">
        <f t="shared" si="229"/>
        <v>2002</v>
      </c>
    </row>
    <row r="7160" spans="1:4" x14ac:dyDescent="0.35">
      <c r="A7160" s="28">
        <v>37606</v>
      </c>
      <c r="B7160" s="17">
        <v>3.2309999999999998E-2</v>
      </c>
      <c r="C7160">
        <f t="shared" si="228"/>
        <v>12</v>
      </c>
      <c r="D7160">
        <f t="shared" si="229"/>
        <v>2002</v>
      </c>
    </row>
    <row r="7161" spans="1:4" x14ac:dyDescent="0.35">
      <c r="A7161" s="28">
        <v>37605</v>
      </c>
      <c r="B7161" s="17">
        <v>3.3210000000000003E-2</v>
      </c>
      <c r="C7161">
        <f t="shared" si="228"/>
        <v>12</v>
      </c>
      <c r="D7161">
        <f t="shared" si="229"/>
        <v>2002</v>
      </c>
    </row>
    <row r="7162" spans="1:4" x14ac:dyDescent="0.35">
      <c r="A7162" s="28">
        <v>37604</v>
      </c>
      <c r="B7162" s="17">
        <v>3.3210000000000003E-2</v>
      </c>
      <c r="C7162">
        <f t="shared" si="228"/>
        <v>12</v>
      </c>
      <c r="D7162">
        <f t="shared" si="229"/>
        <v>2002</v>
      </c>
    </row>
    <row r="7163" spans="1:4" x14ac:dyDescent="0.35">
      <c r="A7163" s="28">
        <v>37603</v>
      </c>
      <c r="B7163" s="17">
        <v>3.3210000000000003E-2</v>
      </c>
      <c r="C7163">
        <f t="shared" si="228"/>
        <v>12</v>
      </c>
      <c r="D7163">
        <f t="shared" si="229"/>
        <v>2002</v>
      </c>
    </row>
    <row r="7164" spans="1:4" x14ac:dyDescent="0.35">
      <c r="A7164" s="28">
        <v>37602</v>
      </c>
      <c r="B7164" s="17">
        <v>3.2750000000000001E-2</v>
      </c>
      <c r="C7164">
        <f t="shared" si="228"/>
        <v>12</v>
      </c>
      <c r="D7164">
        <f t="shared" si="229"/>
        <v>2002</v>
      </c>
    </row>
    <row r="7165" spans="1:4" x14ac:dyDescent="0.35">
      <c r="A7165" s="28">
        <v>37601</v>
      </c>
      <c r="B7165" s="17">
        <v>2.494E-2</v>
      </c>
      <c r="C7165">
        <f t="shared" si="228"/>
        <v>12</v>
      </c>
      <c r="D7165">
        <f t="shared" si="229"/>
        <v>2002</v>
      </c>
    </row>
    <row r="7166" spans="1:4" x14ac:dyDescent="0.35">
      <c r="A7166" s="28">
        <v>37600</v>
      </c>
      <c r="B7166" s="17">
        <v>2.512E-2</v>
      </c>
      <c r="C7166">
        <f t="shared" si="228"/>
        <v>12</v>
      </c>
      <c r="D7166">
        <f t="shared" si="229"/>
        <v>2002</v>
      </c>
    </row>
    <row r="7167" spans="1:4" x14ac:dyDescent="0.35">
      <c r="A7167" s="28">
        <v>37599</v>
      </c>
      <c r="B7167" s="17">
        <v>2.5149999999999999E-2</v>
      </c>
      <c r="C7167">
        <f t="shared" si="228"/>
        <v>12</v>
      </c>
      <c r="D7167">
        <f t="shared" si="229"/>
        <v>2002</v>
      </c>
    </row>
    <row r="7168" spans="1:4" x14ac:dyDescent="0.35">
      <c r="A7168" s="28">
        <v>37598</v>
      </c>
      <c r="B7168" s="17">
        <v>2.2280000000000001E-2</v>
      </c>
      <c r="C7168">
        <f t="shared" si="228"/>
        <v>12</v>
      </c>
      <c r="D7168">
        <f t="shared" si="229"/>
        <v>2002</v>
      </c>
    </row>
    <row r="7169" spans="1:4" x14ac:dyDescent="0.35">
      <c r="A7169" s="28">
        <v>37597</v>
      </c>
      <c r="B7169" s="17">
        <v>2.2280000000000001E-2</v>
      </c>
      <c r="C7169">
        <f t="shared" si="228"/>
        <v>12</v>
      </c>
      <c r="D7169">
        <f t="shared" si="229"/>
        <v>2002</v>
      </c>
    </row>
    <row r="7170" spans="1:4" x14ac:dyDescent="0.35">
      <c r="A7170" s="28">
        <v>37596</v>
      </c>
      <c r="B7170" s="17">
        <v>2.2280000000000001E-2</v>
      </c>
      <c r="C7170">
        <f t="shared" si="228"/>
        <v>12</v>
      </c>
      <c r="D7170">
        <f t="shared" si="229"/>
        <v>2002</v>
      </c>
    </row>
    <row r="7171" spans="1:4" x14ac:dyDescent="0.35">
      <c r="A7171" s="28">
        <v>37595</v>
      </c>
      <c r="B7171" s="17">
        <v>2.2280000000000001E-2</v>
      </c>
      <c r="C7171">
        <f t="shared" si="228"/>
        <v>12</v>
      </c>
      <c r="D7171">
        <f t="shared" si="229"/>
        <v>2002</v>
      </c>
    </row>
    <row r="7172" spans="1:4" x14ac:dyDescent="0.35">
      <c r="A7172" s="28">
        <v>37594</v>
      </c>
      <c r="B7172" s="17">
        <v>2.3140000000000001E-2</v>
      </c>
      <c r="C7172">
        <f t="shared" si="228"/>
        <v>12</v>
      </c>
      <c r="D7172">
        <f t="shared" si="229"/>
        <v>2002</v>
      </c>
    </row>
    <row r="7173" spans="1:4" x14ac:dyDescent="0.35">
      <c r="A7173" s="28">
        <v>37593</v>
      </c>
      <c r="B7173" s="17">
        <v>2.5989999999999999E-2</v>
      </c>
      <c r="C7173">
        <f t="shared" si="228"/>
        <v>12</v>
      </c>
      <c r="D7173">
        <f t="shared" si="229"/>
        <v>2002</v>
      </c>
    </row>
    <row r="7174" spans="1:4" x14ac:dyDescent="0.35">
      <c r="A7174" s="28">
        <v>37592</v>
      </c>
      <c r="B7174" s="17">
        <v>2.6030000000000001E-2</v>
      </c>
      <c r="C7174">
        <f t="shared" si="228"/>
        <v>12</v>
      </c>
      <c r="D7174">
        <f t="shared" si="229"/>
        <v>2002</v>
      </c>
    </row>
    <row r="7175" spans="1:4" x14ac:dyDescent="0.35">
      <c r="A7175" s="28">
        <v>37591</v>
      </c>
      <c r="B7175" s="17">
        <v>3.143E-2</v>
      </c>
      <c r="C7175">
        <f t="shared" si="228"/>
        <v>12</v>
      </c>
      <c r="D7175">
        <f t="shared" si="229"/>
        <v>2002</v>
      </c>
    </row>
    <row r="7176" spans="1:4" x14ac:dyDescent="0.35">
      <c r="A7176" s="28">
        <v>37590</v>
      </c>
      <c r="B7176" s="17">
        <v>3.143E-2</v>
      </c>
      <c r="C7176">
        <f t="shared" si="228"/>
        <v>11</v>
      </c>
      <c r="D7176">
        <f t="shared" si="229"/>
        <v>2002</v>
      </c>
    </row>
    <row r="7177" spans="1:4" x14ac:dyDescent="0.35">
      <c r="A7177" s="28">
        <v>37589</v>
      </c>
      <c r="B7177" s="17">
        <v>3.143E-2</v>
      </c>
      <c r="C7177">
        <f t="shared" si="228"/>
        <v>11</v>
      </c>
      <c r="D7177">
        <f t="shared" si="229"/>
        <v>2002</v>
      </c>
    </row>
    <row r="7178" spans="1:4" x14ac:dyDescent="0.35">
      <c r="A7178" s="28">
        <v>37588</v>
      </c>
      <c r="B7178" s="17">
        <v>3.1370000000000002E-2</v>
      </c>
      <c r="C7178">
        <f t="shared" si="228"/>
        <v>11</v>
      </c>
      <c r="D7178">
        <f t="shared" si="229"/>
        <v>2002</v>
      </c>
    </row>
    <row r="7179" spans="1:4" x14ac:dyDescent="0.35">
      <c r="A7179" s="28">
        <v>37587</v>
      </c>
      <c r="B7179" s="17">
        <v>3.2730000000000002E-2</v>
      </c>
      <c r="C7179">
        <f t="shared" si="228"/>
        <v>11</v>
      </c>
      <c r="D7179">
        <f t="shared" si="229"/>
        <v>2002</v>
      </c>
    </row>
    <row r="7180" spans="1:4" x14ac:dyDescent="0.35">
      <c r="A7180" s="28">
        <v>37586</v>
      </c>
      <c r="B7180" s="17">
        <v>3.2550000000000003E-2</v>
      </c>
      <c r="C7180">
        <f t="shared" si="228"/>
        <v>11</v>
      </c>
      <c r="D7180">
        <f t="shared" si="229"/>
        <v>2002</v>
      </c>
    </row>
    <row r="7181" spans="1:4" x14ac:dyDescent="0.35">
      <c r="A7181" s="28">
        <v>37585</v>
      </c>
      <c r="B7181" s="17">
        <v>2.7019999999999999E-2</v>
      </c>
      <c r="C7181">
        <f t="shared" si="228"/>
        <v>11</v>
      </c>
      <c r="D7181">
        <f t="shared" si="229"/>
        <v>2002</v>
      </c>
    </row>
    <row r="7182" spans="1:4" x14ac:dyDescent="0.35">
      <c r="A7182" s="28">
        <v>37584</v>
      </c>
      <c r="B7182" s="17">
        <v>2.6239999999999999E-2</v>
      </c>
      <c r="C7182">
        <f t="shared" si="228"/>
        <v>11</v>
      </c>
      <c r="D7182">
        <f t="shared" si="229"/>
        <v>2002</v>
      </c>
    </row>
    <row r="7183" spans="1:4" x14ac:dyDescent="0.35">
      <c r="A7183" s="28">
        <v>37583</v>
      </c>
      <c r="B7183" s="17">
        <v>2.6239999999999999E-2</v>
      </c>
      <c r="C7183">
        <f t="shared" si="228"/>
        <v>11</v>
      </c>
      <c r="D7183">
        <f t="shared" si="229"/>
        <v>2002</v>
      </c>
    </row>
    <row r="7184" spans="1:4" x14ac:dyDescent="0.35">
      <c r="A7184" s="28">
        <v>37582</v>
      </c>
      <c r="B7184" s="17">
        <v>2.6239999999999999E-2</v>
      </c>
      <c r="C7184">
        <f t="shared" si="228"/>
        <v>11</v>
      </c>
      <c r="D7184">
        <f t="shared" si="229"/>
        <v>2002</v>
      </c>
    </row>
    <row r="7185" spans="1:4" x14ac:dyDescent="0.35">
      <c r="A7185" s="28">
        <v>37581</v>
      </c>
      <c r="B7185" s="17">
        <v>2.6790000000000001E-2</v>
      </c>
      <c r="C7185">
        <f t="shared" si="228"/>
        <v>11</v>
      </c>
      <c r="D7185">
        <f t="shared" si="229"/>
        <v>2002</v>
      </c>
    </row>
    <row r="7186" spans="1:4" x14ac:dyDescent="0.35">
      <c r="A7186" s="28">
        <v>37580</v>
      </c>
      <c r="B7186" s="17">
        <v>2.81E-2</v>
      </c>
      <c r="C7186">
        <f t="shared" si="228"/>
        <v>11</v>
      </c>
      <c r="D7186">
        <f t="shared" si="229"/>
        <v>2002</v>
      </c>
    </row>
    <row r="7187" spans="1:4" x14ac:dyDescent="0.35">
      <c r="A7187" s="28">
        <v>37579</v>
      </c>
      <c r="B7187" s="17">
        <v>2.7320000000000001E-2</v>
      </c>
      <c r="C7187">
        <f t="shared" si="228"/>
        <v>11</v>
      </c>
      <c r="D7187">
        <f t="shared" si="229"/>
        <v>2002</v>
      </c>
    </row>
    <row r="7188" spans="1:4" x14ac:dyDescent="0.35">
      <c r="A7188" s="28">
        <v>37578</v>
      </c>
      <c r="B7188" s="17">
        <v>2.6089999999999999E-2</v>
      </c>
      <c r="C7188">
        <f t="shared" si="228"/>
        <v>11</v>
      </c>
      <c r="D7188">
        <f t="shared" si="229"/>
        <v>2002</v>
      </c>
    </row>
    <row r="7189" spans="1:4" x14ac:dyDescent="0.35">
      <c r="A7189" s="28">
        <v>37577</v>
      </c>
      <c r="B7189" s="17">
        <v>2.6089999999999999E-2</v>
      </c>
      <c r="C7189">
        <f t="shared" si="228"/>
        <v>11</v>
      </c>
      <c r="D7189">
        <f t="shared" si="229"/>
        <v>2002</v>
      </c>
    </row>
    <row r="7190" spans="1:4" x14ac:dyDescent="0.35">
      <c r="A7190" s="28">
        <v>37576</v>
      </c>
      <c r="B7190" s="17">
        <v>2.6089999999999999E-2</v>
      </c>
      <c r="C7190">
        <f t="shared" si="228"/>
        <v>11</v>
      </c>
      <c r="D7190">
        <f t="shared" si="229"/>
        <v>2002</v>
      </c>
    </row>
    <row r="7191" spans="1:4" x14ac:dyDescent="0.35">
      <c r="A7191" s="28">
        <v>37575</v>
      </c>
      <c r="B7191" s="17">
        <v>2.6089999999999999E-2</v>
      </c>
      <c r="C7191">
        <f t="shared" si="228"/>
        <v>11</v>
      </c>
      <c r="D7191">
        <f t="shared" si="229"/>
        <v>2002</v>
      </c>
    </row>
    <row r="7192" spans="1:4" x14ac:dyDescent="0.35">
      <c r="A7192" s="28">
        <v>37574</v>
      </c>
      <c r="B7192" s="17">
        <v>2.615E-2</v>
      </c>
      <c r="C7192">
        <f t="shared" si="228"/>
        <v>11</v>
      </c>
      <c r="D7192">
        <f t="shared" si="229"/>
        <v>2002</v>
      </c>
    </row>
    <row r="7193" spans="1:4" x14ac:dyDescent="0.35">
      <c r="A7193" s="28">
        <v>37573</v>
      </c>
      <c r="B7193" s="17">
        <v>2.631E-2</v>
      </c>
      <c r="C7193">
        <f t="shared" si="228"/>
        <v>11</v>
      </c>
      <c r="D7193">
        <f t="shared" si="229"/>
        <v>2002</v>
      </c>
    </row>
    <row r="7194" spans="1:4" x14ac:dyDescent="0.35">
      <c r="A7194" s="28">
        <v>37572</v>
      </c>
      <c r="B7194" s="17">
        <v>2.6179999999999998E-2</v>
      </c>
      <c r="C7194">
        <f t="shared" si="228"/>
        <v>11</v>
      </c>
      <c r="D7194">
        <f t="shared" si="229"/>
        <v>2002</v>
      </c>
    </row>
    <row r="7195" spans="1:4" x14ac:dyDescent="0.35">
      <c r="A7195" s="28">
        <v>37571</v>
      </c>
      <c r="B7195" s="17">
        <v>2.597E-2</v>
      </c>
      <c r="C7195">
        <f t="shared" si="228"/>
        <v>11</v>
      </c>
      <c r="D7195">
        <f t="shared" si="229"/>
        <v>2002</v>
      </c>
    </row>
    <row r="7196" spans="1:4" x14ac:dyDescent="0.35">
      <c r="A7196" s="28">
        <v>37570</v>
      </c>
      <c r="B7196" s="17">
        <v>2.6079999999999999E-2</v>
      </c>
      <c r="C7196">
        <f t="shared" si="228"/>
        <v>11</v>
      </c>
      <c r="D7196">
        <f t="shared" si="229"/>
        <v>2002</v>
      </c>
    </row>
    <row r="7197" spans="1:4" x14ac:dyDescent="0.35">
      <c r="A7197" s="28">
        <v>37569</v>
      </c>
      <c r="B7197" s="17">
        <v>2.6079999999999999E-2</v>
      </c>
      <c r="C7197">
        <f t="shared" si="228"/>
        <v>11</v>
      </c>
      <c r="D7197">
        <f t="shared" si="229"/>
        <v>2002</v>
      </c>
    </row>
    <row r="7198" spans="1:4" x14ac:dyDescent="0.35">
      <c r="A7198" s="28">
        <v>37568</v>
      </c>
      <c r="B7198" s="17">
        <v>2.6079999999999999E-2</v>
      </c>
      <c r="C7198">
        <f t="shared" si="228"/>
        <v>11</v>
      </c>
      <c r="D7198">
        <f t="shared" si="229"/>
        <v>2002</v>
      </c>
    </row>
    <row r="7199" spans="1:4" x14ac:dyDescent="0.35">
      <c r="A7199" s="28">
        <v>37567</v>
      </c>
      <c r="B7199" s="17">
        <v>2.605E-2</v>
      </c>
      <c r="C7199">
        <f t="shared" si="228"/>
        <v>11</v>
      </c>
      <c r="D7199">
        <f t="shared" si="229"/>
        <v>2002</v>
      </c>
    </row>
    <row r="7200" spans="1:4" x14ac:dyDescent="0.35">
      <c r="A7200" s="28">
        <v>37566</v>
      </c>
      <c r="B7200" s="17">
        <v>2.6259999999999999E-2</v>
      </c>
      <c r="C7200">
        <f t="shared" si="228"/>
        <v>11</v>
      </c>
      <c r="D7200">
        <f t="shared" si="229"/>
        <v>2002</v>
      </c>
    </row>
    <row r="7201" spans="1:4" x14ac:dyDescent="0.35">
      <c r="A7201" s="28">
        <v>37565</v>
      </c>
      <c r="B7201" s="17">
        <v>2.6259999999999999E-2</v>
      </c>
      <c r="C7201">
        <f t="shared" si="228"/>
        <v>11</v>
      </c>
      <c r="D7201">
        <f t="shared" si="229"/>
        <v>2002</v>
      </c>
    </row>
    <row r="7202" spans="1:4" x14ac:dyDescent="0.35">
      <c r="A7202" s="28">
        <v>37564</v>
      </c>
      <c r="B7202" s="17">
        <v>2.681E-2</v>
      </c>
      <c r="C7202">
        <f t="shared" si="228"/>
        <v>11</v>
      </c>
      <c r="D7202">
        <f t="shared" si="229"/>
        <v>2002</v>
      </c>
    </row>
    <row r="7203" spans="1:4" x14ac:dyDescent="0.35">
      <c r="A7203" s="28">
        <v>37563</v>
      </c>
      <c r="B7203" s="17">
        <v>2.513E-2</v>
      </c>
      <c r="C7203">
        <f t="shared" si="228"/>
        <v>11</v>
      </c>
      <c r="D7203">
        <f t="shared" si="229"/>
        <v>2002</v>
      </c>
    </row>
    <row r="7204" spans="1:4" x14ac:dyDescent="0.35">
      <c r="A7204" s="28">
        <v>37562</v>
      </c>
      <c r="B7204" s="17">
        <v>2.513E-2</v>
      </c>
      <c r="C7204">
        <f t="shared" si="228"/>
        <v>11</v>
      </c>
      <c r="D7204">
        <f t="shared" si="229"/>
        <v>2002</v>
      </c>
    </row>
    <row r="7205" spans="1:4" x14ac:dyDescent="0.35">
      <c r="A7205" s="28">
        <v>37561</v>
      </c>
      <c r="B7205" s="17">
        <v>2.513E-2</v>
      </c>
      <c r="C7205">
        <f t="shared" si="228"/>
        <v>11</v>
      </c>
      <c r="D7205">
        <f t="shared" si="229"/>
        <v>2002</v>
      </c>
    </row>
    <row r="7206" spans="1:4" x14ac:dyDescent="0.35">
      <c r="A7206" s="28">
        <v>37560</v>
      </c>
      <c r="B7206" s="17">
        <v>2.461E-2</v>
      </c>
      <c r="C7206">
        <f t="shared" si="228"/>
        <v>10</v>
      </c>
      <c r="D7206">
        <f t="shared" si="229"/>
        <v>2002</v>
      </c>
    </row>
    <row r="7207" spans="1:4" x14ac:dyDescent="0.35">
      <c r="A7207" s="28">
        <v>37559</v>
      </c>
      <c r="B7207" s="17">
        <v>2.8819999999999998E-2</v>
      </c>
      <c r="C7207">
        <f t="shared" si="228"/>
        <v>10</v>
      </c>
      <c r="D7207">
        <f t="shared" si="229"/>
        <v>2002</v>
      </c>
    </row>
    <row r="7208" spans="1:4" x14ac:dyDescent="0.35">
      <c r="A7208" s="28">
        <v>37558</v>
      </c>
      <c r="B7208" s="17">
        <v>2.8729999999999999E-2</v>
      </c>
      <c r="C7208">
        <f t="shared" si="228"/>
        <v>10</v>
      </c>
      <c r="D7208">
        <f t="shared" si="229"/>
        <v>2002</v>
      </c>
    </row>
    <row r="7209" spans="1:4" x14ac:dyDescent="0.35">
      <c r="A7209" s="28">
        <v>37557</v>
      </c>
      <c r="B7209" s="17">
        <v>2.7179999999999999E-2</v>
      </c>
      <c r="C7209">
        <f t="shared" si="228"/>
        <v>10</v>
      </c>
      <c r="D7209">
        <f t="shared" si="229"/>
        <v>2002</v>
      </c>
    </row>
    <row r="7210" spans="1:4" x14ac:dyDescent="0.35">
      <c r="A7210" s="28">
        <v>37556</v>
      </c>
      <c r="B7210" s="17">
        <v>2.6599999999999999E-2</v>
      </c>
      <c r="C7210">
        <f t="shared" si="228"/>
        <v>10</v>
      </c>
      <c r="D7210">
        <f t="shared" si="229"/>
        <v>2002</v>
      </c>
    </row>
    <row r="7211" spans="1:4" x14ac:dyDescent="0.35">
      <c r="A7211" s="28">
        <v>37555</v>
      </c>
      <c r="B7211" s="17">
        <v>2.6599999999999999E-2</v>
      </c>
      <c r="C7211">
        <f t="shared" ref="C7211:C7274" si="230">MONTH(A7211)</f>
        <v>10</v>
      </c>
      <c r="D7211">
        <f t="shared" ref="D7211:D7274" si="231">YEAR(A7211)</f>
        <v>2002</v>
      </c>
    </row>
    <row r="7212" spans="1:4" x14ac:dyDescent="0.35">
      <c r="A7212" s="28">
        <v>37554</v>
      </c>
      <c r="B7212" s="17">
        <v>2.6599999999999999E-2</v>
      </c>
      <c r="C7212">
        <f t="shared" si="230"/>
        <v>10</v>
      </c>
      <c r="D7212">
        <f t="shared" si="231"/>
        <v>2002</v>
      </c>
    </row>
    <row r="7213" spans="1:4" x14ac:dyDescent="0.35">
      <c r="A7213" s="28">
        <v>37553</v>
      </c>
      <c r="B7213" s="17">
        <v>2.631E-2</v>
      </c>
      <c r="C7213">
        <f t="shared" si="230"/>
        <v>10</v>
      </c>
      <c r="D7213">
        <f t="shared" si="231"/>
        <v>2002</v>
      </c>
    </row>
    <row r="7214" spans="1:4" x14ac:dyDescent="0.35">
      <c r="A7214" s="28">
        <v>37552</v>
      </c>
      <c r="B7214" s="17">
        <v>2.6159999999999999E-2</v>
      </c>
      <c r="C7214">
        <f t="shared" si="230"/>
        <v>10</v>
      </c>
      <c r="D7214">
        <f t="shared" si="231"/>
        <v>2002</v>
      </c>
    </row>
    <row r="7215" spans="1:4" x14ac:dyDescent="0.35">
      <c r="A7215" s="28">
        <v>37551</v>
      </c>
      <c r="B7215" s="17">
        <v>2.6210000000000001E-2</v>
      </c>
      <c r="C7215">
        <f t="shared" si="230"/>
        <v>10</v>
      </c>
      <c r="D7215">
        <f t="shared" si="231"/>
        <v>2002</v>
      </c>
    </row>
    <row r="7216" spans="1:4" x14ac:dyDescent="0.35">
      <c r="A7216" s="28">
        <v>37550</v>
      </c>
      <c r="B7216" s="17">
        <v>2.64E-2</v>
      </c>
      <c r="C7216">
        <f t="shared" si="230"/>
        <v>10</v>
      </c>
      <c r="D7216">
        <f t="shared" si="231"/>
        <v>2002</v>
      </c>
    </row>
    <row r="7217" spans="1:4" x14ac:dyDescent="0.35">
      <c r="A7217" s="28">
        <v>37549</v>
      </c>
      <c r="B7217" s="17">
        <v>2.726E-2</v>
      </c>
      <c r="C7217">
        <f t="shared" si="230"/>
        <v>10</v>
      </c>
      <c r="D7217">
        <f t="shared" si="231"/>
        <v>2002</v>
      </c>
    </row>
    <row r="7218" spans="1:4" x14ac:dyDescent="0.35">
      <c r="A7218" s="28">
        <v>37548</v>
      </c>
      <c r="B7218" s="17">
        <v>2.726E-2</v>
      </c>
      <c r="C7218">
        <f t="shared" si="230"/>
        <v>10</v>
      </c>
      <c r="D7218">
        <f t="shared" si="231"/>
        <v>2002</v>
      </c>
    </row>
    <row r="7219" spans="1:4" x14ac:dyDescent="0.35">
      <c r="A7219" s="28">
        <v>37547</v>
      </c>
      <c r="B7219" s="17">
        <v>2.726E-2</v>
      </c>
      <c r="C7219">
        <f t="shared" si="230"/>
        <v>10</v>
      </c>
      <c r="D7219">
        <f t="shared" si="231"/>
        <v>2002</v>
      </c>
    </row>
    <row r="7220" spans="1:4" x14ac:dyDescent="0.35">
      <c r="A7220" s="28">
        <v>37546</v>
      </c>
      <c r="B7220" s="17">
        <v>2.6450000000000001E-2</v>
      </c>
      <c r="C7220">
        <f t="shared" si="230"/>
        <v>10</v>
      </c>
      <c r="D7220">
        <f t="shared" si="231"/>
        <v>2002</v>
      </c>
    </row>
    <row r="7221" spans="1:4" x14ac:dyDescent="0.35">
      <c r="A7221" s="28">
        <v>37545</v>
      </c>
      <c r="B7221" s="17">
        <v>2.648E-2</v>
      </c>
      <c r="C7221">
        <f t="shared" si="230"/>
        <v>10</v>
      </c>
      <c r="D7221">
        <f t="shared" si="231"/>
        <v>2002</v>
      </c>
    </row>
    <row r="7222" spans="1:4" x14ac:dyDescent="0.35">
      <c r="A7222" s="28">
        <v>37544</v>
      </c>
      <c r="B7222" s="17">
        <v>2.6550000000000001E-2</v>
      </c>
      <c r="C7222">
        <f t="shared" si="230"/>
        <v>10</v>
      </c>
      <c r="D7222">
        <f t="shared" si="231"/>
        <v>2002</v>
      </c>
    </row>
    <row r="7223" spans="1:4" x14ac:dyDescent="0.35">
      <c r="A7223" s="28">
        <v>37543</v>
      </c>
      <c r="B7223" s="17">
        <v>2.6509999999999999E-2</v>
      </c>
      <c r="C7223">
        <f t="shared" si="230"/>
        <v>10</v>
      </c>
      <c r="D7223">
        <f t="shared" si="231"/>
        <v>2002</v>
      </c>
    </row>
    <row r="7224" spans="1:4" x14ac:dyDescent="0.35">
      <c r="A7224" s="28">
        <v>37542</v>
      </c>
      <c r="B7224" s="17">
        <v>2.6550000000000001E-2</v>
      </c>
      <c r="C7224">
        <f t="shared" si="230"/>
        <v>10</v>
      </c>
      <c r="D7224">
        <f t="shared" si="231"/>
        <v>2002</v>
      </c>
    </row>
    <row r="7225" spans="1:4" x14ac:dyDescent="0.35">
      <c r="A7225" s="28">
        <v>37541</v>
      </c>
      <c r="B7225" s="17">
        <v>2.6550000000000001E-2</v>
      </c>
      <c r="C7225">
        <f t="shared" si="230"/>
        <v>10</v>
      </c>
      <c r="D7225">
        <f t="shared" si="231"/>
        <v>2002</v>
      </c>
    </row>
    <row r="7226" spans="1:4" x14ac:dyDescent="0.35">
      <c r="A7226" s="28">
        <v>37540</v>
      </c>
      <c r="B7226" s="17">
        <v>2.6550000000000001E-2</v>
      </c>
      <c r="C7226">
        <f t="shared" si="230"/>
        <v>10</v>
      </c>
      <c r="D7226">
        <f t="shared" si="231"/>
        <v>2002</v>
      </c>
    </row>
    <row r="7227" spans="1:4" x14ac:dyDescent="0.35">
      <c r="A7227" s="28">
        <v>37539</v>
      </c>
      <c r="B7227" s="17">
        <v>2.6710000000000001E-2</v>
      </c>
      <c r="C7227">
        <f t="shared" si="230"/>
        <v>10</v>
      </c>
      <c r="D7227">
        <f t="shared" si="231"/>
        <v>2002</v>
      </c>
    </row>
    <row r="7228" spans="1:4" x14ac:dyDescent="0.35">
      <c r="A7228" s="28">
        <v>37538</v>
      </c>
      <c r="B7228" s="17">
        <v>2.6859999999999998E-2</v>
      </c>
      <c r="C7228">
        <f t="shared" si="230"/>
        <v>10</v>
      </c>
      <c r="D7228">
        <f t="shared" si="231"/>
        <v>2002</v>
      </c>
    </row>
    <row r="7229" spans="1:4" x14ac:dyDescent="0.35">
      <c r="A7229" s="28">
        <v>37537</v>
      </c>
      <c r="B7229" s="17">
        <v>2.666E-2</v>
      </c>
      <c r="C7229">
        <f t="shared" si="230"/>
        <v>10</v>
      </c>
      <c r="D7229">
        <f t="shared" si="231"/>
        <v>2002</v>
      </c>
    </row>
    <row r="7230" spans="1:4" x14ac:dyDescent="0.35">
      <c r="A7230" s="28">
        <v>37536</v>
      </c>
      <c r="B7230" s="17">
        <v>2.6540000000000001E-2</v>
      </c>
      <c r="C7230">
        <f t="shared" si="230"/>
        <v>10</v>
      </c>
      <c r="D7230">
        <f t="shared" si="231"/>
        <v>2002</v>
      </c>
    </row>
    <row r="7231" spans="1:4" x14ac:dyDescent="0.35">
      <c r="A7231" s="28">
        <v>37535</v>
      </c>
      <c r="B7231" s="17">
        <v>2.8389999999999999E-2</v>
      </c>
      <c r="C7231">
        <f t="shared" si="230"/>
        <v>10</v>
      </c>
      <c r="D7231">
        <f t="shared" si="231"/>
        <v>2002</v>
      </c>
    </row>
    <row r="7232" spans="1:4" x14ac:dyDescent="0.35">
      <c r="A7232" s="28">
        <v>37534</v>
      </c>
      <c r="B7232" s="17">
        <v>2.8389999999999999E-2</v>
      </c>
      <c r="C7232">
        <f t="shared" si="230"/>
        <v>10</v>
      </c>
      <c r="D7232">
        <f t="shared" si="231"/>
        <v>2002</v>
      </c>
    </row>
    <row r="7233" spans="1:4" x14ac:dyDescent="0.35">
      <c r="A7233" s="28">
        <v>37533</v>
      </c>
      <c r="B7233" s="17">
        <v>2.8389999999999999E-2</v>
      </c>
      <c r="C7233">
        <f t="shared" si="230"/>
        <v>10</v>
      </c>
      <c r="D7233">
        <f t="shared" si="231"/>
        <v>2002</v>
      </c>
    </row>
    <row r="7234" spans="1:4" x14ac:dyDescent="0.35">
      <c r="A7234" s="28">
        <v>37532</v>
      </c>
      <c r="B7234" s="17">
        <v>3.6380000000000003E-2</v>
      </c>
      <c r="C7234">
        <f t="shared" si="230"/>
        <v>10</v>
      </c>
      <c r="D7234">
        <f t="shared" si="231"/>
        <v>2002</v>
      </c>
    </row>
    <row r="7235" spans="1:4" x14ac:dyDescent="0.35">
      <c r="A7235" s="28">
        <v>37531</v>
      </c>
      <c r="B7235" s="17">
        <v>3.5650000000000001E-2</v>
      </c>
      <c r="C7235">
        <f t="shared" si="230"/>
        <v>10</v>
      </c>
      <c r="D7235">
        <f t="shared" si="231"/>
        <v>2002</v>
      </c>
    </row>
    <row r="7236" spans="1:4" x14ac:dyDescent="0.35">
      <c r="A7236" s="28">
        <v>37530</v>
      </c>
      <c r="B7236" s="17">
        <v>3.4049999999999997E-2</v>
      </c>
      <c r="C7236">
        <f t="shared" si="230"/>
        <v>10</v>
      </c>
      <c r="D7236">
        <f t="shared" si="231"/>
        <v>2002</v>
      </c>
    </row>
    <row r="7237" spans="1:4" x14ac:dyDescent="0.35">
      <c r="A7237" s="28">
        <v>37529</v>
      </c>
      <c r="B7237" s="17">
        <v>3.637E-2</v>
      </c>
      <c r="C7237">
        <f t="shared" si="230"/>
        <v>9</v>
      </c>
      <c r="D7237">
        <f t="shared" si="231"/>
        <v>2002</v>
      </c>
    </row>
    <row r="7238" spans="1:4" x14ac:dyDescent="0.35">
      <c r="A7238" s="28">
        <v>37528</v>
      </c>
      <c r="B7238" s="17">
        <v>3.5650000000000001E-2</v>
      </c>
      <c r="C7238">
        <f t="shared" si="230"/>
        <v>9</v>
      </c>
      <c r="D7238">
        <f t="shared" si="231"/>
        <v>2002</v>
      </c>
    </row>
    <row r="7239" spans="1:4" x14ac:dyDescent="0.35">
      <c r="A7239" s="28">
        <v>37527</v>
      </c>
      <c r="B7239" s="17">
        <v>3.5650000000000001E-2</v>
      </c>
      <c r="C7239">
        <f t="shared" si="230"/>
        <v>9</v>
      </c>
      <c r="D7239">
        <f t="shared" si="231"/>
        <v>2002</v>
      </c>
    </row>
    <row r="7240" spans="1:4" x14ac:dyDescent="0.35">
      <c r="A7240" s="28">
        <v>37526</v>
      </c>
      <c r="B7240" s="17">
        <v>3.5650000000000001E-2</v>
      </c>
      <c r="C7240">
        <f t="shared" si="230"/>
        <v>9</v>
      </c>
      <c r="D7240">
        <f t="shared" si="231"/>
        <v>2002</v>
      </c>
    </row>
    <row r="7241" spans="1:4" x14ac:dyDescent="0.35">
      <c r="A7241" s="28">
        <v>37525</v>
      </c>
      <c r="B7241" s="17">
        <v>3.4770000000000002E-2</v>
      </c>
      <c r="C7241">
        <f t="shared" si="230"/>
        <v>9</v>
      </c>
      <c r="D7241">
        <f t="shared" si="231"/>
        <v>2002</v>
      </c>
    </row>
    <row r="7242" spans="1:4" x14ac:dyDescent="0.35">
      <c r="A7242" s="28">
        <v>37524</v>
      </c>
      <c r="B7242" s="17">
        <v>3.4549999999999997E-2</v>
      </c>
      <c r="C7242">
        <f t="shared" si="230"/>
        <v>9</v>
      </c>
      <c r="D7242">
        <f t="shared" si="231"/>
        <v>2002</v>
      </c>
    </row>
    <row r="7243" spans="1:4" x14ac:dyDescent="0.35">
      <c r="A7243" s="28">
        <v>37523</v>
      </c>
      <c r="B7243" s="17">
        <v>3.5430000000000003E-2</v>
      </c>
      <c r="C7243">
        <f t="shared" si="230"/>
        <v>9</v>
      </c>
      <c r="D7243">
        <f t="shared" si="231"/>
        <v>2002</v>
      </c>
    </row>
    <row r="7244" spans="1:4" x14ac:dyDescent="0.35">
      <c r="A7244" s="28">
        <v>37522</v>
      </c>
      <c r="B7244" s="17">
        <v>2.5340000000000001E-2</v>
      </c>
      <c r="C7244">
        <f t="shared" si="230"/>
        <v>9</v>
      </c>
      <c r="D7244">
        <f t="shared" si="231"/>
        <v>2002</v>
      </c>
    </row>
    <row r="7245" spans="1:4" x14ac:dyDescent="0.35">
      <c r="A7245" s="28">
        <v>37521</v>
      </c>
      <c r="B7245" s="17">
        <v>3.5569999999999997E-2</v>
      </c>
      <c r="C7245">
        <f t="shared" si="230"/>
        <v>9</v>
      </c>
      <c r="D7245">
        <f t="shared" si="231"/>
        <v>2002</v>
      </c>
    </row>
    <row r="7246" spans="1:4" x14ac:dyDescent="0.35">
      <c r="A7246" s="28">
        <v>37520</v>
      </c>
      <c r="B7246" s="17">
        <v>3.5569999999999997E-2</v>
      </c>
      <c r="C7246">
        <f t="shared" si="230"/>
        <v>9</v>
      </c>
      <c r="D7246">
        <f t="shared" si="231"/>
        <v>2002</v>
      </c>
    </row>
    <row r="7247" spans="1:4" x14ac:dyDescent="0.35">
      <c r="A7247" s="28">
        <v>37519</v>
      </c>
      <c r="B7247" s="17">
        <v>3.5569999999999997E-2</v>
      </c>
      <c r="C7247">
        <f t="shared" si="230"/>
        <v>9</v>
      </c>
      <c r="D7247">
        <f t="shared" si="231"/>
        <v>2002</v>
      </c>
    </row>
    <row r="7248" spans="1:4" x14ac:dyDescent="0.35">
      <c r="A7248" s="28">
        <v>37518</v>
      </c>
      <c r="B7248" s="17">
        <v>3.5880000000000002E-2</v>
      </c>
      <c r="C7248">
        <f t="shared" si="230"/>
        <v>9</v>
      </c>
      <c r="D7248">
        <f t="shared" si="231"/>
        <v>2002</v>
      </c>
    </row>
    <row r="7249" spans="1:4" x14ac:dyDescent="0.35">
      <c r="A7249" s="28">
        <v>37517</v>
      </c>
      <c r="B7249" s="17">
        <v>3.5409999999999997E-2</v>
      </c>
      <c r="C7249">
        <f t="shared" si="230"/>
        <v>9</v>
      </c>
      <c r="D7249">
        <f t="shared" si="231"/>
        <v>2002</v>
      </c>
    </row>
    <row r="7250" spans="1:4" x14ac:dyDescent="0.35">
      <c r="A7250" s="28">
        <v>37516</v>
      </c>
      <c r="B7250" s="17">
        <v>2.436E-2</v>
      </c>
      <c r="C7250">
        <f t="shared" si="230"/>
        <v>9</v>
      </c>
      <c r="D7250">
        <f t="shared" si="231"/>
        <v>2002</v>
      </c>
    </row>
    <row r="7251" spans="1:4" x14ac:dyDescent="0.35">
      <c r="A7251" s="28">
        <v>37515</v>
      </c>
      <c r="B7251" s="17">
        <v>2.7980000000000001E-2</v>
      </c>
      <c r="C7251">
        <f t="shared" si="230"/>
        <v>9</v>
      </c>
      <c r="D7251">
        <f t="shared" si="231"/>
        <v>2002</v>
      </c>
    </row>
    <row r="7252" spans="1:4" x14ac:dyDescent="0.35">
      <c r="A7252" s="28">
        <v>37512</v>
      </c>
      <c r="B7252" s="17">
        <v>2.8549999999999999E-2</v>
      </c>
      <c r="C7252">
        <f t="shared" si="230"/>
        <v>9</v>
      </c>
      <c r="D7252">
        <f t="shared" si="231"/>
        <v>2002</v>
      </c>
    </row>
    <row r="7253" spans="1:4" x14ac:dyDescent="0.35">
      <c r="A7253" s="28">
        <v>37511</v>
      </c>
      <c r="B7253" s="17">
        <v>3.0380000000000001E-2</v>
      </c>
      <c r="C7253">
        <f t="shared" si="230"/>
        <v>9</v>
      </c>
      <c r="D7253">
        <f t="shared" si="231"/>
        <v>2002</v>
      </c>
    </row>
    <row r="7254" spans="1:4" x14ac:dyDescent="0.35">
      <c r="A7254" s="28">
        <v>37510</v>
      </c>
      <c r="B7254" s="17">
        <v>2.971E-2</v>
      </c>
      <c r="C7254">
        <f t="shared" si="230"/>
        <v>9</v>
      </c>
      <c r="D7254">
        <f t="shared" si="231"/>
        <v>2002</v>
      </c>
    </row>
    <row r="7255" spans="1:4" x14ac:dyDescent="0.35">
      <c r="A7255" s="28">
        <v>37509</v>
      </c>
      <c r="B7255" s="17">
        <v>2.9649999999999999E-2</v>
      </c>
      <c r="C7255">
        <f t="shared" si="230"/>
        <v>9</v>
      </c>
      <c r="D7255">
        <f t="shared" si="231"/>
        <v>2002</v>
      </c>
    </row>
    <row r="7256" spans="1:4" x14ac:dyDescent="0.35">
      <c r="A7256" s="28">
        <v>37508</v>
      </c>
      <c r="B7256" s="17">
        <v>2.9499999999999998E-2</v>
      </c>
      <c r="C7256">
        <f t="shared" si="230"/>
        <v>9</v>
      </c>
      <c r="D7256">
        <f t="shared" si="231"/>
        <v>2002</v>
      </c>
    </row>
    <row r="7257" spans="1:4" x14ac:dyDescent="0.35">
      <c r="A7257" s="28">
        <v>37507</v>
      </c>
      <c r="B7257" s="17">
        <v>2.6540000000000001E-2</v>
      </c>
      <c r="C7257">
        <f t="shared" si="230"/>
        <v>9</v>
      </c>
      <c r="D7257">
        <f t="shared" si="231"/>
        <v>2002</v>
      </c>
    </row>
    <row r="7258" spans="1:4" x14ac:dyDescent="0.35">
      <c r="A7258" s="28">
        <v>37506</v>
      </c>
      <c r="B7258" s="17">
        <v>2.6540000000000001E-2</v>
      </c>
      <c r="C7258">
        <f t="shared" si="230"/>
        <v>9</v>
      </c>
      <c r="D7258">
        <f t="shared" si="231"/>
        <v>2002</v>
      </c>
    </row>
    <row r="7259" spans="1:4" x14ac:dyDescent="0.35">
      <c r="A7259" s="28">
        <v>37505</v>
      </c>
      <c r="B7259" s="17">
        <v>2.6540000000000001E-2</v>
      </c>
      <c r="C7259">
        <f t="shared" si="230"/>
        <v>9</v>
      </c>
      <c r="D7259">
        <f t="shared" si="231"/>
        <v>2002</v>
      </c>
    </row>
    <row r="7260" spans="1:4" x14ac:dyDescent="0.35">
      <c r="A7260" s="28">
        <v>37504</v>
      </c>
      <c r="B7260" s="17">
        <v>2.7619999999999999E-2</v>
      </c>
      <c r="C7260">
        <f t="shared" si="230"/>
        <v>9</v>
      </c>
      <c r="D7260">
        <f t="shared" si="231"/>
        <v>2002</v>
      </c>
    </row>
    <row r="7261" spans="1:4" x14ac:dyDescent="0.35">
      <c r="A7261" s="28">
        <v>37503</v>
      </c>
      <c r="B7261" s="17">
        <v>2.69E-2</v>
      </c>
      <c r="C7261">
        <f t="shared" si="230"/>
        <v>9</v>
      </c>
      <c r="D7261">
        <f t="shared" si="231"/>
        <v>2002</v>
      </c>
    </row>
    <row r="7262" spans="1:4" x14ac:dyDescent="0.35">
      <c r="A7262" s="28">
        <v>37502</v>
      </c>
      <c r="B7262" s="17">
        <v>2.7820000000000001E-2</v>
      </c>
      <c r="C7262">
        <f t="shared" si="230"/>
        <v>9</v>
      </c>
      <c r="D7262">
        <f t="shared" si="231"/>
        <v>2002</v>
      </c>
    </row>
    <row r="7263" spans="1:4" x14ac:dyDescent="0.35">
      <c r="A7263" s="28">
        <v>37501</v>
      </c>
      <c r="B7263" s="17">
        <v>2.904E-2</v>
      </c>
      <c r="C7263">
        <f t="shared" si="230"/>
        <v>9</v>
      </c>
      <c r="D7263">
        <f t="shared" si="231"/>
        <v>2002</v>
      </c>
    </row>
    <row r="7264" spans="1:4" x14ac:dyDescent="0.35">
      <c r="A7264" s="28">
        <v>37500</v>
      </c>
      <c r="B7264" s="17">
        <v>2.6519999999999998E-2</v>
      </c>
      <c r="C7264">
        <f t="shared" si="230"/>
        <v>9</v>
      </c>
      <c r="D7264">
        <f t="shared" si="231"/>
        <v>2002</v>
      </c>
    </row>
    <row r="7265" spans="1:4" x14ac:dyDescent="0.35">
      <c r="A7265" s="28">
        <v>37499</v>
      </c>
      <c r="B7265" s="17">
        <v>2.6519999999999998E-2</v>
      </c>
      <c r="C7265">
        <f t="shared" si="230"/>
        <v>8</v>
      </c>
      <c r="D7265">
        <f t="shared" si="231"/>
        <v>2002</v>
      </c>
    </row>
    <row r="7266" spans="1:4" x14ac:dyDescent="0.35">
      <c r="A7266" s="28">
        <v>37498</v>
      </c>
      <c r="B7266" s="17">
        <v>2.6519999999999998E-2</v>
      </c>
      <c r="C7266">
        <f t="shared" si="230"/>
        <v>8</v>
      </c>
      <c r="D7266">
        <f t="shared" si="231"/>
        <v>2002</v>
      </c>
    </row>
    <row r="7267" spans="1:4" x14ac:dyDescent="0.35">
      <c r="A7267" s="28">
        <v>37497</v>
      </c>
      <c r="B7267" s="17">
        <v>2.7699999999999999E-2</v>
      </c>
      <c r="C7267">
        <f t="shared" si="230"/>
        <v>8</v>
      </c>
      <c r="D7267">
        <f t="shared" si="231"/>
        <v>2002</v>
      </c>
    </row>
    <row r="7268" spans="1:4" x14ac:dyDescent="0.35">
      <c r="A7268" s="28">
        <v>37496</v>
      </c>
      <c r="B7268" s="17">
        <v>2.7560000000000001E-2</v>
      </c>
      <c r="C7268">
        <f t="shared" si="230"/>
        <v>8</v>
      </c>
      <c r="D7268">
        <f t="shared" si="231"/>
        <v>2002</v>
      </c>
    </row>
    <row r="7269" spans="1:4" x14ac:dyDescent="0.35">
      <c r="A7269" s="28">
        <v>37495</v>
      </c>
      <c r="B7269" s="17">
        <v>2.7539999999999999E-2</v>
      </c>
      <c r="C7269">
        <f t="shared" si="230"/>
        <v>8</v>
      </c>
      <c r="D7269">
        <f t="shared" si="231"/>
        <v>2002</v>
      </c>
    </row>
    <row r="7270" spans="1:4" x14ac:dyDescent="0.35">
      <c r="A7270" s="28">
        <v>37494</v>
      </c>
      <c r="B7270" s="17">
        <v>2.7449999999999999E-2</v>
      </c>
      <c r="C7270">
        <f t="shared" si="230"/>
        <v>8</v>
      </c>
      <c r="D7270">
        <f t="shared" si="231"/>
        <v>2002</v>
      </c>
    </row>
    <row r="7271" spans="1:4" x14ac:dyDescent="0.35">
      <c r="A7271" s="28">
        <v>37493</v>
      </c>
      <c r="B7271" s="17">
        <v>2.741E-2</v>
      </c>
      <c r="C7271">
        <f t="shared" si="230"/>
        <v>8</v>
      </c>
      <c r="D7271">
        <f t="shared" si="231"/>
        <v>2002</v>
      </c>
    </row>
    <row r="7272" spans="1:4" x14ac:dyDescent="0.35">
      <c r="A7272" s="28">
        <v>37492</v>
      </c>
      <c r="B7272" s="17">
        <v>2.741E-2</v>
      </c>
      <c r="C7272">
        <f t="shared" si="230"/>
        <v>8</v>
      </c>
      <c r="D7272">
        <f t="shared" si="231"/>
        <v>2002</v>
      </c>
    </row>
    <row r="7273" spans="1:4" x14ac:dyDescent="0.35">
      <c r="A7273" s="28">
        <v>37491</v>
      </c>
      <c r="B7273" s="17">
        <v>2.741E-2</v>
      </c>
      <c r="C7273">
        <f t="shared" si="230"/>
        <v>8</v>
      </c>
      <c r="D7273">
        <f t="shared" si="231"/>
        <v>2002</v>
      </c>
    </row>
    <row r="7274" spans="1:4" x14ac:dyDescent="0.35">
      <c r="A7274" s="28">
        <v>37490</v>
      </c>
      <c r="B7274" s="17">
        <v>2.657E-2</v>
      </c>
      <c r="C7274">
        <f t="shared" si="230"/>
        <v>8</v>
      </c>
      <c r="D7274">
        <f t="shared" si="231"/>
        <v>2002</v>
      </c>
    </row>
    <row r="7275" spans="1:4" x14ac:dyDescent="0.35">
      <c r="A7275" s="28">
        <v>37489</v>
      </c>
      <c r="B7275" s="17">
        <v>2.6540000000000001E-2</v>
      </c>
      <c r="C7275">
        <f t="shared" ref="C7275:C7338" si="232">MONTH(A7275)</f>
        <v>8</v>
      </c>
      <c r="D7275">
        <f t="shared" ref="D7275:D7338" si="233">YEAR(A7275)</f>
        <v>2002</v>
      </c>
    </row>
    <row r="7276" spans="1:4" x14ac:dyDescent="0.35">
      <c r="A7276" s="28">
        <v>37488</v>
      </c>
      <c r="B7276" s="17">
        <v>2.6540000000000001E-2</v>
      </c>
      <c r="C7276">
        <f t="shared" si="232"/>
        <v>8</v>
      </c>
      <c r="D7276">
        <f t="shared" si="233"/>
        <v>2002</v>
      </c>
    </row>
    <row r="7277" spans="1:4" x14ac:dyDescent="0.35">
      <c r="A7277" s="28">
        <v>37487</v>
      </c>
      <c r="B7277" s="17">
        <v>2.6540000000000001E-2</v>
      </c>
      <c r="C7277">
        <f t="shared" si="232"/>
        <v>8</v>
      </c>
      <c r="D7277">
        <f t="shared" si="233"/>
        <v>2002</v>
      </c>
    </row>
    <row r="7278" spans="1:4" x14ac:dyDescent="0.35">
      <c r="A7278" s="28">
        <v>37486</v>
      </c>
      <c r="B7278" s="17">
        <v>2.691E-2</v>
      </c>
      <c r="C7278">
        <f t="shared" si="232"/>
        <v>8</v>
      </c>
      <c r="D7278">
        <f t="shared" si="233"/>
        <v>2002</v>
      </c>
    </row>
    <row r="7279" spans="1:4" x14ac:dyDescent="0.35">
      <c r="A7279" s="28">
        <v>37485</v>
      </c>
      <c r="B7279" s="17">
        <v>2.691E-2</v>
      </c>
      <c r="C7279">
        <f t="shared" si="232"/>
        <v>8</v>
      </c>
      <c r="D7279">
        <f t="shared" si="233"/>
        <v>2002</v>
      </c>
    </row>
    <row r="7280" spans="1:4" x14ac:dyDescent="0.35">
      <c r="A7280" s="28">
        <v>37484</v>
      </c>
      <c r="B7280" s="17">
        <v>2.691E-2</v>
      </c>
      <c r="C7280">
        <f t="shared" si="232"/>
        <v>8</v>
      </c>
      <c r="D7280">
        <f t="shared" si="233"/>
        <v>2002</v>
      </c>
    </row>
    <row r="7281" spans="1:4" x14ac:dyDescent="0.35">
      <c r="A7281" s="28">
        <v>37483</v>
      </c>
      <c r="B7281" s="17">
        <v>2.6409999999999999E-2</v>
      </c>
      <c r="C7281">
        <f t="shared" si="232"/>
        <v>8</v>
      </c>
      <c r="D7281">
        <f t="shared" si="233"/>
        <v>2002</v>
      </c>
    </row>
    <row r="7282" spans="1:4" x14ac:dyDescent="0.35">
      <c r="A7282" s="28">
        <v>37482</v>
      </c>
      <c r="B7282" s="17">
        <v>2.6370000000000001E-2</v>
      </c>
      <c r="C7282">
        <f t="shared" si="232"/>
        <v>8</v>
      </c>
      <c r="D7282">
        <f t="shared" si="233"/>
        <v>2002</v>
      </c>
    </row>
    <row r="7283" spans="1:4" x14ac:dyDescent="0.35">
      <c r="A7283" s="28">
        <v>37481</v>
      </c>
      <c r="B7283" s="17">
        <v>2.6370000000000001E-2</v>
      </c>
      <c r="C7283">
        <f t="shared" si="232"/>
        <v>8</v>
      </c>
      <c r="D7283">
        <f t="shared" si="233"/>
        <v>2002</v>
      </c>
    </row>
    <row r="7284" spans="1:4" x14ac:dyDescent="0.35">
      <c r="A7284" s="28">
        <v>37480</v>
      </c>
      <c r="B7284" s="17">
        <v>2.647E-2</v>
      </c>
      <c r="C7284">
        <f t="shared" si="232"/>
        <v>8</v>
      </c>
      <c r="D7284">
        <f t="shared" si="233"/>
        <v>2002</v>
      </c>
    </row>
    <row r="7285" spans="1:4" x14ac:dyDescent="0.35">
      <c r="A7285" s="28">
        <v>37479</v>
      </c>
      <c r="B7285" s="17">
        <v>2.792E-2</v>
      </c>
      <c r="C7285">
        <f t="shared" si="232"/>
        <v>8</v>
      </c>
      <c r="D7285">
        <f t="shared" si="233"/>
        <v>2002</v>
      </c>
    </row>
    <row r="7286" spans="1:4" x14ac:dyDescent="0.35">
      <c r="A7286" s="28">
        <v>37478</v>
      </c>
      <c r="B7286" s="17">
        <v>2.792E-2</v>
      </c>
      <c r="C7286">
        <f t="shared" si="232"/>
        <v>8</v>
      </c>
      <c r="D7286">
        <f t="shared" si="233"/>
        <v>2002</v>
      </c>
    </row>
    <row r="7287" spans="1:4" x14ac:dyDescent="0.35">
      <c r="A7287" s="28">
        <v>37477</v>
      </c>
      <c r="B7287" s="17">
        <v>2.792E-2</v>
      </c>
      <c r="C7287">
        <f t="shared" si="232"/>
        <v>8</v>
      </c>
      <c r="D7287">
        <f t="shared" si="233"/>
        <v>2002</v>
      </c>
    </row>
    <row r="7288" spans="1:4" x14ac:dyDescent="0.35">
      <c r="A7288" s="28">
        <v>37476</v>
      </c>
      <c r="B7288" s="17">
        <v>2.7480000000000001E-2</v>
      </c>
      <c r="C7288">
        <f t="shared" si="232"/>
        <v>8</v>
      </c>
      <c r="D7288">
        <f t="shared" si="233"/>
        <v>2002</v>
      </c>
    </row>
    <row r="7289" spans="1:4" x14ac:dyDescent="0.35">
      <c r="A7289" s="28">
        <v>37475</v>
      </c>
      <c r="B7289" s="17">
        <v>2.775E-2</v>
      </c>
      <c r="C7289">
        <f t="shared" si="232"/>
        <v>8</v>
      </c>
      <c r="D7289">
        <f t="shared" si="233"/>
        <v>2002</v>
      </c>
    </row>
    <row r="7290" spans="1:4" x14ac:dyDescent="0.35">
      <c r="A7290" s="28">
        <v>37474</v>
      </c>
      <c r="B7290" s="17">
        <v>2.793E-2</v>
      </c>
      <c r="C7290">
        <f t="shared" si="232"/>
        <v>8</v>
      </c>
      <c r="D7290">
        <f t="shared" si="233"/>
        <v>2002</v>
      </c>
    </row>
    <row r="7291" spans="1:4" x14ac:dyDescent="0.35">
      <c r="A7291" s="28">
        <v>37473</v>
      </c>
      <c r="B7291" s="17">
        <v>2.9149999999999999E-2</v>
      </c>
      <c r="C7291">
        <f t="shared" si="232"/>
        <v>8</v>
      </c>
      <c r="D7291">
        <f t="shared" si="233"/>
        <v>2002</v>
      </c>
    </row>
    <row r="7292" spans="1:4" x14ac:dyDescent="0.35">
      <c r="A7292" s="28">
        <v>37472</v>
      </c>
      <c r="B7292" s="17">
        <v>3.0429999999999999E-2</v>
      </c>
      <c r="C7292">
        <f t="shared" si="232"/>
        <v>8</v>
      </c>
      <c r="D7292">
        <f t="shared" si="233"/>
        <v>2002</v>
      </c>
    </row>
    <row r="7293" spans="1:4" x14ac:dyDescent="0.35">
      <c r="A7293" s="28">
        <v>37471</v>
      </c>
      <c r="B7293" s="17">
        <v>3.0429999999999999E-2</v>
      </c>
      <c r="C7293">
        <f t="shared" si="232"/>
        <v>8</v>
      </c>
      <c r="D7293">
        <f t="shared" si="233"/>
        <v>2002</v>
      </c>
    </row>
    <row r="7294" spans="1:4" x14ac:dyDescent="0.35">
      <c r="A7294" s="28">
        <v>37470</v>
      </c>
      <c r="B7294" s="17">
        <v>3.0429999999999999E-2</v>
      </c>
      <c r="C7294">
        <f t="shared" si="232"/>
        <v>8</v>
      </c>
      <c r="D7294">
        <f t="shared" si="233"/>
        <v>2002</v>
      </c>
    </row>
    <row r="7295" spans="1:4" x14ac:dyDescent="0.35">
      <c r="A7295" s="28">
        <v>37469</v>
      </c>
      <c r="B7295" s="17">
        <v>3.1629999999999998E-2</v>
      </c>
      <c r="C7295">
        <f t="shared" si="232"/>
        <v>8</v>
      </c>
      <c r="D7295">
        <f t="shared" si="233"/>
        <v>2002</v>
      </c>
    </row>
    <row r="7296" spans="1:4" x14ac:dyDescent="0.35">
      <c r="A7296" s="28">
        <v>37468</v>
      </c>
      <c r="B7296" s="17">
        <v>3.5860000000000003E-2</v>
      </c>
      <c r="C7296">
        <f t="shared" si="232"/>
        <v>7</v>
      </c>
      <c r="D7296">
        <f t="shared" si="233"/>
        <v>2002</v>
      </c>
    </row>
    <row r="7297" spans="1:4" x14ac:dyDescent="0.35">
      <c r="A7297" s="28">
        <v>37467</v>
      </c>
      <c r="B7297" s="17">
        <v>3.7179999999999998E-2</v>
      </c>
      <c r="C7297">
        <f t="shared" si="232"/>
        <v>7</v>
      </c>
      <c r="D7297">
        <f t="shared" si="233"/>
        <v>2002</v>
      </c>
    </row>
    <row r="7298" spans="1:4" x14ac:dyDescent="0.35">
      <c r="A7298" s="28">
        <v>37466</v>
      </c>
      <c r="B7298" s="17">
        <v>3.7179999999999998E-2</v>
      </c>
      <c r="C7298">
        <f t="shared" si="232"/>
        <v>7</v>
      </c>
      <c r="D7298">
        <f t="shared" si="233"/>
        <v>2002</v>
      </c>
    </row>
    <row r="7299" spans="1:4" x14ac:dyDescent="0.35">
      <c r="A7299" s="28">
        <v>37465</v>
      </c>
      <c r="B7299" s="17">
        <v>3.074E-2</v>
      </c>
      <c r="C7299">
        <f t="shared" si="232"/>
        <v>7</v>
      </c>
      <c r="D7299">
        <f t="shared" si="233"/>
        <v>2002</v>
      </c>
    </row>
    <row r="7300" spans="1:4" x14ac:dyDescent="0.35">
      <c r="A7300" s="28">
        <v>37464</v>
      </c>
      <c r="B7300" s="17">
        <v>3.074E-2</v>
      </c>
      <c r="C7300">
        <f t="shared" si="232"/>
        <v>7</v>
      </c>
      <c r="D7300">
        <f t="shared" si="233"/>
        <v>2002</v>
      </c>
    </row>
    <row r="7301" spans="1:4" x14ac:dyDescent="0.35">
      <c r="A7301" s="28">
        <v>37463</v>
      </c>
      <c r="B7301" s="17">
        <v>3.074E-2</v>
      </c>
      <c r="C7301">
        <f t="shared" si="232"/>
        <v>7</v>
      </c>
      <c r="D7301">
        <f t="shared" si="233"/>
        <v>2002</v>
      </c>
    </row>
    <row r="7302" spans="1:4" x14ac:dyDescent="0.35">
      <c r="A7302" s="28">
        <v>37462</v>
      </c>
      <c r="B7302" s="17">
        <v>2.7349999999999999E-2</v>
      </c>
      <c r="C7302">
        <f t="shared" si="232"/>
        <v>7</v>
      </c>
      <c r="D7302">
        <f t="shared" si="233"/>
        <v>2002</v>
      </c>
    </row>
    <row r="7303" spans="1:4" x14ac:dyDescent="0.35">
      <c r="A7303" s="28">
        <v>37461</v>
      </c>
      <c r="B7303" s="17">
        <v>2.6800000000000001E-2</v>
      </c>
      <c r="C7303">
        <f t="shared" si="232"/>
        <v>7</v>
      </c>
      <c r="D7303">
        <f t="shared" si="233"/>
        <v>2002</v>
      </c>
    </row>
    <row r="7304" spans="1:4" x14ac:dyDescent="0.35">
      <c r="A7304" s="28">
        <v>37460</v>
      </c>
      <c r="B7304" s="17">
        <v>2.725E-2</v>
      </c>
      <c r="C7304">
        <f t="shared" si="232"/>
        <v>7</v>
      </c>
      <c r="D7304">
        <f t="shared" si="233"/>
        <v>2002</v>
      </c>
    </row>
    <row r="7305" spans="1:4" x14ac:dyDescent="0.35">
      <c r="A7305" s="28">
        <v>37459</v>
      </c>
      <c r="B7305" s="17">
        <v>2.784E-2</v>
      </c>
      <c r="C7305">
        <f t="shared" si="232"/>
        <v>7</v>
      </c>
      <c r="D7305">
        <f t="shared" si="233"/>
        <v>2002</v>
      </c>
    </row>
    <row r="7306" spans="1:4" x14ac:dyDescent="0.35">
      <c r="A7306" s="28">
        <v>37458</v>
      </c>
      <c r="B7306" s="17">
        <v>2.8590000000000001E-2</v>
      </c>
      <c r="C7306">
        <f t="shared" si="232"/>
        <v>7</v>
      </c>
      <c r="D7306">
        <f t="shared" si="233"/>
        <v>2002</v>
      </c>
    </row>
    <row r="7307" spans="1:4" x14ac:dyDescent="0.35">
      <c r="A7307" s="28">
        <v>37457</v>
      </c>
      <c r="B7307" s="17">
        <v>2.8590000000000001E-2</v>
      </c>
      <c r="C7307">
        <f t="shared" si="232"/>
        <v>7</v>
      </c>
      <c r="D7307">
        <f t="shared" si="233"/>
        <v>2002</v>
      </c>
    </row>
    <row r="7308" spans="1:4" x14ac:dyDescent="0.35">
      <c r="A7308" s="28">
        <v>37456</v>
      </c>
      <c r="B7308" s="17">
        <v>2.8590000000000001E-2</v>
      </c>
      <c r="C7308">
        <f t="shared" si="232"/>
        <v>7</v>
      </c>
      <c r="D7308">
        <f t="shared" si="233"/>
        <v>2002</v>
      </c>
    </row>
    <row r="7309" spans="1:4" x14ac:dyDescent="0.35">
      <c r="A7309" s="28">
        <v>37455</v>
      </c>
      <c r="B7309" s="17">
        <v>3.143E-2</v>
      </c>
      <c r="C7309">
        <f t="shared" si="232"/>
        <v>7</v>
      </c>
      <c r="D7309">
        <f t="shared" si="233"/>
        <v>2002</v>
      </c>
    </row>
    <row r="7310" spans="1:4" x14ac:dyDescent="0.35">
      <c r="A7310" s="28">
        <v>37454</v>
      </c>
      <c r="B7310" s="17">
        <v>3.0880000000000001E-2</v>
      </c>
      <c r="C7310">
        <f t="shared" si="232"/>
        <v>7</v>
      </c>
      <c r="D7310">
        <f t="shared" si="233"/>
        <v>2002</v>
      </c>
    </row>
    <row r="7311" spans="1:4" x14ac:dyDescent="0.35">
      <c r="A7311" s="28">
        <v>37453</v>
      </c>
      <c r="B7311" s="17">
        <v>2.8250000000000001E-2</v>
      </c>
      <c r="C7311">
        <f t="shared" si="232"/>
        <v>7</v>
      </c>
      <c r="D7311">
        <f t="shared" si="233"/>
        <v>2002</v>
      </c>
    </row>
    <row r="7312" spans="1:4" x14ac:dyDescent="0.35">
      <c r="A7312" s="28">
        <v>37452</v>
      </c>
      <c r="B7312" s="17">
        <v>2.8750000000000001E-2</v>
      </c>
      <c r="C7312">
        <f t="shared" si="232"/>
        <v>7</v>
      </c>
      <c r="D7312">
        <f t="shared" si="233"/>
        <v>2002</v>
      </c>
    </row>
    <row r="7313" spans="1:4" x14ac:dyDescent="0.35">
      <c r="A7313" s="28">
        <v>37451</v>
      </c>
      <c r="B7313" s="17">
        <v>2.6589999999999999E-2</v>
      </c>
      <c r="C7313">
        <f t="shared" si="232"/>
        <v>7</v>
      </c>
      <c r="D7313">
        <f t="shared" si="233"/>
        <v>2002</v>
      </c>
    </row>
    <row r="7314" spans="1:4" x14ac:dyDescent="0.35">
      <c r="A7314" s="28">
        <v>37450</v>
      </c>
      <c r="B7314" s="17">
        <v>2.6589999999999999E-2</v>
      </c>
      <c r="C7314">
        <f t="shared" si="232"/>
        <v>7</v>
      </c>
      <c r="D7314">
        <f t="shared" si="233"/>
        <v>2002</v>
      </c>
    </row>
    <row r="7315" spans="1:4" x14ac:dyDescent="0.35">
      <c r="A7315" s="28">
        <v>37449</v>
      </c>
      <c r="B7315" s="17">
        <v>2.6589999999999999E-2</v>
      </c>
      <c r="C7315">
        <f t="shared" si="232"/>
        <v>7</v>
      </c>
      <c r="D7315">
        <f t="shared" si="233"/>
        <v>2002</v>
      </c>
    </row>
    <row r="7316" spans="1:4" x14ac:dyDescent="0.35">
      <c r="A7316" s="28">
        <v>37448</v>
      </c>
      <c r="B7316" s="17">
        <v>2.4660000000000001E-2</v>
      </c>
      <c r="C7316">
        <f t="shared" si="232"/>
        <v>7</v>
      </c>
      <c r="D7316">
        <f t="shared" si="233"/>
        <v>2002</v>
      </c>
    </row>
    <row r="7317" spans="1:4" x14ac:dyDescent="0.35">
      <c r="A7317" s="28">
        <v>37447</v>
      </c>
      <c r="B7317" s="17">
        <v>2.4420000000000001E-2</v>
      </c>
      <c r="C7317">
        <f t="shared" si="232"/>
        <v>7</v>
      </c>
      <c r="D7317">
        <f t="shared" si="233"/>
        <v>2002</v>
      </c>
    </row>
    <row r="7318" spans="1:4" x14ac:dyDescent="0.35">
      <c r="A7318" s="28">
        <v>37446</v>
      </c>
      <c r="B7318" s="17">
        <v>2.503E-2</v>
      </c>
      <c r="C7318">
        <f t="shared" si="232"/>
        <v>7</v>
      </c>
      <c r="D7318">
        <f t="shared" si="233"/>
        <v>2002</v>
      </c>
    </row>
    <row r="7319" spans="1:4" x14ac:dyDescent="0.35">
      <c r="A7319" s="28">
        <v>37445</v>
      </c>
      <c r="B7319" s="17">
        <v>2.545E-2</v>
      </c>
      <c r="C7319">
        <f t="shared" si="232"/>
        <v>7</v>
      </c>
      <c r="D7319">
        <f t="shared" si="233"/>
        <v>2002</v>
      </c>
    </row>
    <row r="7320" spans="1:4" x14ac:dyDescent="0.35">
      <c r="A7320" s="28">
        <v>37444</v>
      </c>
      <c r="B7320" s="17">
        <v>2.4979999999999999E-2</v>
      </c>
      <c r="C7320">
        <f t="shared" si="232"/>
        <v>7</v>
      </c>
      <c r="D7320">
        <f t="shared" si="233"/>
        <v>2002</v>
      </c>
    </row>
    <row r="7321" spans="1:4" x14ac:dyDescent="0.35">
      <c r="A7321" s="28">
        <v>37443</v>
      </c>
      <c r="B7321" s="17">
        <v>2.4979999999999999E-2</v>
      </c>
      <c r="C7321">
        <f t="shared" si="232"/>
        <v>7</v>
      </c>
      <c r="D7321">
        <f t="shared" si="233"/>
        <v>2002</v>
      </c>
    </row>
    <row r="7322" spans="1:4" x14ac:dyDescent="0.35">
      <c r="A7322" s="28">
        <v>37442</v>
      </c>
      <c r="B7322" s="17">
        <v>2.4979999999999999E-2</v>
      </c>
      <c r="C7322">
        <f t="shared" si="232"/>
        <v>7</v>
      </c>
      <c r="D7322">
        <f t="shared" si="233"/>
        <v>2002</v>
      </c>
    </row>
    <row r="7323" spans="1:4" x14ac:dyDescent="0.35">
      <c r="A7323" s="28">
        <v>37441</v>
      </c>
      <c r="B7323" s="17">
        <v>2.8320000000000001E-2</v>
      </c>
      <c r="C7323">
        <f t="shared" si="232"/>
        <v>7</v>
      </c>
      <c r="D7323">
        <f t="shared" si="233"/>
        <v>2002</v>
      </c>
    </row>
    <row r="7324" spans="1:4" x14ac:dyDescent="0.35">
      <c r="A7324" s="28">
        <v>37440</v>
      </c>
      <c r="B7324" s="17">
        <v>2.9700000000000001E-2</v>
      </c>
      <c r="C7324">
        <f t="shared" si="232"/>
        <v>7</v>
      </c>
      <c r="D7324">
        <f t="shared" si="233"/>
        <v>2002</v>
      </c>
    </row>
    <row r="7325" spans="1:4" x14ac:dyDescent="0.35">
      <c r="A7325" s="28">
        <v>37439</v>
      </c>
      <c r="B7325" s="17">
        <v>2.4740000000000002E-2</v>
      </c>
      <c r="C7325">
        <f t="shared" si="232"/>
        <v>7</v>
      </c>
      <c r="D7325">
        <f t="shared" si="233"/>
        <v>2002</v>
      </c>
    </row>
    <row r="7326" spans="1:4" x14ac:dyDescent="0.35">
      <c r="A7326" s="28">
        <v>37438</v>
      </c>
      <c r="B7326" s="17">
        <v>2.4670000000000001E-2</v>
      </c>
      <c r="C7326">
        <f t="shared" si="232"/>
        <v>7</v>
      </c>
      <c r="D7326">
        <f t="shared" si="233"/>
        <v>2002</v>
      </c>
    </row>
    <row r="7327" spans="1:4" x14ac:dyDescent="0.35">
      <c r="A7327" s="28">
        <v>37437</v>
      </c>
      <c r="B7327" s="17">
        <v>2.4570000000000002E-2</v>
      </c>
      <c r="C7327">
        <f t="shared" si="232"/>
        <v>6</v>
      </c>
      <c r="D7327">
        <f t="shared" si="233"/>
        <v>2002</v>
      </c>
    </row>
    <row r="7328" spans="1:4" x14ac:dyDescent="0.35">
      <c r="A7328" s="28">
        <v>37436</v>
      </c>
      <c r="B7328" s="17">
        <v>2.4570000000000002E-2</v>
      </c>
      <c r="C7328">
        <f t="shared" si="232"/>
        <v>6</v>
      </c>
      <c r="D7328">
        <f t="shared" si="233"/>
        <v>2002</v>
      </c>
    </row>
    <row r="7329" spans="1:4" x14ac:dyDescent="0.35">
      <c r="A7329" s="28">
        <v>37435</v>
      </c>
      <c r="B7329" s="17">
        <v>2.4570000000000002E-2</v>
      </c>
      <c r="C7329">
        <f t="shared" si="232"/>
        <v>6</v>
      </c>
      <c r="D7329">
        <f t="shared" si="233"/>
        <v>2002</v>
      </c>
    </row>
    <row r="7330" spans="1:4" x14ac:dyDescent="0.35">
      <c r="A7330" s="28">
        <v>37434</v>
      </c>
      <c r="B7330" s="17">
        <v>3.031E-2</v>
      </c>
      <c r="C7330">
        <f t="shared" si="232"/>
        <v>6</v>
      </c>
      <c r="D7330">
        <f t="shared" si="233"/>
        <v>2002</v>
      </c>
    </row>
    <row r="7331" spans="1:4" x14ac:dyDescent="0.35">
      <c r="A7331" s="28">
        <v>37433</v>
      </c>
      <c r="B7331" s="17">
        <v>3.1390000000000001E-2</v>
      </c>
      <c r="C7331">
        <f t="shared" si="232"/>
        <v>6</v>
      </c>
      <c r="D7331">
        <f t="shared" si="233"/>
        <v>2002</v>
      </c>
    </row>
    <row r="7332" spans="1:4" x14ac:dyDescent="0.35">
      <c r="A7332" s="28">
        <v>37432</v>
      </c>
      <c r="B7332" s="17">
        <v>3.1019999999999999E-2</v>
      </c>
      <c r="C7332">
        <f t="shared" si="232"/>
        <v>6</v>
      </c>
      <c r="D7332">
        <f t="shared" si="233"/>
        <v>2002</v>
      </c>
    </row>
    <row r="7333" spans="1:4" x14ac:dyDescent="0.35">
      <c r="A7333" s="28">
        <v>37431</v>
      </c>
      <c r="B7333" s="17">
        <v>3.1099999999999999E-2</v>
      </c>
      <c r="C7333">
        <f t="shared" si="232"/>
        <v>6</v>
      </c>
      <c r="D7333">
        <f t="shared" si="233"/>
        <v>2002</v>
      </c>
    </row>
    <row r="7334" spans="1:4" x14ac:dyDescent="0.35">
      <c r="A7334" s="28">
        <v>37430</v>
      </c>
      <c r="B7334" s="17">
        <v>3.1060000000000001E-2</v>
      </c>
      <c r="C7334">
        <f t="shared" si="232"/>
        <v>6</v>
      </c>
      <c r="D7334">
        <f t="shared" si="233"/>
        <v>2002</v>
      </c>
    </row>
    <row r="7335" spans="1:4" x14ac:dyDescent="0.35">
      <c r="A7335" s="28">
        <v>37429</v>
      </c>
      <c r="B7335" s="17">
        <v>3.1060000000000001E-2</v>
      </c>
      <c r="C7335">
        <f t="shared" si="232"/>
        <v>6</v>
      </c>
      <c r="D7335">
        <f t="shared" si="233"/>
        <v>2002</v>
      </c>
    </row>
    <row r="7336" spans="1:4" x14ac:dyDescent="0.35">
      <c r="A7336" s="28">
        <v>37428</v>
      </c>
      <c r="B7336" s="17">
        <v>3.1060000000000001E-2</v>
      </c>
      <c r="C7336">
        <f t="shared" si="232"/>
        <v>6</v>
      </c>
      <c r="D7336">
        <f t="shared" si="233"/>
        <v>2002</v>
      </c>
    </row>
    <row r="7337" spans="1:4" x14ac:dyDescent="0.35">
      <c r="A7337" s="28">
        <v>37427</v>
      </c>
      <c r="B7337" s="17">
        <v>2.9430000000000001E-2</v>
      </c>
      <c r="C7337">
        <f t="shared" si="232"/>
        <v>6</v>
      </c>
      <c r="D7337">
        <f t="shared" si="233"/>
        <v>2002</v>
      </c>
    </row>
    <row r="7338" spans="1:4" x14ac:dyDescent="0.35">
      <c r="A7338" s="28">
        <v>37426</v>
      </c>
      <c r="B7338" s="17">
        <v>2.5659999999999999E-2</v>
      </c>
      <c r="C7338">
        <f t="shared" si="232"/>
        <v>6</v>
      </c>
      <c r="D7338">
        <f t="shared" si="233"/>
        <v>2002</v>
      </c>
    </row>
    <row r="7339" spans="1:4" x14ac:dyDescent="0.35">
      <c r="A7339" s="28">
        <v>37425</v>
      </c>
      <c r="B7339" s="17">
        <v>2.571E-2</v>
      </c>
      <c r="C7339">
        <f t="shared" ref="C7339:C7402" si="234">MONTH(A7339)</f>
        <v>6</v>
      </c>
      <c r="D7339">
        <f t="shared" ref="D7339:D7402" si="235">YEAR(A7339)</f>
        <v>2002</v>
      </c>
    </row>
    <row r="7340" spans="1:4" x14ac:dyDescent="0.35">
      <c r="A7340" s="28">
        <v>37424</v>
      </c>
      <c r="B7340" s="17">
        <v>2.5760000000000002E-2</v>
      </c>
      <c r="C7340">
        <f t="shared" si="234"/>
        <v>6</v>
      </c>
      <c r="D7340">
        <f t="shared" si="235"/>
        <v>2002</v>
      </c>
    </row>
    <row r="7341" spans="1:4" x14ac:dyDescent="0.35">
      <c r="A7341" s="28">
        <v>37423</v>
      </c>
      <c r="B7341" s="17">
        <v>2.6370000000000001E-2</v>
      </c>
      <c r="C7341">
        <f t="shared" si="234"/>
        <v>6</v>
      </c>
      <c r="D7341">
        <f t="shared" si="235"/>
        <v>2002</v>
      </c>
    </row>
    <row r="7342" spans="1:4" x14ac:dyDescent="0.35">
      <c r="A7342" s="28">
        <v>37422</v>
      </c>
      <c r="B7342" s="17">
        <v>2.6370000000000001E-2</v>
      </c>
      <c r="C7342">
        <f t="shared" si="234"/>
        <v>6</v>
      </c>
      <c r="D7342">
        <f t="shared" si="235"/>
        <v>2002</v>
      </c>
    </row>
    <row r="7343" spans="1:4" x14ac:dyDescent="0.35">
      <c r="A7343" s="28">
        <v>37421</v>
      </c>
      <c r="B7343" s="17">
        <v>2.6370000000000001E-2</v>
      </c>
      <c r="C7343">
        <f t="shared" si="234"/>
        <v>6</v>
      </c>
      <c r="D7343">
        <f t="shared" si="235"/>
        <v>2002</v>
      </c>
    </row>
    <row r="7344" spans="1:4" x14ac:dyDescent="0.35">
      <c r="A7344" s="28">
        <v>37420</v>
      </c>
      <c r="B7344" s="17">
        <v>2.6210000000000001E-2</v>
      </c>
      <c r="C7344">
        <f t="shared" si="234"/>
        <v>6</v>
      </c>
      <c r="D7344">
        <f t="shared" si="235"/>
        <v>2002</v>
      </c>
    </row>
    <row r="7345" spans="1:4" x14ac:dyDescent="0.35">
      <c r="A7345" s="28">
        <v>37419</v>
      </c>
      <c r="B7345" s="17">
        <v>2.6200000000000001E-2</v>
      </c>
      <c r="C7345">
        <f t="shared" si="234"/>
        <v>6</v>
      </c>
      <c r="D7345">
        <f t="shared" si="235"/>
        <v>2002</v>
      </c>
    </row>
    <row r="7346" spans="1:4" x14ac:dyDescent="0.35">
      <c r="A7346" s="28">
        <v>37418</v>
      </c>
      <c r="B7346" s="17">
        <v>2.7009999999999999E-2</v>
      </c>
      <c r="C7346">
        <f t="shared" si="234"/>
        <v>6</v>
      </c>
      <c r="D7346">
        <f t="shared" si="235"/>
        <v>2002</v>
      </c>
    </row>
    <row r="7347" spans="1:4" x14ac:dyDescent="0.35">
      <c r="A7347" s="28">
        <v>37417</v>
      </c>
      <c r="B7347" s="17">
        <v>2.7210000000000002E-2</v>
      </c>
      <c r="C7347">
        <f t="shared" si="234"/>
        <v>6</v>
      </c>
      <c r="D7347">
        <f t="shared" si="235"/>
        <v>2002</v>
      </c>
    </row>
    <row r="7348" spans="1:4" x14ac:dyDescent="0.35">
      <c r="A7348" s="28">
        <v>37416</v>
      </c>
      <c r="B7348" s="17">
        <v>2.7210000000000002E-2</v>
      </c>
      <c r="C7348">
        <f t="shared" si="234"/>
        <v>6</v>
      </c>
      <c r="D7348">
        <f t="shared" si="235"/>
        <v>2002</v>
      </c>
    </row>
    <row r="7349" spans="1:4" x14ac:dyDescent="0.35">
      <c r="A7349" s="28">
        <v>37415</v>
      </c>
      <c r="B7349" s="17">
        <v>2.7210000000000002E-2</v>
      </c>
      <c r="C7349">
        <f t="shared" si="234"/>
        <v>6</v>
      </c>
      <c r="D7349">
        <f t="shared" si="235"/>
        <v>2002</v>
      </c>
    </row>
    <row r="7350" spans="1:4" x14ac:dyDescent="0.35">
      <c r="A7350" s="28">
        <v>37414</v>
      </c>
      <c r="B7350" s="17">
        <v>2.7210000000000002E-2</v>
      </c>
      <c r="C7350">
        <f t="shared" si="234"/>
        <v>6</v>
      </c>
      <c r="D7350">
        <f t="shared" si="235"/>
        <v>2002</v>
      </c>
    </row>
    <row r="7351" spans="1:4" x14ac:dyDescent="0.35">
      <c r="A7351" s="28">
        <v>37413</v>
      </c>
      <c r="B7351" s="17">
        <v>2.8989999999999998E-2</v>
      </c>
      <c r="C7351">
        <f t="shared" si="234"/>
        <v>6</v>
      </c>
      <c r="D7351">
        <f t="shared" si="235"/>
        <v>2002</v>
      </c>
    </row>
    <row r="7352" spans="1:4" x14ac:dyDescent="0.35">
      <c r="A7352" s="28">
        <v>37412</v>
      </c>
      <c r="B7352" s="17">
        <v>3.0360000000000002E-2</v>
      </c>
      <c r="C7352">
        <f t="shared" si="234"/>
        <v>6</v>
      </c>
      <c r="D7352">
        <f t="shared" si="235"/>
        <v>2002</v>
      </c>
    </row>
    <row r="7353" spans="1:4" x14ac:dyDescent="0.35">
      <c r="A7353" s="28">
        <v>37411</v>
      </c>
      <c r="B7353" s="17">
        <v>3.1E-2</v>
      </c>
      <c r="C7353">
        <f t="shared" si="234"/>
        <v>6</v>
      </c>
      <c r="D7353">
        <f t="shared" si="235"/>
        <v>2002</v>
      </c>
    </row>
    <row r="7354" spans="1:4" x14ac:dyDescent="0.35">
      <c r="A7354" s="28">
        <v>37410</v>
      </c>
      <c r="B7354" s="17">
        <v>3.2399999999999998E-2</v>
      </c>
      <c r="C7354">
        <f t="shared" si="234"/>
        <v>6</v>
      </c>
      <c r="D7354">
        <f t="shared" si="235"/>
        <v>2002</v>
      </c>
    </row>
    <row r="7355" spans="1:4" x14ac:dyDescent="0.35">
      <c r="A7355" s="28">
        <v>37409</v>
      </c>
      <c r="B7355" s="17">
        <v>3.1480000000000001E-2</v>
      </c>
      <c r="C7355">
        <f t="shared" si="234"/>
        <v>6</v>
      </c>
      <c r="D7355">
        <f t="shared" si="235"/>
        <v>2002</v>
      </c>
    </row>
    <row r="7356" spans="1:4" x14ac:dyDescent="0.35">
      <c r="A7356" s="28">
        <v>37408</v>
      </c>
      <c r="B7356" s="17">
        <v>3.1480000000000001E-2</v>
      </c>
      <c r="C7356">
        <f t="shared" si="234"/>
        <v>6</v>
      </c>
      <c r="D7356">
        <f t="shared" si="235"/>
        <v>2002</v>
      </c>
    </row>
    <row r="7357" spans="1:4" x14ac:dyDescent="0.35">
      <c r="A7357" s="28">
        <v>37407</v>
      </c>
      <c r="B7357" s="17">
        <v>3.1480000000000001E-2</v>
      </c>
      <c r="C7357">
        <f t="shared" si="234"/>
        <v>5</v>
      </c>
      <c r="D7357">
        <f t="shared" si="235"/>
        <v>2002</v>
      </c>
    </row>
    <row r="7358" spans="1:4" x14ac:dyDescent="0.35">
      <c r="A7358" s="28">
        <v>37406</v>
      </c>
      <c r="B7358" s="17">
        <v>3.2009999999999997E-2</v>
      </c>
      <c r="C7358">
        <f t="shared" si="234"/>
        <v>5</v>
      </c>
      <c r="D7358">
        <f t="shared" si="235"/>
        <v>2002</v>
      </c>
    </row>
    <row r="7359" spans="1:4" x14ac:dyDescent="0.35">
      <c r="A7359" s="28">
        <v>37405</v>
      </c>
      <c r="B7359" s="17">
        <v>3.2079999999999997E-2</v>
      </c>
      <c r="C7359">
        <f t="shared" si="234"/>
        <v>5</v>
      </c>
      <c r="D7359">
        <f t="shared" si="235"/>
        <v>2002</v>
      </c>
    </row>
    <row r="7360" spans="1:4" x14ac:dyDescent="0.35">
      <c r="A7360" s="28">
        <v>37404</v>
      </c>
      <c r="B7360" s="17">
        <v>3.1040000000000002E-2</v>
      </c>
      <c r="C7360">
        <f t="shared" si="234"/>
        <v>5</v>
      </c>
      <c r="D7360">
        <f t="shared" si="235"/>
        <v>2002</v>
      </c>
    </row>
    <row r="7361" spans="1:4" x14ac:dyDescent="0.35">
      <c r="A7361" s="28">
        <v>37403</v>
      </c>
      <c r="B7361" s="17">
        <v>3.1140000000000001E-2</v>
      </c>
      <c r="C7361">
        <f t="shared" si="234"/>
        <v>5</v>
      </c>
      <c r="D7361">
        <f t="shared" si="235"/>
        <v>2002</v>
      </c>
    </row>
    <row r="7362" spans="1:4" x14ac:dyDescent="0.35">
      <c r="A7362" s="28">
        <v>37402</v>
      </c>
      <c r="B7362" s="17">
        <v>3.1220000000000001E-2</v>
      </c>
      <c r="C7362">
        <f t="shared" si="234"/>
        <v>5</v>
      </c>
      <c r="D7362">
        <f t="shared" si="235"/>
        <v>2002</v>
      </c>
    </row>
    <row r="7363" spans="1:4" x14ac:dyDescent="0.35">
      <c r="A7363" s="28">
        <v>37401</v>
      </c>
      <c r="B7363" s="17">
        <v>3.1220000000000001E-2</v>
      </c>
      <c r="C7363">
        <f t="shared" si="234"/>
        <v>5</v>
      </c>
      <c r="D7363">
        <f t="shared" si="235"/>
        <v>2002</v>
      </c>
    </row>
    <row r="7364" spans="1:4" x14ac:dyDescent="0.35">
      <c r="A7364" s="28">
        <v>37400</v>
      </c>
      <c r="B7364" s="17">
        <v>3.1220000000000001E-2</v>
      </c>
      <c r="C7364">
        <f t="shared" si="234"/>
        <v>5</v>
      </c>
      <c r="D7364">
        <f t="shared" si="235"/>
        <v>2002</v>
      </c>
    </row>
    <row r="7365" spans="1:4" x14ac:dyDescent="0.35">
      <c r="A7365" s="28">
        <v>37399</v>
      </c>
      <c r="B7365" s="17">
        <v>2.9680000000000002E-2</v>
      </c>
      <c r="C7365">
        <f t="shared" si="234"/>
        <v>5</v>
      </c>
      <c r="D7365">
        <f t="shared" si="235"/>
        <v>2002</v>
      </c>
    </row>
    <row r="7366" spans="1:4" x14ac:dyDescent="0.35">
      <c r="A7366" s="28">
        <v>37398</v>
      </c>
      <c r="B7366" s="17">
        <v>2.623E-2</v>
      </c>
      <c r="C7366">
        <f t="shared" si="234"/>
        <v>5</v>
      </c>
      <c r="D7366">
        <f t="shared" si="235"/>
        <v>2002</v>
      </c>
    </row>
    <row r="7367" spans="1:4" x14ac:dyDescent="0.35">
      <c r="A7367" s="28">
        <v>37397</v>
      </c>
      <c r="B7367" s="17">
        <v>2.6339999999999999E-2</v>
      </c>
      <c r="C7367">
        <f t="shared" si="234"/>
        <v>5</v>
      </c>
      <c r="D7367">
        <f t="shared" si="235"/>
        <v>2002</v>
      </c>
    </row>
    <row r="7368" spans="1:4" x14ac:dyDescent="0.35">
      <c r="A7368" s="28">
        <v>37396</v>
      </c>
      <c r="B7368" s="17">
        <v>2.5870000000000001E-2</v>
      </c>
      <c r="C7368">
        <f t="shared" si="234"/>
        <v>5</v>
      </c>
      <c r="D7368">
        <f t="shared" si="235"/>
        <v>2002</v>
      </c>
    </row>
    <row r="7369" spans="1:4" x14ac:dyDescent="0.35">
      <c r="A7369" s="28">
        <v>37395</v>
      </c>
      <c r="B7369" s="17">
        <v>2.9780000000000001E-2</v>
      </c>
      <c r="C7369">
        <f t="shared" si="234"/>
        <v>5</v>
      </c>
      <c r="D7369">
        <f t="shared" si="235"/>
        <v>2002</v>
      </c>
    </row>
    <row r="7370" spans="1:4" x14ac:dyDescent="0.35">
      <c r="A7370" s="28">
        <v>37394</v>
      </c>
      <c r="B7370" s="17">
        <v>2.9780000000000001E-2</v>
      </c>
      <c r="C7370">
        <f t="shared" si="234"/>
        <v>5</v>
      </c>
      <c r="D7370">
        <f t="shared" si="235"/>
        <v>2002</v>
      </c>
    </row>
    <row r="7371" spans="1:4" x14ac:dyDescent="0.35">
      <c r="A7371" s="28">
        <v>37393</v>
      </c>
      <c r="B7371" s="17">
        <v>2.9780000000000001E-2</v>
      </c>
      <c r="C7371">
        <f t="shared" si="234"/>
        <v>5</v>
      </c>
      <c r="D7371">
        <f t="shared" si="235"/>
        <v>2002</v>
      </c>
    </row>
    <row r="7372" spans="1:4" x14ac:dyDescent="0.35">
      <c r="A7372" s="28">
        <v>37392</v>
      </c>
      <c r="B7372" s="17">
        <v>3.0259999999999999E-2</v>
      </c>
      <c r="C7372">
        <f t="shared" si="234"/>
        <v>5</v>
      </c>
      <c r="D7372">
        <f t="shared" si="235"/>
        <v>2002</v>
      </c>
    </row>
    <row r="7373" spans="1:4" x14ac:dyDescent="0.35">
      <c r="A7373" s="28">
        <v>37391</v>
      </c>
      <c r="B7373" s="17">
        <v>2.9139999999999999E-2</v>
      </c>
      <c r="C7373">
        <f t="shared" si="234"/>
        <v>5</v>
      </c>
      <c r="D7373">
        <f t="shared" si="235"/>
        <v>2002</v>
      </c>
    </row>
    <row r="7374" spans="1:4" x14ac:dyDescent="0.35">
      <c r="A7374" s="28">
        <v>37390</v>
      </c>
      <c r="B7374" s="17">
        <v>2.9059999999999999E-2</v>
      </c>
      <c r="C7374">
        <f t="shared" si="234"/>
        <v>5</v>
      </c>
      <c r="D7374">
        <f t="shared" si="235"/>
        <v>2002</v>
      </c>
    </row>
    <row r="7375" spans="1:4" x14ac:dyDescent="0.35">
      <c r="A7375" s="28">
        <v>37389</v>
      </c>
      <c r="B7375" s="17">
        <v>2.734E-2</v>
      </c>
      <c r="C7375">
        <f t="shared" si="234"/>
        <v>5</v>
      </c>
      <c r="D7375">
        <f t="shared" si="235"/>
        <v>2002</v>
      </c>
    </row>
    <row r="7376" spans="1:4" x14ac:dyDescent="0.35">
      <c r="A7376" s="28">
        <v>37388</v>
      </c>
      <c r="B7376" s="17">
        <v>3.0470000000000001E-2</v>
      </c>
      <c r="C7376">
        <f t="shared" si="234"/>
        <v>5</v>
      </c>
      <c r="D7376">
        <f t="shared" si="235"/>
        <v>2002</v>
      </c>
    </row>
    <row r="7377" spans="1:4" x14ac:dyDescent="0.35">
      <c r="A7377" s="28">
        <v>37387</v>
      </c>
      <c r="B7377" s="17">
        <v>3.0470000000000001E-2</v>
      </c>
      <c r="C7377">
        <f t="shared" si="234"/>
        <v>5</v>
      </c>
      <c r="D7377">
        <f t="shared" si="235"/>
        <v>2002</v>
      </c>
    </row>
    <row r="7378" spans="1:4" x14ac:dyDescent="0.35">
      <c r="A7378" s="28">
        <v>37386</v>
      </c>
      <c r="B7378" s="17">
        <v>3.0470000000000001E-2</v>
      </c>
      <c r="C7378">
        <f t="shared" si="234"/>
        <v>5</v>
      </c>
      <c r="D7378">
        <f t="shared" si="235"/>
        <v>2002</v>
      </c>
    </row>
    <row r="7379" spans="1:4" x14ac:dyDescent="0.35">
      <c r="A7379" s="28">
        <v>37385</v>
      </c>
      <c r="B7379" s="17">
        <v>3.0360000000000002E-2</v>
      </c>
      <c r="C7379">
        <f t="shared" si="234"/>
        <v>5</v>
      </c>
      <c r="D7379">
        <f t="shared" si="235"/>
        <v>2002</v>
      </c>
    </row>
    <row r="7380" spans="1:4" x14ac:dyDescent="0.35">
      <c r="A7380" s="28">
        <v>37384</v>
      </c>
      <c r="B7380" s="17">
        <v>3.0300000000000001E-2</v>
      </c>
      <c r="C7380">
        <f t="shared" si="234"/>
        <v>5</v>
      </c>
      <c r="D7380">
        <f t="shared" si="235"/>
        <v>2002</v>
      </c>
    </row>
    <row r="7381" spans="1:4" x14ac:dyDescent="0.35">
      <c r="A7381" s="28">
        <v>37383</v>
      </c>
      <c r="B7381" s="17">
        <v>3.0450000000000001E-2</v>
      </c>
      <c r="C7381">
        <f t="shared" si="234"/>
        <v>5</v>
      </c>
      <c r="D7381">
        <f t="shared" si="235"/>
        <v>2002</v>
      </c>
    </row>
    <row r="7382" spans="1:4" x14ac:dyDescent="0.35">
      <c r="A7382" s="28">
        <v>37382</v>
      </c>
      <c r="B7382" s="17">
        <v>3.031E-2</v>
      </c>
      <c r="C7382">
        <f t="shared" si="234"/>
        <v>5</v>
      </c>
      <c r="D7382">
        <f t="shared" si="235"/>
        <v>2002</v>
      </c>
    </row>
    <row r="7383" spans="1:4" x14ac:dyDescent="0.35">
      <c r="A7383" s="28">
        <v>37381</v>
      </c>
      <c r="B7383" s="17">
        <v>2.903E-2</v>
      </c>
      <c r="C7383">
        <f t="shared" si="234"/>
        <v>5</v>
      </c>
      <c r="D7383">
        <f t="shared" si="235"/>
        <v>2002</v>
      </c>
    </row>
    <row r="7384" spans="1:4" x14ac:dyDescent="0.35">
      <c r="A7384" s="28">
        <v>37380</v>
      </c>
      <c r="B7384" s="17">
        <v>2.903E-2</v>
      </c>
      <c r="C7384">
        <f t="shared" si="234"/>
        <v>5</v>
      </c>
      <c r="D7384">
        <f t="shared" si="235"/>
        <v>2002</v>
      </c>
    </row>
    <row r="7385" spans="1:4" x14ac:dyDescent="0.35">
      <c r="A7385" s="28">
        <v>37379</v>
      </c>
      <c r="B7385" s="17">
        <v>2.903E-2</v>
      </c>
      <c r="C7385">
        <f t="shared" si="234"/>
        <v>5</v>
      </c>
      <c r="D7385">
        <f t="shared" si="235"/>
        <v>2002</v>
      </c>
    </row>
    <row r="7386" spans="1:4" x14ac:dyDescent="0.35">
      <c r="A7386" s="28">
        <v>37378</v>
      </c>
      <c r="B7386" s="17">
        <v>3.015E-2</v>
      </c>
      <c r="C7386">
        <f t="shared" si="234"/>
        <v>5</v>
      </c>
      <c r="D7386">
        <f t="shared" si="235"/>
        <v>2002</v>
      </c>
    </row>
    <row r="7387" spans="1:4" x14ac:dyDescent="0.35">
      <c r="A7387" s="28">
        <v>37377</v>
      </c>
      <c r="B7387" s="17">
        <v>3.0280000000000001E-2</v>
      </c>
      <c r="C7387">
        <f t="shared" si="234"/>
        <v>5</v>
      </c>
      <c r="D7387">
        <f t="shared" si="235"/>
        <v>2002</v>
      </c>
    </row>
    <row r="7388" spans="1:4" x14ac:dyDescent="0.35">
      <c r="A7388" s="28">
        <v>37376</v>
      </c>
      <c r="B7388" s="17">
        <v>3.0280000000000001E-2</v>
      </c>
      <c r="C7388">
        <f t="shared" si="234"/>
        <v>4</v>
      </c>
      <c r="D7388">
        <f t="shared" si="235"/>
        <v>2002</v>
      </c>
    </row>
    <row r="7389" spans="1:4" x14ac:dyDescent="0.35">
      <c r="A7389" s="28">
        <v>37375</v>
      </c>
      <c r="B7389" s="17">
        <v>3.0300000000000001E-2</v>
      </c>
      <c r="C7389">
        <f t="shared" si="234"/>
        <v>4</v>
      </c>
      <c r="D7389">
        <f t="shared" si="235"/>
        <v>2002</v>
      </c>
    </row>
    <row r="7390" spans="1:4" x14ac:dyDescent="0.35">
      <c r="A7390" s="28">
        <v>37374</v>
      </c>
      <c r="B7390" s="17">
        <v>2.9780000000000001E-2</v>
      </c>
      <c r="C7390">
        <f t="shared" si="234"/>
        <v>4</v>
      </c>
      <c r="D7390">
        <f t="shared" si="235"/>
        <v>2002</v>
      </c>
    </row>
    <row r="7391" spans="1:4" x14ac:dyDescent="0.35">
      <c r="A7391" s="28">
        <v>37373</v>
      </c>
      <c r="B7391" s="17">
        <v>2.9780000000000001E-2</v>
      </c>
      <c r="C7391">
        <f t="shared" si="234"/>
        <v>4</v>
      </c>
      <c r="D7391">
        <f t="shared" si="235"/>
        <v>2002</v>
      </c>
    </row>
    <row r="7392" spans="1:4" x14ac:dyDescent="0.35">
      <c r="A7392" s="28">
        <v>37372</v>
      </c>
      <c r="B7392" s="17">
        <v>2.9780000000000001E-2</v>
      </c>
      <c r="C7392">
        <f t="shared" si="234"/>
        <v>4</v>
      </c>
      <c r="D7392">
        <f t="shared" si="235"/>
        <v>2002</v>
      </c>
    </row>
    <row r="7393" spans="1:4" x14ac:dyDescent="0.35">
      <c r="A7393" s="28">
        <v>37371</v>
      </c>
      <c r="B7393" s="17">
        <v>3.0190000000000002E-2</v>
      </c>
      <c r="C7393">
        <f t="shared" si="234"/>
        <v>4</v>
      </c>
      <c r="D7393">
        <f t="shared" si="235"/>
        <v>2002</v>
      </c>
    </row>
    <row r="7394" spans="1:4" x14ac:dyDescent="0.35">
      <c r="A7394" s="28">
        <v>37370</v>
      </c>
      <c r="B7394" s="17">
        <v>3.0200000000000001E-2</v>
      </c>
      <c r="C7394">
        <f t="shared" si="234"/>
        <v>4</v>
      </c>
      <c r="D7394">
        <f t="shared" si="235"/>
        <v>2002</v>
      </c>
    </row>
    <row r="7395" spans="1:4" x14ac:dyDescent="0.35">
      <c r="A7395" s="28">
        <v>37369</v>
      </c>
      <c r="B7395" s="17">
        <v>3.0169999999999999E-2</v>
      </c>
      <c r="C7395">
        <f t="shared" si="234"/>
        <v>4</v>
      </c>
      <c r="D7395">
        <f t="shared" si="235"/>
        <v>2002</v>
      </c>
    </row>
    <row r="7396" spans="1:4" x14ac:dyDescent="0.35">
      <c r="A7396" s="28">
        <v>37368</v>
      </c>
      <c r="B7396" s="17">
        <v>3.0290000000000001E-2</v>
      </c>
      <c r="C7396">
        <f t="shared" si="234"/>
        <v>4</v>
      </c>
      <c r="D7396">
        <f t="shared" si="235"/>
        <v>2002</v>
      </c>
    </row>
    <row r="7397" spans="1:4" x14ac:dyDescent="0.35">
      <c r="A7397" s="28">
        <v>37367</v>
      </c>
      <c r="B7397" s="17">
        <v>3.9019999999999999E-2</v>
      </c>
      <c r="C7397">
        <f t="shared" si="234"/>
        <v>4</v>
      </c>
      <c r="D7397">
        <f t="shared" si="235"/>
        <v>2002</v>
      </c>
    </row>
    <row r="7398" spans="1:4" x14ac:dyDescent="0.35">
      <c r="A7398" s="28">
        <v>37366</v>
      </c>
      <c r="B7398" s="17">
        <v>3.9019999999999999E-2</v>
      </c>
      <c r="C7398">
        <f t="shared" si="234"/>
        <v>4</v>
      </c>
      <c r="D7398">
        <f t="shared" si="235"/>
        <v>2002</v>
      </c>
    </row>
    <row r="7399" spans="1:4" x14ac:dyDescent="0.35">
      <c r="A7399" s="28">
        <v>37365</v>
      </c>
      <c r="B7399" s="17">
        <v>3.9019999999999999E-2</v>
      </c>
      <c r="C7399">
        <f t="shared" si="234"/>
        <v>4</v>
      </c>
      <c r="D7399">
        <f t="shared" si="235"/>
        <v>2002</v>
      </c>
    </row>
    <row r="7400" spans="1:4" x14ac:dyDescent="0.35">
      <c r="A7400" s="28">
        <v>37364</v>
      </c>
      <c r="B7400" s="17">
        <v>3.9E-2</v>
      </c>
      <c r="C7400">
        <f t="shared" si="234"/>
        <v>4</v>
      </c>
      <c r="D7400">
        <f t="shared" si="235"/>
        <v>2002</v>
      </c>
    </row>
    <row r="7401" spans="1:4" x14ac:dyDescent="0.35">
      <c r="A7401" s="28">
        <v>37363</v>
      </c>
      <c r="B7401" s="17">
        <v>3.9079999999999997E-2</v>
      </c>
      <c r="C7401">
        <f t="shared" si="234"/>
        <v>4</v>
      </c>
      <c r="D7401">
        <f t="shared" si="235"/>
        <v>2002</v>
      </c>
    </row>
    <row r="7402" spans="1:4" x14ac:dyDescent="0.35">
      <c r="A7402" s="28">
        <v>37362</v>
      </c>
      <c r="B7402" s="17">
        <v>3.9809999999999998E-2</v>
      </c>
      <c r="C7402">
        <f t="shared" si="234"/>
        <v>4</v>
      </c>
      <c r="D7402">
        <f t="shared" si="235"/>
        <v>2002</v>
      </c>
    </row>
    <row r="7403" spans="1:4" x14ac:dyDescent="0.35">
      <c r="A7403" s="28">
        <v>37361</v>
      </c>
      <c r="B7403" s="17">
        <v>3.7350000000000001E-2</v>
      </c>
      <c r="C7403">
        <f t="shared" ref="C7403:C7466" si="236">MONTH(A7403)</f>
        <v>4</v>
      </c>
      <c r="D7403">
        <f t="shared" ref="D7403:D7466" si="237">YEAR(A7403)</f>
        <v>2002</v>
      </c>
    </row>
    <row r="7404" spans="1:4" x14ac:dyDescent="0.35">
      <c r="A7404" s="28">
        <v>37360</v>
      </c>
      <c r="B7404" s="17">
        <v>2.9780000000000001E-2</v>
      </c>
      <c r="C7404">
        <f t="shared" si="236"/>
        <v>4</v>
      </c>
      <c r="D7404">
        <f t="shared" si="237"/>
        <v>2002</v>
      </c>
    </row>
    <row r="7405" spans="1:4" x14ac:dyDescent="0.35">
      <c r="A7405" s="28">
        <v>37359</v>
      </c>
      <c r="B7405" s="17">
        <v>2.9780000000000001E-2</v>
      </c>
      <c r="C7405">
        <f t="shared" si="236"/>
        <v>4</v>
      </c>
      <c r="D7405">
        <f t="shared" si="237"/>
        <v>2002</v>
      </c>
    </row>
    <row r="7406" spans="1:4" x14ac:dyDescent="0.35">
      <c r="A7406" s="28">
        <v>37358</v>
      </c>
      <c r="B7406" s="17">
        <v>2.9780000000000001E-2</v>
      </c>
      <c r="C7406">
        <f t="shared" si="236"/>
        <v>4</v>
      </c>
      <c r="D7406">
        <f t="shared" si="237"/>
        <v>2002</v>
      </c>
    </row>
    <row r="7407" spans="1:4" x14ac:dyDescent="0.35">
      <c r="A7407" s="28">
        <v>37357</v>
      </c>
      <c r="B7407" s="17">
        <v>3.0120000000000001E-2</v>
      </c>
      <c r="C7407">
        <f t="shared" si="236"/>
        <v>4</v>
      </c>
      <c r="D7407">
        <f t="shared" si="237"/>
        <v>2002</v>
      </c>
    </row>
    <row r="7408" spans="1:4" x14ac:dyDescent="0.35">
      <c r="A7408" s="28">
        <v>37356</v>
      </c>
      <c r="B7408" s="17">
        <v>3.0120000000000001E-2</v>
      </c>
      <c r="C7408">
        <f t="shared" si="236"/>
        <v>4</v>
      </c>
      <c r="D7408">
        <f t="shared" si="237"/>
        <v>2002</v>
      </c>
    </row>
    <row r="7409" spans="1:4" x14ac:dyDescent="0.35">
      <c r="A7409" s="28">
        <v>37355</v>
      </c>
      <c r="B7409" s="17">
        <v>3.1E-2</v>
      </c>
      <c r="C7409">
        <f t="shared" si="236"/>
        <v>4</v>
      </c>
      <c r="D7409">
        <f t="shared" si="237"/>
        <v>2002</v>
      </c>
    </row>
    <row r="7410" spans="1:4" x14ac:dyDescent="0.35">
      <c r="A7410" s="28">
        <v>37354</v>
      </c>
      <c r="B7410" s="17">
        <v>3.0630000000000001E-2</v>
      </c>
      <c r="C7410">
        <f t="shared" si="236"/>
        <v>4</v>
      </c>
      <c r="D7410">
        <f t="shared" si="237"/>
        <v>2002</v>
      </c>
    </row>
    <row r="7411" spans="1:4" x14ac:dyDescent="0.35">
      <c r="A7411" s="28">
        <v>37353</v>
      </c>
      <c r="B7411" s="17">
        <v>3.5400000000000001E-2</v>
      </c>
      <c r="C7411">
        <f t="shared" si="236"/>
        <v>4</v>
      </c>
      <c r="D7411">
        <f t="shared" si="237"/>
        <v>2002</v>
      </c>
    </row>
    <row r="7412" spans="1:4" x14ac:dyDescent="0.35">
      <c r="A7412" s="28">
        <v>37352</v>
      </c>
      <c r="B7412" s="17">
        <v>3.5400000000000001E-2</v>
      </c>
      <c r="C7412">
        <f t="shared" si="236"/>
        <v>4</v>
      </c>
      <c r="D7412">
        <f t="shared" si="237"/>
        <v>2002</v>
      </c>
    </row>
    <row r="7413" spans="1:4" x14ac:dyDescent="0.35">
      <c r="A7413" s="28">
        <v>37351</v>
      </c>
      <c r="B7413" s="17">
        <v>3.5400000000000001E-2</v>
      </c>
      <c r="C7413">
        <f t="shared" si="236"/>
        <v>4</v>
      </c>
      <c r="D7413">
        <f t="shared" si="237"/>
        <v>2002</v>
      </c>
    </row>
    <row r="7414" spans="1:4" x14ac:dyDescent="0.35">
      <c r="A7414" s="28">
        <v>37350</v>
      </c>
      <c r="B7414" s="17">
        <v>5.5500000000000001E-2</v>
      </c>
      <c r="C7414">
        <f t="shared" si="236"/>
        <v>4</v>
      </c>
      <c r="D7414">
        <f t="shared" si="237"/>
        <v>2002</v>
      </c>
    </row>
    <row r="7415" spans="1:4" x14ac:dyDescent="0.35">
      <c r="A7415" s="28">
        <v>37349</v>
      </c>
      <c r="B7415" s="17">
        <v>6.6699999999999995E-2</v>
      </c>
      <c r="C7415">
        <f t="shared" si="236"/>
        <v>4</v>
      </c>
      <c r="D7415">
        <f t="shared" si="237"/>
        <v>2002</v>
      </c>
    </row>
    <row r="7416" spans="1:4" x14ac:dyDescent="0.35">
      <c r="A7416" s="28">
        <v>37348</v>
      </c>
      <c r="B7416" s="17">
        <v>5.6270000000000001E-2</v>
      </c>
      <c r="C7416">
        <f t="shared" si="236"/>
        <v>4</v>
      </c>
      <c r="D7416">
        <f t="shared" si="237"/>
        <v>2002</v>
      </c>
    </row>
    <row r="7417" spans="1:4" x14ac:dyDescent="0.35">
      <c r="A7417" s="28">
        <v>37347</v>
      </c>
      <c r="B7417" s="17">
        <v>3.952E-2</v>
      </c>
      <c r="C7417">
        <f t="shared" si="236"/>
        <v>4</v>
      </c>
      <c r="D7417">
        <f t="shared" si="237"/>
        <v>2002</v>
      </c>
    </row>
    <row r="7418" spans="1:4" x14ac:dyDescent="0.35">
      <c r="A7418" s="28">
        <v>37346</v>
      </c>
      <c r="B7418" s="17">
        <v>1.9439999999999999E-2</v>
      </c>
      <c r="C7418">
        <f t="shared" si="236"/>
        <v>3</v>
      </c>
      <c r="D7418">
        <f t="shared" si="237"/>
        <v>2002</v>
      </c>
    </row>
    <row r="7419" spans="1:4" x14ac:dyDescent="0.35">
      <c r="A7419" s="28">
        <v>37345</v>
      </c>
      <c r="B7419" s="17">
        <v>1.9439999999999999E-2</v>
      </c>
      <c r="C7419">
        <f t="shared" si="236"/>
        <v>3</v>
      </c>
      <c r="D7419">
        <f t="shared" si="237"/>
        <v>2002</v>
      </c>
    </row>
    <row r="7420" spans="1:4" x14ac:dyDescent="0.35">
      <c r="A7420" s="28">
        <v>37344</v>
      </c>
      <c r="B7420" s="17">
        <v>1.9439999999999999E-2</v>
      </c>
      <c r="C7420">
        <f t="shared" si="236"/>
        <v>3</v>
      </c>
      <c r="D7420">
        <f t="shared" si="237"/>
        <v>2002</v>
      </c>
    </row>
    <row r="7421" spans="1:4" x14ac:dyDescent="0.35">
      <c r="A7421" s="28">
        <v>37343</v>
      </c>
      <c r="B7421" s="17">
        <v>1.83E-2</v>
      </c>
      <c r="C7421">
        <f t="shared" si="236"/>
        <v>3</v>
      </c>
      <c r="D7421">
        <f t="shared" si="237"/>
        <v>2002</v>
      </c>
    </row>
    <row r="7422" spans="1:4" x14ac:dyDescent="0.35">
      <c r="A7422" s="28">
        <v>37342</v>
      </c>
      <c r="B7422" s="17">
        <v>0.03</v>
      </c>
      <c r="C7422">
        <f t="shared" si="236"/>
        <v>3</v>
      </c>
      <c r="D7422">
        <f t="shared" si="237"/>
        <v>2002</v>
      </c>
    </row>
    <row r="7423" spans="1:4" x14ac:dyDescent="0.35">
      <c r="A7423" s="28">
        <v>37341</v>
      </c>
      <c r="B7423" s="17">
        <v>2.9680000000000002E-2</v>
      </c>
      <c r="C7423">
        <f t="shared" si="236"/>
        <v>3</v>
      </c>
      <c r="D7423">
        <f t="shared" si="237"/>
        <v>2002</v>
      </c>
    </row>
    <row r="7424" spans="1:4" x14ac:dyDescent="0.35">
      <c r="A7424" s="28">
        <v>37340</v>
      </c>
      <c r="B7424" s="17">
        <v>3.3149999999999999E-2</v>
      </c>
      <c r="C7424">
        <f t="shared" si="236"/>
        <v>3</v>
      </c>
      <c r="D7424">
        <f t="shared" si="237"/>
        <v>2002</v>
      </c>
    </row>
    <row r="7425" spans="1:4" x14ac:dyDescent="0.35">
      <c r="A7425" s="28">
        <v>37339</v>
      </c>
      <c r="B7425" s="17">
        <v>3.3849999999999998E-2</v>
      </c>
      <c r="C7425">
        <f t="shared" si="236"/>
        <v>3</v>
      </c>
      <c r="D7425">
        <f t="shared" si="237"/>
        <v>2002</v>
      </c>
    </row>
    <row r="7426" spans="1:4" x14ac:dyDescent="0.35">
      <c r="A7426" s="28">
        <v>37338</v>
      </c>
      <c r="B7426" s="17">
        <v>3.3849999999999998E-2</v>
      </c>
      <c r="C7426">
        <f t="shared" si="236"/>
        <v>3</v>
      </c>
      <c r="D7426">
        <f t="shared" si="237"/>
        <v>2002</v>
      </c>
    </row>
    <row r="7427" spans="1:4" x14ac:dyDescent="0.35">
      <c r="A7427" s="28">
        <v>37337</v>
      </c>
      <c r="B7427" s="17">
        <v>3.3849999999999998E-2</v>
      </c>
      <c r="C7427">
        <f t="shared" si="236"/>
        <v>3</v>
      </c>
      <c r="D7427">
        <f t="shared" si="237"/>
        <v>2002</v>
      </c>
    </row>
    <row r="7428" spans="1:4" x14ac:dyDescent="0.35">
      <c r="A7428" s="28">
        <v>37336</v>
      </c>
      <c r="B7428" s="17">
        <v>3.4130000000000001E-2</v>
      </c>
      <c r="C7428">
        <f t="shared" si="236"/>
        <v>3</v>
      </c>
      <c r="D7428">
        <f t="shared" si="237"/>
        <v>2002</v>
      </c>
    </row>
    <row r="7429" spans="1:4" x14ac:dyDescent="0.35">
      <c r="A7429" s="28">
        <v>37335</v>
      </c>
      <c r="B7429" s="17">
        <v>4.0250000000000001E-2</v>
      </c>
      <c r="C7429">
        <f t="shared" si="236"/>
        <v>3</v>
      </c>
      <c r="D7429">
        <f t="shared" si="237"/>
        <v>2002</v>
      </c>
    </row>
    <row r="7430" spans="1:4" x14ac:dyDescent="0.35">
      <c r="A7430" s="28">
        <v>37334</v>
      </c>
      <c r="B7430" s="17">
        <v>4.598E-2</v>
      </c>
      <c r="C7430">
        <f t="shared" si="236"/>
        <v>3</v>
      </c>
      <c r="D7430">
        <f t="shared" si="237"/>
        <v>2002</v>
      </c>
    </row>
    <row r="7431" spans="1:4" x14ac:dyDescent="0.35">
      <c r="A7431" s="28">
        <v>37333</v>
      </c>
      <c r="B7431" s="17">
        <v>4.9140000000000003E-2</v>
      </c>
      <c r="C7431">
        <f t="shared" si="236"/>
        <v>3</v>
      </c>
      <c r="D7431">
        <f t="shared" si="237"/>
        <v>2002</v>
      </c>
    </row>
    <row r="7432" spans="1:4" x14ac:dyDescent="0.35">
      <c r="A7432" s="28">
        <v>37332</v>
      </c>
      <c r="B7432" s="17">
        <v>3.4299999999999997E-2</v>
      </c>
      <c r="C7432">
        <f t="shared" si="236"/>
        <v>3</v>
      </c>
      <c r="D7432">
        <f t="shared" si="237"/>
        <v>2002</v>
      </c>
    </row>
    <row r="7433" spans="1:4" x14ac:dyDescent="0.35">
      <c r="A7433" s="28">
        <v>37331</v>
      </c>
      <c r="B7433" s="17">
        <v>3.4299999999999997E-2</v>
      </c>
      <c r="C7433">
        <f t="shared" si="236"/>
        <v>3</v>
      </c>
      <c r="D7433">
        <f t="shared" si="237"/>
        <v>2002</v>
      </c>
    </row>
    <row r="7434" spans="1:4" x14ac:dyDescent="0.35">
      <c r="A7434" s="28">
        <v>37330</v>
      </c>
      <c r="B7434" s="17">
        <v>3.4299999999999997E-2</v>
      </c>
      <c r="C7434">
        <f t="shared" si="236"/>
        <v>3</v>
      </c>
      <c r="D7434">
        <f t="shared" si="237"/>
        <v>2002</v>
      </c>
    </row>
    <row r="7435" spans="1:4" x14ac:dyDescent="0.35">
      <c r="A7435" s="28">
        <v>37329</v>
      </c>
      <c r="B7435" s="17">
        <v>3.354E-2</v>
      </c>
      <c r="C7435">
        <f t="shared" si="236"/>
        <v>3</v>
      </c>
      <c r="D7435">
        <f t="shared" si="237"/>
        <v>2002</v>
      </c>
    </row>
    <row r="7436" spans="1:4" x14ac:dyDescent="0.35">
      <c r="A7436" s="28">
        <v>37328</v>
      </c>
      <c r="B7436" s="17">
        <v>3.2399999999999998E-2</v>
      </c>
      <c r="C7436">
        <f t="shared" si="236"/>
        <v>3</v>
      </c>
      <c r="D7436">
        <f t="shared" si="237"/>
        <v>2002</v>
      </c>
    </row>
    <row r="7437" spans="1:4" x14ac:dyDescent="0.35">
      <c r="A7437" s="28">
        <v>37327</v>
      </c>
      <c r="B7437" s="17">
        <v>3.2340000000000001E-2</v>
      </c>
      <c r="C7437">
        <f t="shared" si="236"/>
        <v>3</v>
      </c>
      <c r="D7437">
        <f t="shared" si="237"/>
        <v>2002</v>
      </c>
    </row>
    <row r="7438" spans="1:4" x14ac:dyDescent="0.35">
      <c r="A7438" s="28">
        <v>37326</v>
      </c>
      <c r="B7438" s="17">
        <v>3.2239999999999998E-2</v>
      </c>
      <c r="C7438">
        <f t="shared" si="236"/>
        <v>3</v>
      </c>
      <c r="D7438">
        <f t="shared" si="237"/>
        <v>2002</v>
      </c>
    </row>
    <row r="7439" spans="1:4" x14ac:dyDescent="0.35">
      <c r="A7439" s="28">
        <v>37325</v>
      </c>
      <c r="B7439" s="17">
        <v>3.3509999999999998E-2</v>
      </c>
      <c r="C7439">
        <f t="shared" si="236"/>
        <v>3</v>
      </c>
      <c r="D7439">
        <f t="shared" si="237"/>
        <v>2002</v>
      </c>
    </row>
    <row r="7440" spans="1:4" x14ac:dyDescent="0.35">
      <c r="A7440" s="28">
        <v>37324</v>
      </c>
      <c r="B7440" s="17">
        <v>3.3509999999999998E-2</v>
      </c>
      <c r="C7440">
        <f t="shared" si="236"/>
        <v>3</v>
      </c>
      <c r="D7440">
        <f t="shared" si="237"/>
        <v>2002</v>
      </c>
    </row>
    <row r="7441" spans="1:4" x14ac:dyDescent="0.35">
      <c r="A7441" s="28">
        <v>37323</v>
      </c>
      <c r="B7441" s="17">
        <v>3.3509999999999998E-2</v>
      </c>
      <c r="C7441">
        <f t="shared" si="236"/>
        <v>3</v>
      </c>
      <c r="D7441">
        <f t="shared" si="237"/>
        <v>2002</v>
      </c>
    </row>
    <row r="7442" spans="1:4" x14ac:dyDescent="0.35">
      <c r="A7442" s="28">
        <v>37322</v>
      </c>
      <c r="B7442" s="17">
        <v>3.2620000000000003E-2</v>
      </c>
      <c r="C7442">
        <f t="shared" si="236"/>
        <v>3</v>
      </c>
      <c r="D7442">
        <f t="shared" si="237"/>
        <v>2002</v>
      </c>
    </row>
    <row r="7443" spans="1:4" x14ac:dyDescent="0.35">
      <c r="A7443" s="28">
        <v>37321</v>
      </c>
      <c r="B7443" s="17">
        <v>3.1940000000000003E-2</v>
      </c>
      <c r="C7443">
        <f t="shared" si="236"/>
        <v>3</v>
      </c>
      <c r="D7443">
        <f t="shared" si="237"/>
        <v>2002</v>
      </c>
    </row>
    <row r="7444" spans="1:4" x14ac:dyDescent="0.35">
      <c r="A7444" s="28">
        <v>37320</v>
      </c>
      <c r="B7444" s="17">
        <v>3.1390000000000001E-2</v>
      </c>
      <c r="C7444">
        <f t="shared" si="236"/>
        <v>3</v>
      </c>
      <c r="D7444">
        <f t="shared" si="237"/>
        <v>2002</v>
      </c>
    </row>
    <row r="7445" spans="1:4" x14ac:dyDescent="0.35">
      <c r="A7445" s="28">
        <v>37319</v>
      </c>
      <c r="B7445" s="17">
        <v>3.1620000000000002E-2</v>
      </c>
      <c r="C7445">
        <f t="shared" si="236"/>
        <v>3</v>
      </c>
      <c r="D7445">
        <f t="shared" si="237"/>
        <v>2002</v>
      </c>
    </row>
    <row r="7446" spans="1:4" x14ac:dyDescent="0.35">
      <c r="A7446" s="28">
        <v>37318</v>
      </c>
      <c r="B7446" s="17">
        <v>3.0499999999999999E-2</v>
      </c>
      <c r="C7446">
        <f t="shared" si="236"/>
        <v>3</v>
      </c>
      <c r="D7446">
        <f t="shared" si="237"/>
        <v>2002</v>
      </c>
    </row>
    <row r="7447" spans="1:4" x14ac:dyDescent="0.35">
      <c r="A7447" s="28">
        <v>37317</v>
      </c>
      <c r="B7447" s="17">
        <v>3.0499999999999999E-2</v>
      </c>
      <c r="C7447">
        <f t="shared" si="236"/>
        <v>3</v>
      </c>
      <c r="D7447">
        <f t="shared" si="237"/>
        <v>2002</v>
      </c>
    </row>
    <row r="7448" spans="1:4" x14ac:dyDescent="0.35">
      <c r="A7448" s="28">
        <v>37316</v>
      </c>
      <c r="B7448" s="17">
        <v>3.0499999999999999E-2</v>
      </c>
      <c r="C7448">
        <f t="shared" si="236"/>
        <v>3</v>
      </c>
      <c r="D7448">
        <f t="shared" si="237"/>
        <v>2002</v>
      </c>
    </row>
    <row r="7449" spans="1:4" x14ac:dyDescent="0.35">
      <c r="A7449" s="28">
        <v>37315</v>
      </c>
      <c r="B7449" s="17">
        <v>3.1719999999999998E-2</v>
      </c>
      <c r="C7449">
        <f t="shared" si="236"/>
        <v>2</v>
      </c>
      <c r="D7449">
        <f t="shared" si="237"/>
        <v>2002</v>
      </c>
    </row>
    <row r="7450" spans="1:4" x14ac:dyDescent="0.35">
      <c r="A7450" s="28">
        <v>37314</v>
      </c>
      <c r="B7450" s="17">
        <v>3.2480000000000002E-2</v>
      </c>
      <c r="C7450">
        <f t="shared" si="236"/>
        <v>2</v>
      </c>
      <c r="D7450">
        <f t="shared" si="237"/>
        <v>2002</v>
      </c>
    </row>
    <row r="7451" spans="1:4" x14ac:dyDescent="0.35">
      <c r="A7451" s="28">
        <v>37313</v>
      </c>
      <c r="B7451" s="17">
        <v>3.1329999999999997E-2</v>
      </c>
      <c r="C7451">
        <f t="shared" si="236"/>
        <v>2</v>
      </c>
      <c r="D7451">
        <f t="shared" si="237"/>
        <v>2002</v>
      </c>
    </row>
    <row r="7452" spans="1:4" x14ac:dyDescent="0.35">
      <c r="A7452" s="28">
        <v>37309</v>
      </c>
      <c r="B7452" s="17">
        <v>2.9319999999999999E-2</v>
      </c>
      <c r="C7452">
        <f t="shared" si="236"/>
        <v>2</v>
      </c>
      <c r="D7452">
        <f t="shared" si="237"/>
        <v>2002</v>
      </c>
    </row>
    <row r="7453" spans="1:4" x14ac:dyDescent="0.35">
      <c r="A7453" s="28">
        <v>37308</v>
      </c>
      <c r="B7453" s="17">
        <v>2.6409999999999999E-2</v>
      </c>
      <c r="C7453">
        <f t="shared" si="236"/>
        <v>2</v>
      </c>
      <c r="D7453">
        <f t="shared" si="237"/>
        <v>2002</v>
      </c>
    </row>
    <row r="7454" spans="1:4" x14ac:dyDescent="0.35">
      <c r="A7454" s="28">
        <v>37305</v>
      </c>
      <c r="B7454" s="17">
        <v>4.011E-2</v>
      </c>
      <c r="C7454">
        <f t="shared" si="236"/>
        <v>2</v>
      </c>
      <c r="D7454">
        <f t="shared" si="237"/>
        <v>2002</v>
      </c>
    </row>
    <row r="7455" spans="1:4" x14ac:dyDescent="0.35">
      <c r="A7455" s="28">
        <v>37304</v>
      </c>
      <c r="B7455" s="17">
        <v>3.2349999999999997E-2</v>
      </c>
      <c r="C7455">
        <f t="shared" si="236"/>
        <v>2</v>
      </c>
      <c r="D7455">
        <f t="shared" si="237"/>
        <v>2002</v>
      </c>
    </row>
    <row r="7456" spans="1:4" x14ac:dyDescent="0.35">
      <c r="A7456" s="28">
        <v>37303</v>
      </c>
      <c r="B7456" s="17">
        <v>3.2349999999999997E-2</v>
      </c>
      <c r="C7456">
        <f t="shared" si="236"/>
        <v>2</v>
      </c>
      <c r="D7456">
        <f t="shared" si="237"/>
        <v>2002</v>
      </c>
    </row>
    <row r="7457" spans="1:4" x14ac:dyDescent="0.35">
      <c r="A7457" s="28">
        <v>37302</v>
      </c>
      <c r="B7457" s="17">
        <v>3.2349999999999997E-2</v>
      </c>
      <c r="C7457">
        <f t="shared" si="236"/>
        <v>2</v>
      </c>
      <c r="D7457">
        <f t="shared" si="237"/>
        <v>2002</v>
      </c>
    </row>
    <row r="7458" spans="1:4" x14ac:dyDescent="0.35">
      <c r="A7458" s="28">
        <v>37301</v>
      </c>
      <c r="B7458" s="17">
        <v>3.175E-2</v>
      </c>
      <c r="C7458">
        <f t="shared" si="236"/>
        <v>2</v>
      </c>
      <c r="D7458">
        <f t="shared" si="237"/>
        <v>2002</v>
      </c>
    </row>
    <row r="7459" spans="1:4" x14ac:dyDescent="0.35">
      <c r="A7459" s="28">
        <v>37300</v>
      </c>
      <c r="B7459" s="17">
        <v>3.1960000000000002E-2</v>
      </c>
      <c r="C7459">
        <f t="shared" si="236"/>
        <v>2</v>
      </c>
      <c r="D7459">
        <f t="shared" si="237"/>
        <v>2002</v>
      </c>
    </row>
    <row r="7460" spans="1:4" x14ac:dyDescent="0.35">
      <c r="A7460" s="28">
        <v>37299</v>
      </c>
      <c r="B7460" s="17">
        <v>3.1809999999999998E-2</v>
      </c>
      <c r="C7460">
        <f t="shared" si="236"/>
        <v>2</v>
      </c>
      <c r="D7460">
        <f t="shared" si="237"/>
        <v>2002</v>
      </c>
    </row>
    <row r="7461" spans="1:4" x14ac:dyDescent="0.35">
      <c r="A7461" s="28">
        <v>37298</v>
      </c>
      <c r="B7461" s="17">
        <v>3.1820000000000001E-2</v>
      </c>
      <c r="C7461">
        <f t="shared" si="236"/>
        <v>2</v>
      </c>
      <c r="D7461">
        <f t="shared" si="237"/>
        <v>2002</v>
      </c>
    </row>
    <row r="7462" spans="1:4" x14ac:dyDescent="0.35">
      <c r="A7462" s="28">
        <v>37297</v>
      </c>
      <c r="B7462" s="17">
        <v>3.1809999999999998E-2</v>
      </c>
      <c r="C7462">
        <f t="shared" si="236"/>
        <v>2</v>
      </c>
      <c r="D7462">
        <f t="shared" si="237"/>
        <v>2002</v>
      </c>
    </row>
    <row r="7463" spans="1:4" x14ac:dyDescent="0.35">
      <c r="A7463" s="28">
        <v>37296</v>
      </c>
      <c r="B7463" s="17">
        <v>3.1809999999999998E-2</v>
      </c>
      <c r="C7463">
        <f t="shared" si="236"/>
        <v>2</v>
      </c>
      <c r="D7463">
        <f t="shared" si="237"/>
        <v>2002</v>
      </c>
    </row>
    <row r="7464" spans="1:4" x14ac:dyDescent="0.35">
      <c r="A7464" s="28">
        <v>37295</v>
      </c>
      <c r="B7464" s="17">
        <v>3.1809999999999998E-2</v>
      </c>
      <c r="C7464">
        <f t="shared" si="236"/>
        <v>2</v>
      </c>
      <c r="D7464">
        <f t="shared" si="237"/>
        <v>2002</v>
      </c>
    </row>
    <row r="7465" spans="1:4" x14ac:dyDescent="0.35">
      <c r="A7465" s="28">
        <v>37294</v>
      </c>
      <c r="B7465" s="17">
        <v>3.2160000000000001E-2</v>
      </c>
      <c r="C7465">
        <f t="shared" si="236"/>
        <v>2</v>
      </c>
      <c r="D7465">
        <f t="shared" si="237"/>
        <v>2002</v>
      </c>
    </row>
    <row r="7466" spans="1:4" x14ac:dyDescent="0.35">
      <c r="A7466" s="28">
        <v>37293</v>
      </c>
      <c r="B7466" s="17">
        <v>3.1949999999999999E-2</v>
      </c>
      <c r="C7466">
        <f t="shared" si="236"/>
        <v>2</v>
      </c>
      <c r="D7466">
        <f t="shared" si="237"/>
        <v>2002</v>
      </c>
    </row>
    <row r="7467" spans="1:4" x14ac:dyDescent="0.35">
      <c r="A7467" s="28">
        <v>37292</v>
      </c>
      <c r="B7467" s="17">
        <v>3.2419999999999997E-2</v>
      </c>
      <c r="C7467">
        <f t="shared" ref="C7467:C7530" si="238">MONTH(A7467)</f>
        <v>2</v>
      </c>
      <c r="D7467">
        <f t="shared" ref="D7467:D7530" si="239">YEAR(A7467)</f>
        <v>2002</v>
      </c>
    </row>
    <row r="7468" spans="1:4" x14ac:dyDescent="0.35">
      <c r="A7468" s="28">
        <v>37291</v>
      </c>
      <c r="B7468" s="17">
        <v>3.0890000000000001E-2</v>
      </c>
      <c r="C7468">
        <f t="shared" si="238"/>
        <v>2</v>
      </c>
      <c r="D7468">
        <f t="shared" si="239"/>
        <v>2002</v>
      </c>
    </row>
    <row r="7469" spans="1:4" x14ac:dyDescent="0.35">
      <c r="A7469" s="28">
        <v>37290</v>
      </c>
      <c r="B7469" s="17">
        <v>3.124E-2</v>
      </c>
      <c r="C7469">
        <f t="shared" si="238"/>
        <v>2</v>
      </c>
      <c r="D7469">
        <f t="shared" si="239"/>
        <v>2002</v>
      </c>
    </row>
    <row r="7470" spans="1:4" x14ac:dyDescent="0.35">
      <c r="A7470" s="28">
        <v>37289</v>
      </c>
      <c r="B7470" s="17">
        <v>3.124E-2</v>
      </c>
      <c r="C7470">
        <f t="shared" si="238"/>
        <v>2</v>
      </c>
      <c r="D7470">
        <f t="shared" si="239"/>
        <v>2002</v>
      </c>
    </row>
    <row r="7471" spans="1:4" x14ac:dyDescent="0.35">
      <c r="A7471" s="28">
        <v>37288</v>
      </c>
      <c r="B7471" s="17">
        <v>3.124E-2</v>
      </c>
      <c r="C7471">
        <f t="shared" si="238"/>
        <v>2</v>
      </c>
      <c r="D7471">
        <f t="shared" si="239"/>
        <v>2002</v>
      </c>
    </row>
    <row r="7472" spans="1:4" x14ac:dyDescent="0.35">
      <c r="A7472" s="28">
        <v>37287</v>
      </c>
      <c r="B7472" s="17">
        <v>2.8170000000000001E-2</v>
      </c>
      <c r="C7472">
        <f t="shared" si="238"/>
        <v>1</v>
      </c>
      <c r="D7472">
        <f t="shared" si="239"/>
        <v>2002</v>
      </c>
    </row>
    <row r="7473" spans="1:4" x14ac:dyDescent="0.35">
      <c r="A7473" s="28">
        <v>37286</v>
      </c>
      <c r="B7473" s="17">
        <v>2.928E-2</v>
      </c>
      <c r="C7473">
        <f t="shared" si="238"/>
        <v>1</v>
      </c>
      <c r="D7473">
        <f t="shared" si="239"/>
        <v>2002</v>
      </c>
    </row>
    <row r="7474" spans="1:4" x14ac:dyDescent="0.35">
      <c r="A7474" s="28">
        <v>37285</v>
      </c>
      <c r="B7474" s="17">
        <v>3.0669999999999999E-2</v>
      </c>
      <c r="C7474">
        <f t="shared" si="238"/>
        <v>1</v>
      </c>
      <c r="D7474">
        <f t="shared" si="239"/>
        <v>2002</v>
      </c>
    </row>
    <row r="7475" spans="1:4" x14ac:dyDescent="0.35">
      <c r="A7475" s="28">
        <v>37284</v>
      </c>
      <c r="B7475" s="17">
        <v>3.1060000000000001E-2</v>
      </c>
      <c r="C7475">
        <f t="shared" si="238"/>
        <v>1</v>
      </c>
      <c r="D7475">
        <f t="shared" si="239"/>
        <v>2002</v>
      </c>
    </row>
    <row r="7476" spans="1:4" x14ac:dyDescent="0.35">
      <c r="A7476" s="28">
        <v>37283</v>
      </c>
      <c r="B7476" s="17">
        <v>3.2640000000000002E-2</v>
      </c>
      <c r="C7476">
        <f t="shared" si="238"/>
        <v>1</v>
      </c>
      <c r="D7476">
        <f t="shared" si="239"/>
        <v>2002</v>
      </c>
    </row>
    <row r="7477" spans="1:4" x14ac:dyDescent="0.35">
      <c r="A7477" s="28">
        <v>37282</v>
      </c>
      <c r="B7477" s="17">
        <v>3.2640000000000002E-2</v>
      </c>
      <c r="C7477">
        <f t="shared" si="238"/>
        <v>1</v>
      </c>
      <c r="D7477">
        <f t="shared" si="239"/>
        <v>2002</v>
      </c>
    </row>
    <row r="7478" spans="1:4" x14ac:dyDescent="0.35">
      <c r="A7478" s="28">
        <v>37281</v>
      </c>
      <c r="B7478" s="17">
        <v>3.2640000000000002E-2</v>
      </c>
      <c r="C7478">
        <f t="shared" si="238"/>
        <v>1</v>
      </c>
      <c r="D7478">
        <f t="shared" si="239"/>
        <v>2002</v>
      </c>
    </row>
    <row r="7479" spans="1:4" x14ac:dyDescent="0.35">
      <c r="A7479" s="28">
        <v>37280</v>
      </c>
      <c r="B7479" s="17">
        <v>3.0839999999999999E-2</v>
      </c>
      <c r="C7479">
        <f t="shared" si="238"/>
        <v>1</v>
      </c>
      <c r="D7479">
        <f t="shared" si="239"/>
        <v>2002</v>
      </c>
    </row>
    <row r="7480" spans="1:4" x14ac:dyDescent="0.35">
      <c r="A7480" s="28">
        <v>37279</v>
      </c>
      <c r="B7480" s="17">
        <v>3.1399999999999997E-2</v>
      </c>
      <c r="C7480">
        <f t="shared" si="238"/>
        <v>1</v>
      </c>
      <c r="D7480">
        <f t="shared" si="239"/>
        <v>2002</v>
      </c>
    </row>
    <row r="7481" spans="1:4" x14ac:dyDescent="0.35">
      <c r="A7481" s="28">
        <v>37278</v>
      </c>
      <c r="B7481" s="17">
        <v>3.058E-2</v>
      </c>
      <c r="C7481">
        <f t="shared" si="238"/>
        <v>1</v>
      </c>
      <c r="D7481">
        <f t="shared" si="239"/>
        <v>2002</v>
      </c>
    </row>
    <row r="7482" spans="1:4" x14ac:dyDescent="0.35">
      <c r="A7482" s="28">
        <v>37277</v>
      </c>
      <c r="B7482" s="17">
        <v>2.8559999999999999E-2</v>
      </c>
      <c r="C7482">
        <f t="shared" si="238"/>
        <v>1</v>
      </c>
      <c r="D7482">
        <f t="shared" si="239"/>
        <v>2002</v>
      </c>
    </row>
    <row r="7483" spans="1:4" x14ac:dyDescent="0.35">
      <c r="A7483" s="28">
        <v>37276</v>
      </c>
      <c r="B7483" s="17">
        <v>3.279E-2</v>
      </c>
      <c r="C7483">
        <f t="shared" si="238"/>
        <v>1</v>
      </c>
      <c r="D7483">
        <f t="shared" si="239"/>
        <v>2002</v>
      </c>
    </row>
    <row r="7484" spans="1:4" x14ac:dyDescent="0.35">
      <c r="A7484" s="28">
        <v>37275</v>
      </c>
      <c r="B7484" s="17">
        <v>3.279E-2</v>
      </c>
      <c r="C7484">
        <f t="shared" si="238"/>
        <v>1</v>
      </c>
      <c r="D7484">
        <f t="shared" si="239"/>
        <v>2002</v>
      </c>
    </row>
    <row r="7485" spans="1:4" x14ac:dyDescent="0.35">
      <c r="A7485" s="28">
        <v>37274</v>
      </c>
      <c r="B7485" s="17">
        <v>3.279E-2</v>
      </c>
      <c r="C7485">
        <f t="shared" si="238"/>
        <v>1</v>
      </c>
      <c r="D7485">
        <f t="shared" si="239"/>
        <v>2002</v>
      </c>
    </row>
    <row r="7486" spans="1:4" x14ac:dyDescent="0.35">
      <c r="A7486" s="28">
        <v>37273</v>
      </c>
      <c r="B7486" s="17">
        <v>3.134E-2</v>
      </c>
      <c r="C7486">
        <f t="shared" si="238"/>
        <v>1</v>
      </c>
      <c r="D7486">
        <f t="shared" si="239"/>
        <v>2002</v>
      </c>
    </row>
    <row r="7487" spans="1:4" x14ac:dyDescent="0.35">
      <c r="A7487" s="28">
        <v>37272</v>
      </c>
      <c r="B7487" s="17">
        <v>2.9340000000000001E-2</v>
      </c>
      <c r="C7487">
        <f t="shared" si="238"/>
        <v>1</v>
      </c>
      <c r="D7487">
        <f t="shared" si="239"/>
        <v>2002</v>
      </c>
    </row>
    <row r="7488" spans="1:4" x14ac:dyDescent="0.35">
      <c r="A7488" s="28">
        <v>37271</v>
      </c>
      <c r="B7488" s="17">
        <v>2.6689999999999998E-2</v>
      </c>
      <c r="C7488">
        <f t="shared" si="238"/>
        <v>1</v>
      </c>
      <c r="D7488">
        <f t="shared" si="239"/>
        <v>2002</v>
      </c>
    </row>
    <row r="7489" spans="1:4" x14ac:dyDescent="0.35">
      <c r="A7489" s="28">
        <v>37270</v>
      </c>
      <c r="B7489" s="17">
        <v>3.0689999999999999E-2</v>
      </c>
      <c r="C7489">
        <f t="shared" si="238"/>
        <v>1</v>
      </c>
      <c r="D7489">
        <f t="shared" si="239"/>
        <v>2002</v>
      </c>
    </row>
    <row r="7490" spans="1:4" x14ac:dyDescent="0.35">
      <c r="A7490" s="28">
        <v>37269</v>
      </c>
      <c r="B7490" s="17">
        <v>3.1460000000000002E-2</v>
      </c>
      <c r="C7490">
        <f t="shared" si="238"/>
        <v>1</v>
      </c>
      <c r="D7490">
        <f t="shared" si="239"/>
        <v>2002</v>
      </c>
    </row>
    <row r="7491" spans="1:4" x14ac:dyDescent="0.35">
      <c r="A7491" s="28">
        <v>37268</v>
      </c>
      <c r="B7491" s="17">
        <v>3.1460000000000002E-2</v>
      </c>
      <c r="C7491">
        <f t="shared" si="238"/>
        <v>1</v>
      </c>
      <c r="D7491">
        <f t="shared" si="239"/>
        <v>2002</v>
      </c>
    </row>
    <row r="7492" spans="1:4" x14ac:dyDescent="0.35">
      <c r="A7492" s="28">
        <v>37267</v>
      </c>
      <c r="B7492" s="17">
        <v>3.1460000000000002E-2</v>
      </c>
      <c r="C7492">
        <f t="shared" si="238"/>
        <v>1</v>
      </c>
      <c r="D7492">
        <f t="shared" si="239"/>
        <v>2002</v>
      </c>
    </row>
    <row r="7493" spans="1:4" x14ac:dyDescent="0.35">
      <c r="A7493" s="28">
        <v>37266</v>
      </c>
      <c r="B7493" s="17">
        <v>3.1460000000000002E-2</v>
      </c>
      <c r="C7493">
        <f t="shared" si="238"/>
        <v>1</v>
      </c>
      <c r="D7493">
        <f t="shared" si="239"/>
        <v>2002</v>
      </c>
    </row>
    <row r="7494" spans="1:4" x14ac:dyDescent="0.35">
      <c r="A7494" s="28">
        <v>37265</v>
      </c>
      <c r="B7494" s="17">
        <v>3.4669999999999999E-2</v>
      </c>
      <c r="C7494">
        <f t="shared" si="238"/>
        <v>1</v>
      </c>
      <c r="D7494">
        <f t="shared" si="239"/>
        <v>2002</v>
      </c>
    </row>
    <row r="7495" spans="1:4" x14ac:dyDescent="0.35">
      <c r="A7495" s="28">
        <v>37264</v>
      </c>
      <c r="B7495" s="17">
        <v>3.0949999999999998E-2</v>
      </c>
      <c r="C7495">
        <f t="shared" si="238"/>
        <v>1</v>
      </c>
      <c r="D7495">
        <f t="shared" si="239"/>
        <v>2002</v>
      </c>
    </row>
    <row r="7496" spans="1:4" x14ac:dyDescent="0.35">
      <c r="A7496" s="28">
        <v>37263</v>
      </c>
      <c r="B7496" s="17">
        <v>3.4070000000000003E-2</v>
      </c>
      <c r="C7496">
        <f t="shared" si="238"/>
        <v>1</v>
      </c>
      <c r="D7496">
        <f t="shared" si="239"/>
        <v>2002</v>
      </c>
    </row>
    <row r="7497" spans="1:4" x14ac:dyDescent="0.35">
      <c r="A7497" s="28">
        <v>37262</v>
      </c>
      <c r="B7497" s="17">
        <v>2.0959999999999999E-2</v>
      </c>
      <c r="C7497">
        <f t="shared" si="238"/>
        <v>1</v>
      </c>
      <c r="D7497">
        <f t="shared" si="239"/>
        <v>2002</v>
      </c>
    </row>
    <row r="7498" spans="1:4" x14ac:dyDescent="0.35">
      <c r="A7498" s="28">
        <v>37261</v>
      </c>
      <c r="B7498" s="17">
        <v>2.0959999999999999E-2</v>
      </c>
      <c r="C7498">
        <f t="shared" si="238"/>
        <v>1</v>
      </c>
      <c r="D7498">
        <f t="shared" si="239"/>
        <v>2002</v>
      </c>
    </row>
    <row r="7499" spans="1:4" x14ac:dyDescent="0.35">
      <c r="A7499" s="28">
        <v>37260</v>
      </c>
      <c r="B7499" s="17">
        <v>2.0959999999999999E-2</v>
      </c>
      <c r="C7499">
        <f t="shared" si="238"/>
        <v>1</v>
      </c>
      <c r="D7499">
        <f t="shared" si="239"/>
        <v>2002</v>
      </c>
    </row>
    <row r="7500" spans="1:4" x14ac:dyDescent="0.35">
      <c r="A7500" s="28">
        <v>37259</v>
      </c>
      <c r="B7500" s="17">
        <v>1.9689999999999999E-2</v>
      </c>
      <c r="C7500">
        <f t="shared" si="238"/>
        <v>1</v>
      </c>
      <c r="D7500">
        <f t="shared" si="239"/>
        <v>2002</v>
      </c>
    </row>
    <row r="7501" spans="1:4" x14ac:dyDescent="0.35">
      <c r="A7501" s="28">
        <v>37258</v>
      </c>
      <c r="B7501" s="17">
        <v>2.7300000000000001E-2</v>
      </c>
      <c r="C7501">
        <f t="shared" si="238"/>
        <v>1</v>
      </c>
      <c r="D7501">
        <f t="shared" si="239"/>
        <v>2002</v>
      </c>
    </row>
    <row r="7502" spans="1:4" x14ac:dyDescent="0.35">
      <c r="A7502" s="28">
        <v>37257</v>
      </c>
      <c r="B7502" s="17">
        <v>2.776E-2</v>
      </c>
      <c r="C7502">
        <f t="shared" si="238"/>
        <v>1</v>
      </c>
      <c r="D7502">
        <f t="shared" si="239"/>
        <v>2002</v>
      </c>
    </row>
    <row r="7503" spans="1:4" x14ac:dyDescent="0.35">
      <c r="A7503" s="28">
        <v>37256</v>
      </c>
      <c r="B7503" s="17">
        <v>2.776E-2</v>
      </c>
      <c r="C7503">
        <f t="shared" si="238"/>
        <v>12</v>
      </c>
      <c r="D7503">
        <f t="shared" si="239"/>
        <v>2001</v>
      </c>
    </row>
    <row r="7504" spans="1:4" x14ac:dyDescent="0.35">
      <c r="A7504" s="28">
        <v>37255</v>
      </c>
      <c r="B7504" s="17">
        <v>2.954E-2</v>
      </c>
      <c r="C7504">
        <f t="shared" si="238"/>
        <v>12</v>
      </c>
      <c r="D7504">
        <f t="shared" si="239"/>
        <v>2001</v>
      </c>
    </row>
    <row r="7505" spans="1:4" x14ac:dyDescent="0.35">
      <c r="A7505" s="28">
        <v>37254</v>
      </c>
      <c r="B7505" s="17">
        <v>2.954E-2</v>
      </c>
      <c r="C7505">
        <f t="shared" si="238"/>
        <v>12</v>
      </c>
      <c r="D7505">
        <f t="shared" si="239"/>
        <v>2001</v>
      </c>
    </row>
    <row r="7506" spans="1:4" x14ac:dyDescent="0.35">
      <c r="A7506" s="28">
        <v>37253</v>
      </c>
      <c r="B7506" s="17">
        <v>2.954E-2</v>
      </c>
      <c r="C7506">
        <f t="shared" si="238"/>
        <v>12</v>
      </c>
      <c r="D7506">
        <f t="shared" si="239"/>
        <v>2001</v>
      </c>
    </row>
    <row r="7507" spans="1:4" x14ac:dyDescent="0.35">
      <c r="A7507" s="28">
        <v>37252</v>
      </c>
      <c r="B7507" s="17">
        <v>2.7709999999999999E-2</v>
      </c>
      <c r="C7507">
        <f t="shared" si="238"/>
        <v>12</v>
      </c>
      <c r="D7507">
        <f t="shared" si="239"/>
        <v>2001</v>
      </c>
    </row>
    <row r="7508" spans="1:4" x14ac:dyDescent="0.35">
      <c r="A7508" s="28">
        <v>37251</v>
      </c>
      <c r="B7508" s="17">
        <v>3.1109999999999999E-2</v>
      </c>
      <c r="C7508">
        <f t="shared" si="238"/>
        <v>12</v>
      </c>
      <c r="D7508">
        <f t="shared" si="239"/>
        <v>2001</v>
      </c>
    </row>
    <row r="7509" spans="1:4" x14ac:dyDescent="0.35">
      <c r="A7509" s="28">
        <v>37250</v>
      </c>
      <c r="B7509" s="17">
        <v>3.1379999999999998E-2</v>
      </c>
      <c r="C7509">
        <f t="shared" si="238"/>
        <v>12</v>
      </c>
      <c r="D7509">
        <f t="shared" si="239"/>
        <v>2001</v>
      </c>
    </row>
    <row r="7510" spans="1:4" x14ac:dyDescent="0.35">
      <c r="A7510" s="28">
        <v>37249</v>
      </c>
      <c r="B7510" s="17">
        <v>3.424E-2</v>
      </c>
      <c r="C7510">
        <f t="shared" si="238"/>
        <v>12</v>
      </c>
      <c r="D7510">
        <f t="shared" si="239"/>
        <v>2001</v>
      </c>
    </row>
    <row r="7511" spans="1:4" x14ac:dyDescent="0.35">
      <c r="A7511" s="28">
        <v>37248</v>
      </c>
      <c r="B7511" s="17">
        <v>3.4709999999999998E-2</v>
      </c>
      <c r="C7511">
        <f t="shared" si="238"/>
        <v>12</v>
      </c>
      <c r="D7511">
        <f t="shared" si="239"/>
        <v>2001</v>
      </c>
    </row>
    <row r="7512" spans="1:4" x14ac:dyDescent="0.35">
      <c r="A7512" s="28">
        <v>37247</v>
      </c>
      <c r="B7512" s="17">
        <v>3.4709999999999998E-2</v>
      </c>
      <c r="C7512">
        <f t="shared" si="238"/>
        <v>12</v>
      </c>
      <c r="D7512">
        <f t="shared" si="239"/>
        <v>2001</v>
      </c>
    </row>
    <row r="7513" spans="1:4" x14ac:dyDescent="0.35">
      <c r="A7513" s="28">
        <v>37246</v>
      </c>
      <c r="B7513" s="17">
        <v>3.4709999999999998E-2</v>
      </c>
      <c r="C7513">
        <f t="shared" si="238"/>
        <v>12</v>
      </c>
      <c r="D7513">
        <f t="shared" si="239"/>
        <v>2001</v>
      </c>
    </row>
    <row r="7514" spans="1:4" x14ac:dyDescent="0.35">
      <c r="A7514" s="28">
        <v>37245</v>
      </c>
      <c r="B7514" s="17">
        <v>3.3529999999999997E-2</v>
      </c>
      <c r="C7514">
        <f t="shared" si="238"/>
        <v>12</v>
      </c>
      <c r="D7514">
        <f t="shared" si="239"/>
        <v>2001</v>
      </c>
    </row>
    <row r="7515" spans="1:4" x14ac:dyDescent="0.35">
      <c r="A7515" s="28">
        <v>37244</v>
      </c>
      <c r="B7515" s="17">
        <v>3.3660000000000002E-2</v>
      </c>
      <c r="C7515">
        <f t="shared" si="238"/>
        <v>12</v>
      </c>
      <c r="D7515">
        <f t="shared" si="239"/>
        <v>2001</v>
      </c>
    </row>
    <row r="7516" spans="1:4" x14ac:dyDescent="0.35">
      <c r="A7516" s="28">
        <v>37243</v>
      </c>
      <c r="B7516" s="17">
        <v>3.1690000000000003E-2</v>
      </c>
      <c r="C7516">
        <f t="shared" si="238"/>
        <v>12</v>
      </c>
      <c r="D7516">
        <f t="shared" si="239"/>
        <v>2001</v>
      </c>
    </row>
    <row r="7517" spans="1:4" x14ac:dyDescent="0.35">
      <c r="A7517" s="28">
        <v>37242</v>
      </c>
      <c r="B7517" s="17">
        <v>3.1690000000000003E-2</v>
      </c>
      <c r="C7517">
        <f t="shared" si="238"/>
        <v>12</v>
      </c>
      <c r="D7517">
        <f t="shared" si="239"/>
        <v>2001</v>
      </c>
    </row>
    <row r="7518" spans="1:4" x14ac:dyDescent="0.35">
      <c r="A7518" s="28">
        <v>37241</v>
      </c>
      <c r="B7518" s="17">
        <v>3.1690000000000003E-2</v>
      </c>
      <c r="C7518">
        <f t="shared" si="238"/>
        <v>12</v>
      </c>
      <c r="D7518">
        <f t="shared" si="239"/>
        <v>2001</v>
      </c>
    </row>
    <row r="7519" spans="1:4" x14ac:dyDescent="0.35">
      <c r="A7519" s="28">
        <v>37240</v>
      </c>
      <c r="B7519" s="17">
        <v>3.1690000000000003E-2</v>
      </c>
      <c r="C7519">
        <f t="shared" si="238"/>
        <v>12</v>
      </c>
      <c r="D7519">
        <f t="shared" si="239"/>
        <v>2001</v>
      </c>
    </row>
    <row r="7520" spans="1:4" x14ac:dyDescent="0.35">
      <c r="A7520" s="28">
        <v>37239</v>
      </c>
      <c r="B7520" s="17">
        <v>3.1690000000000003E-2</v>
      </c>
      <c r="C7520">
        <f t="shared" si="238"/>
        <v>12</v>
      </c>
      <c r="D7520">
        <f t="shared" si="239"/>
        <v>2001</v>
      </c>
    </row>
    <row r="7521" spans="1:4" x14ac:dyDescent="0.35">
      <c r="A7521" s="28">
        <v>37238</v>
      </c>
      <c r="B7521" s="17">
        <v>3.1489999999999997E-2</v>
      </c>
      <c r="C7521">
        <f t="shared" si="238"/>
        <v>12</v>
      </c>
      <c r="D7521">
        <f t="shared" si="239"/>
        <v>2001</v>
      </c>
    </row>
    <row r="7522" spans="1:4" x14ac:dyDescent="0.35">
      <c r="A7522" s="28">
        <v>37237</v>
      </c>
      <c r="B7522" s="17">
        <v>3.2199999999999999E-2</v>
      </c>
      <c r="C7522">
        <f t="shared" si="238"/>
        <v>12</v>
      </c>
      <c r="D7522">
        <f t="shared" si="239"/>
        <v>2001</v>
      </c>
    </row>
    <row r="7523" spans="1:4" x14ac:dyDescent="0.35">
      <c r="A7523" s="28">
        <v>37236</v>
      </c>
      <c r="B7523" s="17">
        <v>3.1109999999999999E-2</v>
      </c>
      <c r="C7523">
        <f t="shared" si="238"/>
        <v>12</v>
      </c>
      <c r="D7523">
        <f t="shared" si="239"/>
        <v>2001</v>
      </c>
    </row>
    <row r="7524" spans="1:4" x14ac:dyDescent="0.35">
      <c r="A7524" s="28">
        <v>37235</v>
      </c>
      <c r="B7524" s="17">
        <v>3.3349999999999998E-2</v>
      </c>
      <c r="C7524">
        <f t="shared" si="238"/>
        <v>12</v>
      </c>
      <c r="D7524">
        <f t="shared" si="239"/>
        <v>2001</v>
      </c>
    </row>
    <row r="7525" spans="1:4" x14ac:dyDescent="0.35">
      <c r="A7525" s="28">
        <v>37232</v>
      </c>
      <c r="B7525" s="17">
        <v>3.3119999999999997E-2</v>
      </c>
      <c r="C7525">
        <f t="shared" si="238"/>
        <v>12</v>
      </c>
      <c r="D7525">
        <f t="shared" si="239"/>
        <v>2001</v>
      </c>
    </row>
    <row r="7526" spans="1:4" x14ac:dyDescent="0.35">
      <c r="A7526" s="28">
        <v>37231</v>
      </c>
      <c r="B7526" s="17">
        <v>3.456E-2</v>
      </c>
      <c r="C7526">
        <f t="shared" si="238"/>
        <v>12</v>
      </c>
      <c r="D7526">
        <f t="shared" si="239"/>
        <v>2001</v>
      </c>
    </row>
    <row r="7527" spans="1:4" x14ac:dyDescent="0.35">
      <c r="A7527" s="28">
        <v>37230</v>
      </c>
      <c r="B7527" s="17">
        <v>3.338E-2</v>
      </c>
      <c r="C7527">
        <f t="shared" si="238"/>
        <v>12</v>
      </c>
      <c r="D7527">
        <f t="shared" si="239"/>
        <v>2001</v>
      </c>
    </row>
    <row r="7528" spans="1:4" x14ac:dyDescent="0.35">
      <c r="A7528" s="28">
        <v>37229</v>
      </c>
      <c r="B7528" s="17">
        <v>3.2559999999999999E-2</v>
      </c>
      <c r="C7528">
        <f t="shared" si="238"/>
        <v>12</v>
      </c>
      <c r="D7528">
        <f t="shared" si="239"/>
        <v>2001</v>
      </c>
    </row>
    <row r="7529" spans="1:4" x14ac:dyDescent="0.35">
      <c r="A7529" s="28">
        <v>37228</v>
      </c>
      <c r="B7529" s="17">
        <v>3.116E-2</v>
      </c>
      <c r="C7529">
        <f t="shared" si="238"/>
        <v>12</v>
      </c>
      <c r="D7529">
        <f t="shared" si="239"/>
        <v>2001</v>
      </c>
    </row>
    <row r="7530" spans="1:4" x14ac:dyDescent="0.35">
      <c r="A7530" s="28">
        <v>37227</v>
      </c>
      <c r="B7530" s="17">
        <v>3.5299999999999998E-2</v>
      </c>
      <c r="C7530">
        <f t="shared" si="238"/>
        <v>12</v>
      </c>
      <c r="D7530">
        <f t="shared" si="239"/>
        <v>2001</v>
      </c>
    </row>
    <row r="7531" spans="1:4" x14ac:dyDescent="0.35">
      <c r="A7531" s="28">
        <v>37226</v>
      </c>
      <c r="B7531" s="17">
        <v>3.5299999999999998E-2</v>
      </c>
      <c r="C7531">
        <f t="shared" ref="C7531:C7594" si="240">MONTH(A7531)</f>
        <v>12</v>
      </c>
      <c r="D7531">
        <f t="shared" ref="D7531:D7594" si="241">YEAR(A7531)</f>
        <v>2001</v>
      </c>
    </row>
    <row r="7532" spans="1:4" x14ac:dyDescent="0.35">
      <c r="A7532" s="28">
        <v>37225</v>
      </c>
      <c r="B7532" s="17">
        <v>3.5299999999999998E-2</v>
      </c>
      <c r="C7532">
        <f t="shared" si="240"/>
        <v>11</v>
      </c>
      <c r="D7532">
        <f t="shared" si="241"/>
        <v>2001</v>
      </c>
    </row>
    <row r="7533" spans="1:4" x14ac:dyDescent="0.35">
      <c r="A7533" s="28">
        <v>37224</v>
      </c>
      <c r="B7533" s="17">
        <v>3.4810000000000001E-2</v>
      </c>
      <c r="C7533">
        <f t="shared" si="240"/>
        <v>11</v>
      </c>
      <c r="D7533">
        <f t="shared" si="241"/>
        <v>2001</v>
      </c>
    </row>
    <row r="7534" spans="1:4" x14ac:dyDescent="0.35">
      <c r="A7534" s="28">
        <v>37223</v>
      </c>
      <c r="B7534" s="17">
        <v>3.5889999999999998E-2</v>
      </c>
      <c r="C7534">
        <f t="shared" si="240"/>
        <v>11</v>
      </c>
      <c r="D7534">
        <f t="shared" si="241"/>
        <v>2001</v>
      </c>
    </row>
    <row r="7535" spans="1:4" x14ac:dyDescent="0.35">
      <c r="A7535" s="28">
        <v>37222</v>
      </c>
      <c r="B7535" s="17">
        <v>3.6319999999999998E-2</v>
      </c>
      <c r="C7535">
        <f t="shared" si="240"/>
        <v>11</v>
      </c>
      <c r="D7535">
        <f t="shared" si="241"/>
        <v>2001</v>
      </c>
    </row>
    <row r="7536" spans="1:4" x14ac:dyDescent="0.35">
      <c r="A7536" s="28">
        <v>37221</v>
      </c>
      <c r="B7536" s="17">
        <v>3.601E-2</v>
      </c>
      <c r="C7536">
        <f t="shared" si="240"/>
        <v>11</v>
      </c>
      <c r="D7536">
        <f t="shared" si="241"/>
        <v>2001</v>
      </c>
    </row>
    <row r="7537" spans="1:4" x14ac:dyDescent="0.35">
      <c r="A7537" s="28">
        <v>37220</v>
      </c>
      <c r="B7537" s="17">
        <v>3.5400000000000001E-2</v>
      </c>
      <c r="C7537">
        <f t="shared" si="240"/>
        <v>11</v>
      </c>
      <c r="D7537">
        <f t="shared" si="241"/>
        <v>2001</v>
      </c>
    </row>
    <row r="7538" spans="1:4" x14ac:dyDescent="0.35">
      <c r="A7538" s="28">
        <v>37219</v>
      </c>
      <c r="B7538" s="17">
        <v>3.5400000000000001E-2</v>
      </c>
      <c r="C7538">
        <f t="shared" si="240"/>
        <v>11</v>
      </c>
      <c r="D7538">
        <f t="shared" si="241"/>
        <v>2001</v>
      </c>
    </row>
    <row r="7539" spans="1:4" x14ac:dyDescent="0.35">
      <c r="A7539" s="28">
        <v>37218</v>
      </c>
      <c r="B7539" s="17">
        <v>3.5400000000000001E-2</v>
      </c>
      <c r="C7539">
        <f t="shared" si="240"/>
        <v>11</v>
      </c>
      <c r="D7539">
        <f t="shared" si="241"/>
        <v>2001</v>
      </c>
    </row>
    <row r="7540" spans="1:4" x14ac:dyDescent="0.35">
      <c r="A7540" s="28">
        <v>37217</v>
      </c>
      <c r="B7540" s="17">
        <v>3.567E-2</v>
      </c>
      <c r="C7540">
        <f t="shared" si="240"/>
        <v>11</v>
      </c>
      <c r="D7540">
        <f t="shared" si="241"/>
        <v>2001</v>
      </c>
    </row>
    <row r="7541" spans="1:4" x14ac:dyDescent="0.35">
      <c r="A7541" s="28">
        <v>37216</v>
      </c>
      <c r="B7541" s="17">
        <v>3.5770000000000003E-2</v>
      </c>
      <c r="C7541">
        <f t="shared" si="240"/>
        <v>11</v>
      </c>
      <c r="D7541">
        <f t="shared" si="241"/>
        <v>2001</v>
      </c>
    </row>
    <row r="7542" spans="1:4" x14ac:dyDescent="0.35">
      <c r="A7542" s="28">
        <v>37215</v>
      </c>
      <c r="B7542" s="17">
        <v>3.61E-2</v>
      </c>
      <c r="C7542">
        <f t="shared" si="240"/>
        <v>11</v>
      </c>
      <c r="D7542">
        <f t="shared" si="241"/>
        <v>2001</v>
      </c>
    </row>
    <row r="7543" spans="1:4" x14ac:dyDescent="0.35">
      <c r="A7543" s="28">
        <v>37214</v>
      </c>
      <c r="B7543" s="17">
        <v>3.3730000000000003E-2</v>
      </c>
      <c r="C7543">
        <f t="shared" si="240"/>
        <v>11</v>
      </c>
      <c r="D7543">
        <f t="shared" si="241"/>
        <v>2001</v>
      </c>
    </row>
    <row r="7544" spans="1:4" x14ac:dyDescent="0.35">
      <c r="A7544" s="28">
        <v>37213</v>
      </c>
      <c r="B7544" s="17">
        <v>3.5959999999999999E-2</v>
      </c>
      <c r="C7544">
        <f t="shared" si="240"/>
        <v>11</v>
      </c>
      <c r="D7544">
        <f t="shared" si="241"/>
        <v>2001</v>
      </c>
    </row>
    <row r="7545" spans="1:4" x14ac:dyDescent="0.35">
      <c r="A7545" s="28">
        <v>37212</v>
      </c>
      <c r="B7545" s="17">
        <v>3.5959999999999999E-2</v>
      </c>
      <c r="C7545">
        <f t="shared" si="240"/>
        <v>11</v>
      </c>
      <c r="D7545">
        <f t="shared" si="241"/>
        <v>2001</v>
      </c>
    </row>
    <row r="7546" spans="1:4" x14ac:dyDescent="0.35">
      <c r="A7546" s="28">
        <v>37211</v>
      </c>
      <c r="B7546" s="17">
        <v>3.5959999999999999E-2</v>
      </c>
      <c r="C7546">
        <f t="shared" si="240"/>
        <v>11</v>
      </c>
      <c r="D7546">
        <f t="shared" si="241"/>
        <v>2001</v>
      </c>
    </row>
    <row r="7547" spans="1:4" x14ac:dyDescent="0.35">
      <c r="A7547" s="28">
        <v>37210</v>
      </c>
      <c r="B7547" s="17">
        <v>3.5979999999999998E-2</v>
      </c>
      <c r="C7547">
        <f t="shared" si="240"/>
        <v>11</v>
      </c>
      <c r="D7547">
        <f t="shared" si="241"/>
        <v>2001</v>
      </c>
    </row>
    <row r="7548" spans="1:4" x14ac:dyDescent="0.35">
      <c r="A7548" s="28">
        <v>37209</v>
      </c>
      <c r="B7548" s="17">
        <v>3.6339999999999997E-2</v>
      </c>
      <c r="C7548">
        <f t="shared" si="240"/>
        <v>11</v>
      </c>
      <c r="D7548">
        <f t="shared" si="241"/>
        <v>2001</v>
      </c>
    </row>
    <row r="7549" spans="1:4" x14ac:dyDescent="0.35">
      <c r="A7549" s="28">
        <v>37208</v>
      </c>
      <c r="B7549" s="17">
        <v>3.5880000000000002E-2</v>
      </c>
      <c r="C7549">
        <f t="shared" si="240"/>
        <v>11</v>
      </c>
      <c r="D7549">
        <f t="shared" si="241"/>
        <v>2001</v>
      </c>
    </row>
    <row r="7550" spans="1:4" x14ac:dyDescent="0.35">
      <c r="A7550" s="28">
        <v>37207</v>
      </c>
      <c r="B7550" s="17">
        <v>3.5040000000000002E-2</v>
      </c>
      <c r="C7550">
        <f t="shared" si="240"/>
        <v>11</v>
      </c>
      <c r="D7550">
        <f t="shared" si="241"/>
        <v>2001</v>
      </c>
    </row>
    <row r="7551" spans="1:4" x14ac:dyDescent="0.35">
      <c r="A7551" s="28">
        <v>37206</v>
      </c>
      <c r="B7551" s="17">
        <v>3.4750000000000003E-2</v>
      </c>
      <c r="C7551">
        <f t="shared" si="240"/>
        <v>11</v>
      </c>
      <c r="D7551">
        <f t="shared" si="241"/>
        <v>2001</v>
      </c>
    </row>
    <row r="7552" spans="1:4" x14ac:dyDescent="0.35">
      <c r="A7552" s="28">
        <v>37205</v>
      </c>
      <c r="B7552" s="17">
        <v>3.4750000000000003E-2</v>
      </c>
      <c r="C7552">
        <f t="shared" si="240"/>
        <v>11</v>
      </c>
      <c r="D7552">
        <f t="shared" si="241"/>
        <v>2001</v>
      </c>
    </row>
    <row r="7553" spans="1:4" x14ac:dyDescent="0.35">
      <c r="A7553" s="28">
        <v>37204</v>
      </c>
      <c r="B7553" s="17">
        <v>3.4750000000000003E-2</v>
      </c>
      <c r="C7553">
        <f t="shared" si="240"/>
        <v>11</v>
      </c>
      <c r="D7553">
        <f t="shared" si="241"/>
        <v>2001</v>
      </c>
    </row>
    <row r="7554" spans="1:4" x14ac:dyDescent="0.35">
      <c r="A7554" s="28">
        <v>37203</v>
      </c>
      <c r="B7554" s="17">
        <v>3.5040000000000002E-2</v>
      </c>
      <c r="C7554">
        <f t="shared" si="240"/>
        <v>11</v>
      </c>
      <c r="D7554">
        <f t="shared" si="241"/>
        <v>2001</v>
      </c>
    </row>
    <row r="7555" spans="1:4" x14ac:dyDescent="0.35">
      <c r="A7555" s="28">
        <v>37202</v>
      </c>
      <c r="B7555" s="17">
        <v>3.4180000000000002E-2</v>
      </c>
      <c r="C7555">
        <f t="shared" si="240"/>
        <v>11</v>
      </c>
      <c r="D7555">
        <f t="shared" si="241"/>
        <v>2001</v>
      </c>
    </row>
    <row r="7556" spans="1:4" x14ac:dyDescent="0.35">
      <c r="A7556" s="28">
        <v>37200</v>
      </c>
      <c r="B7556" s="17">
        <v>3.388E-2</v>
      </c>
      <c r="C7556">
        <f t="shared" si="240"/>
        <v>11</v>
      </c>
      <c r="D7556">
        <f t="shared" si="241"/>
        <v>2001</v>
      </c>
    </row>
    <row r="7557" spans="1:4" x14ac:dyDescent="0.35">
      <c r="A7557" s="28">
        <v>37199</v>
      </c>
      <c r="B7557" s="17">
        <v>3.1440000000000003E-2</v>
      </c>
      <c r="C7557">
        <f t="shared" si="240"/>
        <v>11</v>
      </c>
      <c r="D7557">
        <f t="shared" si="241"/>
        <v>2001</v>
      </c>
    </row>
    <row r="7558" spans="1:4" x14ac:dyDescent="0.35">
      <c r="A7558" s="28">
        <v>37198</v>
      </c>
      <c r="B7558" s="17">
        <v>3.1440000000000003E-2</v>
      </c>
      <c r="C7558">
        <f t="shared" si="240"/>
        <v>11</v>
      </c>
      <c r="D7558">
        <f t="shared" si="241"/>
        <v>2001</v>
      </c>
    </row>
    <row r="7559" spans="1:4" x14ac:dyDescent="0.35">
      <c r="A7559" s="28">
        <v>37197</v>
      </c>
      <c r="B7559" s="17">
        <v>3.1440000000000003E-2</v>
      </c>
      <c r="C7559">
        <f t="shared" si="240"/>
        <v>11</v>
      </c>
      <c r="D7559">
        <f t="shared" si="241"/>
        <v>2001</v>
      </c>
    </row>
    <row r="7560" spans="1:4" x14ac:dyDescent="0.35">
      <c r="A7560" s="28">
        <v>37196</v>
      </c>
      <c r="B7560" s="17">
        <v>2.7289999999999998E-2</v>
      </c>
      <c r="C7560">
        <f t="shared" si="240"/>
        <v>11</v>
      </c>
      <c r="D7560">
        <f t="shared" si="241"/>
        <v>2001</v>
      </c>
    </row>
    <row r="7561" spans="1:4" x14ac:dyDescent="0.35">
      <c r="A7561" s="28">
        <v>37195</v>
      </c>
      <c r="B7561" s="17">
        <v>2.8809999999999999E-2</v>
      </c>
      <c r="C7561">
        <f t="shared" si="240"/>
        <v>10</v>
      </c>
      <c r="D7561">
        <f t="shared" si="241"/>
        <v>2001</v>
      </c>
    </row>
    <row r="7562" spans="1:4" x14ac:dyDescent="0.35">
      <c r="A7562" s="28">
        <v>37194</v>
      </c>
      <c r="B7562" s="17">
        <v>3.1489999999999997E-2</v>
      </c>
      <c r="C7562">
        <f t="shared" si="240"/>
        <v>10</v>
      </c>
      <c r="D7562">
        <f t="shared" si="241"/>
        <v>2001</v>
      </c>
    </row>
    <row r="7563" spans="1:4" x14ac:dyDescent="0.35">
      <c r="A7563" s="28">
        <v>37193</v>
      </c>
      <c r="B7563" s="17">
        <v>3.6880000000000003E-2</v>
      </c>
      <c r="C7563">
        <f t="shared" si="240"/>
        <v>10</v>
      </c>
      <c r="D7563">
        <f t="shared" si="241"/>
        <v>2001</v>
      </c>
    </row>
    <row r="7564" spans="1:4" x14ac:dyDescent="0.35">
      <c r="A7564" s="28">
        <v>37192</v>
      </c>
      <c r="B7564" s="17">
        <v>3.6159999999999998E-2</v>
      </c>
      <c r="C7564">
        <f t="shared" si="240"/>
        <v>10</v>
      </c>
      <c r="D7564">
        <f t="shared" si="241"/>
        <v>2001</v>
      </c>
    </row>
    <row r="7565" spans="1:4" x14ac:dyDescent="0.35">
      <c r="A7565" s="28">
        <v>37191</v>
      </c>
      <c r="B7565" s="17">
        <v>3.6159999999999998E-2</v>
      </c>
      <c r="C7565">
        <f t="shared" si="240"/>
        <v>10</v>
      </c>
      <c r="D7565">
        <f t="shared" si="241"/>
        <v>2001</v>
      </c>
    </row>
    <row r="7566" spans="1:4" x14ac:dyDescent="0.35">
      <c r="A7566" s="28">
        <v>37190</v>
      </c>
      <c r="B7566" s="17">
        <v>3.6159999999999998E-2</v>
      </c>
      <c r="C7566">
        <f t="shared" si="240"/>
        <v>10</v>
      </c>
      <c r="D7566">
        <f t="shared" si="241"/>
        <v>2001</v>
      </c>
    </row>
    <row r="7567" spans="1:4" x14ac:dyDescent="0.35">
      <c r="A7567" s="28">
        <v>37189</v>
      </c>
      <c r="B7567" s="17">
        <v>3.6569999999999998E-2</v>
      </c>
      <c r="C7567">
        <f t="shared" si="240"/>
        <v>10</v>
      </c>
      <c r="D7567">
        <f t="shared" si="241"/>
        <v>2001</v>
      </c>
    </row>
    <row r="7568" spans="1:4" x14ac:dyDescent="0.35">
      <c r="A7568" s="28">
        <v>37188</v>
      </c>
      <c r="B7568" s="17">
        <v>3.7760000000000002E-2</v>
      </c>
      <c r="C7568">
        <f t="shared" si="240"/>
        <v>10</v>
      </c>
      <c r="D7568">
        <f t="shared" si="241"/>
        <v>2001</v>
      </c>
    </row>
    <row r="7569" spans="1:4" x14ac:dyDescent="0.35">
      <c r="A7569" s="28">
        <v>37187</v>
      </c>
      <c r="B7569" s="17">
        <v>3.7470000000000003E-2</v>
      </c>
      <c r="C7569">
        <f t="shared" si="240"/>
        <v>10</v>
      </c>
      <c r="D7569">
        <f t="shared" si="241"/>
        <v>2001</v>
      </c>
    </row>
    <row r="7570" spans="1:4" x14ac:dyDescent="0.35">
      <c r="A7570" s="28">
        <v>37186</v>
      </c>
      <c r="B7570" s="17">
        <v>3.7130000000000003E-2</v>
      </c>
      <c r="C7570">
        <f t="shared" si="240"/>
        <v>10</v>
      </c>
      <c r="D7570">
        <f t="shared" si="241"/>
        <v>2001</v>
      </c>
    </row>
    <row r="7571" spans="1:4" x14ac:dyDescent="0.35">
      <c r="A7571" s="28">
        <v>37185</v>
      </c>
      <c r="B7571" s="17">
        <v>3.3329999999999999E-2</v>
      </c>
      <c r="C7571">
        <f t="shared" si="240"/>
        <v>10</v>
      </c>
      <c r="D7571">
        <f t="shared" si="241"/>
        <v>2001</v>
      </c>
    </row>
    <row r="7572" spans="1:4" x14ac:dyDescent="0.35">
      <c r="A7572" s="28">
        <v>37184</v>
      </c>
      <c r="B7572" s="17">
        <v>3.3329999999999999E-2</v>
      </c>
      <c r="C7572">
        <f t="shared" si="240"/>
        <v>10</v>
      </c>
      <c r="D7572">
        <f t="shared" si="241"/>
        <v>2001</v>
      </c>
    </row>
    <row r="7573" spans="1:4" x14ac:dyDescent="0.35">
      <c r="A7573" s="28">
        <v>37183</v>
      </c>
      <c r="B7573" s="17">
        <v>3.3329999999999999E-2</v>
      </c>
      <c r="C7573">
        <f t="shared" si="240"/>
        <v>10</v>
      </c>
      <c r="D7573">
        <f t="shared" si="241"/>
        <v>2001</v>
      </c>
    </row>
    <row r="7574" spans="1:4" x14ac:dyDescent="0.35">
      <c r="A7574" s="28">
        <v>37182</v>
      </c>
      <c r="B7574" s="17">
        <v>3.4459999999999998E-2</v>
      </c>
      <c r="C7574">
        <f t="shared" si="240"/>
        <v>10</v>
      </c>
      <c r="D7574">
        <f t="shared" si="241"/>
        <v>2001</v>
      </c>
    </row>
    <row r="7575" spans="1:4" x14ac:dyDescent="0.35">
      <c r="A7575" s="28">
        <v>37181</v>
      </c>
      <c r="B7575" s="17">
        <v>3.3070000000000002E-2</v>
      </c>
      <c r="C7575">
        <f t="shared" si="240"/>
        <v>10</v>
      </c>
      <c r="D7575">
        <f t="shared" si="241"/>
        <v>2001</v>
      </c>
    </row>
    <row r="7576" spans="1:4" x14ac:dyDescent="0.35">
      <c r="A7576" s="28">
        <v>37180</v>
      </c>
      <c r="B7576" s="17">
        <v>3.3500000000000002E-2</v>
      </c>
      <c r="C7576">
        <f t="shared" si="240"/>
        <v>10</v>
      </c>
      <c r="D7576">
        <f t="shared" si="241"/>
        <v>2001</v>
      </c>
    </row>
    <row r="7577" spans="1:4" x14ac:dyDescent="0.35">
      <c r="A7577" s="28">
        <v>37179</v>
      </c>
      <c r="B7577" s="17">
        <v>3.4770000000000002E-2</v>
      </c>
      <c r="C7577">
        <f t="shared" si="240"/>
        <v>10</v>
      </c>
      <c r="D7577">
        <f t="shared" si="241"/>
        <v>2001</v>
      </c>
    </row>
    <row r="7578" spans="1:4" x14ac:dyDescent="0.35">
      <c r="A7578" s="28">
        <v>37178</v>
      </c>
      <c r="B7578" s="17">
        <v>3.4509999999999999E-2</v>
      </c>
      <c r="C7578">
        <f t="shared" si="240"/>
        <v>10</v>
      </c>
      <c r="D7578">
        <f t="shared" si="241"/>
        <v>2001</v>
      </c>
    </row>
    <row r="7579" spans="1:4" x14ac:dyDescent="0.35">
      <c r="A7579" s="28">
        <v>37177</v>
      </c>
      <c r="B7579" s="17">
        <v>3.4509999999999999E-2</v>
      </c>
      <c r="C7579">
        <f t="shared" si="240"/>
        <v>10</v>
      </c>
      <c r="D7579">
        <f t="shared" si="241"/>
        <v>2001</v>
      </c>
    </row>
    <row r="7580" spans="1:4" x14ac:dyDescent="0.35">
      <c r="A7580" s="28">
        <v>37176</v>
      </c>
      <c r="B7580" s="17">
        <v>3.4509999999999999E-2</v>
      </c>
      <c r="C7580">
        <f t="shared" si="240"/>
        <v>10</v>
      </c>
      <c r="D7580">
        <f t="shared" si="241"/>
        <v>2001</v>
      </c>
    </row>
    <row r="7581" spans="1:4" x14ac:dyDescent="0.35">
      <c r="A7581" s="28">
        <v>37175</v>
      </c>
      <c r="B7581" s="17">
        <v>3.3459999999999997E-2</v>
      </c>
      <c r="C7581">
        <f t="shared" si="240"/>
        <v>10</v>
      </c>
      <c r="D7581">
        <f t="shared" si="241"/>
        <v>2001</v>
      </c>
    </row>
    <row r="7582" spans="1:4" x14ac:dyDescent="0.35">
      <c r="A7582" s="28">
        <v>37174</v>
      </c>
      <c r="B7582" s="17">
        <v>3.2829999999999998E-2</v>
      </c>
      <c r="C7582">
        <f t="shared" si="240"/>
        <v>10</v>
      </c>
      <c r="D7582">
        <f t="shared" si="241"/>
        <v>2001</v>
      </c>
    </row>
    <row r="7583" spans="1:4" x14ac:dyDescent="0.35">
      <c r="A7583" s="28">
        <v>37173</v>
      </c>
      <c r="B7583" s="17">
        <v>3.3520000000000001E-2</v>
      </c>
      <c r="C7583">
        <f t="shared" si="240"/>
        <v>10</v>
      </c>
      <c r="D7583">
        <f t="shared" si="241"/>
        <v>2001</v>
      </c>
    </row>
    <row r="7584" spans="1:4" x14ac:dyDescent="0.35">
      <c r="A7584" s="28">
        <v>37172</v>
      </c>
      <c r="B7584" s="17">
        <v>3.3790000000000001E-2</v>
      </c>
      <c r="C7584">
        <f t="shared" si="240"/>
        <v>10</v>
      </c>
      <c r="D7584">
        <f t="shared" si="241"/>
        <v>2001</v>
      </c>
    </row>
    <row r="7585" spans="1:4" x14ac:dyDescent="0.35">
      <c r="A7585" s="28">
        <v>37171</v>
      </c>
      <c r="B7585" s="17">
        <v>3.6209999999999999E-2</v>
      </c>
      <c r="C7585">
        <f t="shared" si="240"/>
        <v>10</v>
      </c>
      <c r="D7585">
        <f t="shared" si="241"/>
        <v>2001</v>
      </c>
    </row>
    <row r="7586" spans="1:4" x14ac:dyDescent="0.35">
      <c r="A7586" s="28">
        <v>37170</v>
      </c>
      <c r="B7586" s="17">
        <v>3.6209999999999999E-2</v>
      </c>
      <c r="C7586">
        <f t="shared" si="240"/>
        <v>10</v>
      </c>
      <c r="D7586">
        <f t="shared" si="241"/>
        <v>2001</v>
      </c>
    </row>
    <row r="7587" spans="1:4" x14ac:dyDescent="0.35">
      <c r="A7587" s="28">
        <v>37169</v>
      </c>
      <c r="B7587" s="17">
        <v>3.6209999999999999E-2</v>
      </c>
      <c r="C7587">
        <f t="shared" si="240"/>
        <v>10</v>
      </c>
      <c r="D7587">
        <f t="shared" si="241"/>
        <v>2001</v>
      </c>
    </row>
    <row r="7588" spans="1:4" x14ac:dyDescent="0.35">
      <c r="A7588" s="28">
        <v>37168</v>
      </c>
      <c r="B7588" s="17">
        <v>3.8890000000000001E-2</v>
      </c>
      <c r="C7588">
        <f t="shared" si="240"/>
        <v>10</v>
      </c>
      <c r="D7588">
        <f t="shared" si="241"/>
        <v>2001</v>
      </c>
    </row>
    <row r="7589" spans="1:4" x14ac:dyDescent="0.35">
      <c r="A7589" s="28">
        <v>37167</v>
      </c>
      <c r="B7589" s="17">
        <v>3.8330000000000003E-2</v>
      </c>
      <c r="C7589">
        <f t="shared" si="240"/>
        <v>10</v>
      </c>
      <c r="D7589">
        <f t="shared" si="241"/>
        <v>2001</v>
      </c>
    </row>
    <row r="7590" spans="1:4" x14ac:dyDescent="0.35">
      <c r="A7590" s="28">
        <v>37166</v>
      </c>
      <c r="B7590" s="17">
        <v>3.4169999999999999E-2</v>
      </c>
      <c r="C7590">
        <f t="shared" si="240"/>
        <v>10</v>
      </c>
      <c r="D7590">
        <f t="shared" si="241"/>
        <v>2001</v>
      </c>
    </row>
    <row r="7591" spans="1:4" x14ac:dyDescent="0.35">
      <c r="A7591" s="28">
        <v>37165</v>
      </c>
      <c r="B7591" s="17">
        <v>3.5369999999999999E-2</v>
      </c>
      <c r="C7591">
        <f t="shared" si="240"/>
        <v>10</v>
      </c>
      <c r="D7591">
        <f t="shared" si="241"/>
        <v>2001</v>
      </c>
    </row>
    <row r="7592" spans="1:4" x14ac:dyDescent="0.35">
      <c r="A7592" s="28">
        <v>37164</v>
      </c>
      <c r="B7592" s="17">
        <v>3.0269999999999998E-2</v>
      </c>
      <c r="C7592">
        <f t="shared" si="240"/>
        <v>9</v>
      </c>
      <c r="D7592">
        <f t="shared" si="241"/>
        <v>2001</v>
      </c>
    </row>
    <row r="7593" spans="1:4" x14ac:dyDescent="0.35">
      <c r="A7593" s="28">
        <v>37163</v>
      </c>
      <c r="B7593" s="17">
        <v>3.0269999999999998E-2</v>
      </c>
      <c r="C7593">
        <f t="shared" si="240"/>
        <v>9</v>
      </c>
      <c r="D7593">
        <f t="shared" si="241"/>
        <v>2001</v>
      </c>
    </row>
    <row r="7594" spans="1:4" x14ac:dyDescent="0.35">
      <c r="A7594" s="28">
        <v>37162</v>
      </c>
      <c r="B7594" s="17">
        <v>3.0269999999999998E-2</v>
      </c>
      <c r="C7594">
        <f t="shared" si="240"/>
        <v>9</v>
      </c>
      <c r="D7594">
        <f t="shared" si="241"/>
        <v>2001</v>
      </c>
    </row>
    <row r="7595" spans="1:4" x14ac:dyDescent="0.35">
      <c r="A7595" s="28">
        <v>37161</v>
      </c>
      <c r="B7595" s="17">
        <v>3.3989999999999999E-2</v>
      </c>
      <c r="C7595">
        <f t="shared" ref="C7595:C7658" si="242">MONTH(A7595)</f>
        <v>9</v>
      </c>
      <c r="D7595">
        <f t="shared" ref="D7595:D7658" si="243">YEAR(A7595)</f>
        <v>2001</v>
      </c>
    </row>
    <row r="7596" spans="1:4" x14ac:dyDescent="0.35">
      <c r="A7596" s="28">
        <v>37160</v>
      </c>
      <c r="B7596" s="17">
        <v>3.4759999999999999E-2</v>
      </c>
      <c r="C7596">
        <f t="shared" si="242"/>
        <v>9</v>
      </c>
      <c r="D7596">
        <f t="shared" si="243"/>
        <v>2001</v>
      </c>
    </row>
    <row r="7597" spans="1:4" x14ac:dyDescent="0.35">
      <c r="A7597" s="28">
        <v>37159</v>
      </c>
      <c r="B7597" s="17">
        <v>3.3619999999999997E-2</v>
      </c>
      <c r="C7597">
        <f t="shared" si="242"/>
        <v>9</v>
      </c>
      <c r="D7597">
        <f t="shared" si="243"/>
        <v>2001</v>
      </c>
    </row>
    <row r="7598" spans="1:4" x14ac:dyDescent="0.35">
      <c r="A7598" s="28">
        <v>37158</v>
      </c>
      <c r="B7598" s="17">
        <v>3.2899999999999999E-2</v>
      </c>
      <c r="C7598">
        <f t="shared" si="242"/>
        <v>9</v>
      </c>
      <c r="D7598">
        <f t="shared" si="243"/>
        <v>2001</v>
      </c>
    </row>
    <row r="7599" spans="1:4" x14ac:dyDescent="0.35">
      <c r="A7599" s="28">
        <v>37157</v>
      </c>
      <c r="B7599" s="17">
        <v>3.1130000000000001E-2</v>
      </c>
      <c r="C7599">
        <f t="shared" si="242"/>
        <v>9</v>
      </c>
      <c r="D7599">
        <f t="shared" si="243"/>
        <v>2001</v>
      </c>
    </row>
    <row r="7600" spans="1:4" x14ac:dyDescent="0.35">
      <c r="A7600" s="28">
        <v>37156</v>
      </c>
      <c r="B7600" s="17">
        <v>3.1130000000000001E-2</v>
      </c>
      <c r="C7600">
        <f t="shared" si="242"/>
        <v>9</v>
      </c>
      <c r="D7600">
        <f t="shared" si="243"/>
        <v>2001</v>
      </c>
    </row>
    <row r="7601" spans="1:4" x14ac:dyDescent="0.35">
      <c r="A7601" s="28">
        <v>37155</v>
      </c>
      <c r="B7601" s="17">
        <v>3.1130000000000001E-2</v>
      </c>
      <c r="C7601">
        <f t="shared" si="242"/>
        <v>9</v>
      </c>
      <c r="D7601">
        <f t="shared" si="243"/>
        <v>2001</v>
      </c>
    </row>
    <row r="7602" spans="1:4" x14ac:dyDescent="0.35">
      <c r="A7602" s="28">
        <v>37154</v>
      </c>
      <c r="B7602" s="17">
        <v>3.1539999999999999E-2</v>
      </c>
      <c r="C7602">
        <f t="shared" si="242"/>
        <v>9</v>
      </c>
      <c r="D7602">
        <f t="shared" si="243"/>
        <v>2001</v>
      </c>
    </row>
    <row r="7603" spans="1:4" x14ac:dyDescent="0.35">
      <c r="A7603" s="28">
        <v>37153</v>
      </c>
      <c r="B7603" s="17">
        <v>3.159E-2</v>
      </c>
      <c r="C7603">
        <f t="shared" si="242"/>
        <v>9</v>
      </c>
      <c r="D7603">
        <f t="shared" si="243"/>
        <v>2001</v>
      </c>
    </row>
    <row r="7604" spans="1:4" x14ac:dyDescent="0.35">
      <c r="A7604" s="28">
        <v>37152</v>
      </c>
      <c r="B7604" s="17">
        <v>3.3570000000000003E-2</v>
      </c>
      <c r="C7604">
        <f t="shared" si="242"/>
        <v>9</v>
      </c>
      <c r="D7604">
        <f t="shared" si="243"/>
        <v>2001</v>
      </c>
    </row>
    <row r="7605" spans="1:4" x14ac:dyDescent="0.35">
      <c r="A7605" s="28">
        <v>37151</v>
      </c>
      <c r="B7605" s="17">
        <v>3.4380000000000001E-2</v>
      </c>
      <c r="C7605">
        <f t="shared" si="242"/>
        <v>9</v>
      </c>
      <c r="D7605">
        <f t="shared" si="243"/>
        <v>2001</v>
      </c>
    </row>
    <row r="7606" spans="1:4" x14ac:dyDescent="0.35">
      <c r="A7606" s="28">
        <v>37150</v>
      </c>
      <c r="B7606" s="17">
        <v>3.4329999999999999E-2</v>
      </c>
      <c r="C7606">
        <f t="shared" si="242"/>
        <v>9</v>
      </c>
      <c r="D7606">
        <f t="shared" si="243"/>
        <v>2001</v>
      </c>
    </row>
    <row r="7607" spans="1:4" x14ac:dyDescent="0.35">
      <c r="A7607" s="28">
        <v>37149</v>
      </c>
      <c r="B7607" s="17">
        <v>3.4329999999999999E-2</v>
      </c>
      <c r="C7607">
        <f t="shared" si="242"/>
        <v>9</v>
      </c>
      <c r="D7607">
        <f t="shared" si="243"/>
        <v>2001</v>
      </c>
    </row>
    <row r="7608" spans="1:4" x14ac:dyDescent="0.35">
      <c r="A7608" s="28">
        <v>37148</v>
      </c>
      <c r="B7608" s="17">
        <v>3.4329999999999999E-2</v>
      </c>
      <c r="C7608">
        <f t="shared" si="242"/>
        <v>9</v>
      </c>
      <c r="D7608">
        <f t="shared" si="243"/>
        <v>2001</v>
      </c>
    </row>
    <row r="7609" spans="1:4" x14ac:dyDescent="0.35">
      <c r="A7609" s="28">
        <v>37147</v>
      </c>
      <c r="B7609" s="17">
        <v>3.2579999999999998E-2</v>
      </c>
      <c r="C7609">
        <f t="shared" si="242"/>
        <v>9</v>
      </c>
      <c r="D7609">
        <f t="shared" si="243"/>
        <v>2001</v>
      </c>
    </row>
    <row r="7610" spans="1:4" x14ac:dyDescent="0.35">
      <c r="A7610" s="28">
        <v>37146</v>
      </c>
      <c r="B7610" s="17">
        <v>3.2309999999999998E-2</v>
      </c>
      <c r="C7610">
        <f t="shared" si="242"/>
        <v>9</v>
      </c>
      <c r="D7610">
        <f t="shared" si="243"/>
        <v>2001</v>
      </c>
    </row>
    <row r="7611" spans="1:4" x14ac:dyDescent="0.35">
      <c r="A7611" s="28">
        <v>37145</v>
      </c>
      <c r="B7611" s="17">
        <v>3.8039999999999997E-2</v>
      </c>
      <c r="C7611">
        <f t="shared" si="242"/>
        <v>9</v>
      </c>
      <c r="D7611">
        <f t="shared" si="243"/>
        <v>2001</v>
      </c>
    </row>
    <row r="7612" spans="1:4" x14ac:dyDescent="0.35">
      <c r="A7612" s="28">
        <v>37144</v>
      </c>
      <c r="B7612" s="17">
        <v>3.6229999999999998E-2</v>
      </c>
      <c r="C7612">
        <f t="shared" si="242"/>
        <v>9</v>
      </c>
      <c r="D7612">
        <f t="shared" si="243"/>
        <v>2001</v>
      </c>
    </row>
    <row r="7613" spans="1:4" x14ac:dyDescent="0.35">
      <c r="A7613" s="28">
        <v>37143</v>
      </c>
      <c r="B7613" s="17">
        <v>3.6170000000000001E-2</v>
      </c>
      <c r="C7613">
        <f t="shared" si="242"/>
        <v>9</v>
      </c>
      <c r="D7613">
        <f t="shared" si="243"/>
        <v>2001</v>
      </c>
    </row>
    <row r="7614" spans="1:4" x14ac:dyDescent="0.35">
      <c r="A7614" s="28">
        <v>37142</v>
      </c>
      <c r="B7614" s="17">
        <v>3.6170000000000001E-2</v>
      </c>
      <c r="C7614">
        <f t="shared" si="242"/>
        <v>9</v>
      </c>
      <c r="D7614">
        <f t="shared" si="243"/>
        <v>2001</v>
      </c>
    </row>
    <row r="7615" spans="1:4" x14ac:dyDescent="0.35">
      <c r="A7615" s="28">
        <v>37141</v>
      </c>
      <c r="B7615" s="17">
        <v>3.6170000000000001E-2</v>
      </c>
      <c r="C7615">
        <f t="shared" si="242"/>
        <v>9</v>
      </c>
      <c r="D7615">
        <f t="shared" si="243"/>
        <v>2001</v>
      </c>
    </row>
    <row r="7616" spans="1:4" x14ac:dyDescent="0.35">
      <c r="A7616" s="28">
        <v>37140</v>
      </c>
      <c r="B7616" s="17">
        <v>3.8240000000000003E-2</v>
      </c>
      <c r="C7616">
        <f t="shared" si="242"/>
        <v>9</v>
      </c>
      <c r="D7616">
        <f t="shared" si="243"/>
        <v>2001</v>
      </c>
    </row>
    <row r="7617" spans="1:4" x14ac:dyDescent="0.35">
      <c r="A7617" s="28">
        <v>37139</v>
      </c>
      <c r="B7617" s="17">
        <v>3.8989999999999997E-2</v>
      </c>
      <c r="C7617">
        <f t="shared" si="242"/>
        <v>9</v>
      </c>
      <c r="D7617">
        <f t="shared" si="243"/>
        <v>2001</v>
      </c>
    </row>
    <row r="7618" spans="1:4" x14ac:dyDescent="0.35">
      <c r="A7618" s="28">
        <v>37138</v>
      </c>
      <c r="B7618" s="17">
        <v>4.0750000000000001E-2</v>
      </c>
      <c r="C7618">
        <f t="shared" si="242"/>
        <v>9</v>
      </c>
      <c r="D7618">
        <f t="shared" si="243"/>
        <v>2001</v>
      </c>
    </row>
    <row r="7619" spans="1:4" x14ac:dyDescent="0.35">
      <c r="A7619" s="28">
        <v>37137</v>
      </c>
      <c r="B7619" s="17">
        <v>4.113E-2</v>
      </c>
      <c r="C7619">
        <f t="shared" si="242"/>
        <v>9</v>
      </c>
      <c r="D7619">
        <f t="shared" si="243"/>
        <v>2001</v>
      </c>
    </row>
    <row r="7620" spans="1:4" x14ac:dyDescent="0.35">
      <c r="A7620" s="28">
        <v>37136</v>
      </c>
      <c r="B7620" s="17">
        <v>3.8710000000000001E-2</v>
      </c>
      <c r="C7620">
        <f t="shared" si="242"/>
        <v>9</v>
      </c>
      <c r="D7620">
        <f t="shared" si="243"/>
        <v>2001</v>
      </c>
    </row>
    <row r="7621" spans="1:4" x14ac:dyDescent="0.35">
      <c r="A7621" s="28">
        <v>37135</v>
      </c>
      <c r="B7621" s="17">
        <v>3.8710000000000001E-2</v>
      </c>
      <c r="C7621">
        <f t="shared" si="242"/>
        <v>9</v>
      </c>
      <c r="D7621">
        <f t="shared" si="243"/>
        <v>2001</v>
      </c>
    </row>
    <row r="7622" spans="1:4" x14ac:dyDescent="0.35">
      <c r="A7622" s="28">
        <v>37134</v>
      </c>
      <c r="B7622" s="17">
        <v>3.8710000000000001E-2</v>
      </c>
      <c r="C7622">
        <f t="shared" si="242"/>
        <v>8</v>
      </c>
      <c r="D7622">
        <f t="shared" si="243"/>
        <v>2001</v>
      </c>
    </row>
    <row r="7623" spans="1:4" x14ac:dyDescent="0.35">
      <c r="A7623" s="28">
        <v>37133</v>
      </c>
      <c r="B7623" s="17">
        <v>4.4810000000000003E-2</v>
      </c>
      <c r="C7623">
        <f t="shared" si="242"/>
        <v>8</v>
      </c>
      <c r="D7623">
        <f t="shared" si="243"/>
        <v>2001</v>
      </c>
    </row>
    <row r="7624" spans="1:4" x14ac:dyDescent="0.35">
      <c r="A7624" s="28">
        <v>37132</v>
      </c>
      <c r="B7624" s="17">
        <v>4.6859999999999999E-2</v>
      </c>
      <c r="C7624">
        <f t="shared" si="242"/>
        <v>8</v>
      </c>
      <c r="D7624">
        <f t="shared" si="243"/>
        <v>2001</v>
      </c>
    </row>
    <row r="7625" spans="1:4" x14ac:dyDescent="0.35">
      <c r="A7625" s="28">
        <v>37131</v>
      </c>
      <c r="B7625" s="17">
        <v>4.7579999999999997E-2</v>
      </c>
      <c r="C7625">
        <f t="shared" si="242"/>
        <v>8</v>
      </c>
      <c r="D7625">
        <f t="shared" si="243"/>
        <v>2001</v>
      </c>
    </row>
    <row r="7626" spans="1:4" x14ac:dyDescent="0.35">
      <c r="A7626" s="28">
        <v>37130</v>
      </c>
      <c r="B7626" s="17">
        <v>4.7480000000000001E-2</v>
      </c>
      <c r="C7626">
        <f t="shared" si="242"/>
        <v>8</v>
      </c>
      <c r="D7626">
        <f t="shared" si="243"/>
        <v>2001</v>
      </c>
    </row>
    <row r="7627" spans="1:4" x14ac:dyDescent="0.35">
      <c r="A7627" s="28">
        <v>37129</v>
      </c>
      <c r="B7627" s="17">
        <v>4.7800000000000002E-2</v>
      </c>
      <c r="C7627">
        <f t="shared" si="242"/>
        <v>8</v>
      </c>
      <c r="D7627">
        <f t="shared" si="243"/>
        <v>2001</v>
      </c>
    </row>
    <row r="7628" spans="1:4" x14ac:dyDescent="0.35">
      <c r="A7628" s="28">
        <v>37128</v>
      </c>
      <c r="B7628" s="17">
        <v>4.7800000000000002E-2</v>
      </c>
      <c r="C7628">
        <f t="shared" si="242"/>
        <v>8</v>
      </c>
      <c r="D7628">
        <f t="shared" si="243"/>
        <v>2001</v>
      </c>
    </row>
    <row r="7629" spans="1:4" x14ac:dyDescent="0.35">
      <c r="A7629" s="28">
        <v>37127</v>
      </c>
      <c r="B7629" s="17">
        <v>4.7800000000000002E-2</v>
      </c>
      <c r="C7629">
        <f t="shared" si="242"/>
        <v>8</v>
      </c>
      <c r="D7629">
        <f t="shared" si="243"/>
        <v>2001</v>
      </c>
    </row>
    <row r="7630" spans="1:4" x14ac:dyDescent="0.35">
      <c r="A7630" s="28">
        <v>37126</v>
      </c>
      <c r="B7630" s="17">
        <v>4.931E-2</v>
      </c>
      <c r="C7630">
        <f t="shared" si="242"/>
        <v>8</v>
      </c>
      <c r="D7630">
        <f t="shared" si="243"/>
        <v>2001</v>
      </c>
    </row>
    <row r="7631" spans="1:4" x14ac:dyDescent="0.35">
      <c r="A7631" s="28">
        <v>37125</v>
      </c>
      <c r="B7631" s="17">
        <v>4.9079999999999999E-2</v>
      </c>
      <c r="C7631">
        <f t="shared" si="242"/>
        <v>8</v>
      </c>
      <c r="D7631">
        <f t="shared" si="243"/>
        <v>2001</v>
      </c>
    </row>
    <row r="7632" spans="1:4" x14ac:dyDescent="0.35">
      <c r="A7632" s="28">
        <v>37124</v>
      </c>
      <c r="B7632" s="17">
        <v>4.9320000000000003E-2</v>
      </c>
      <c r="C7632">
        <f t="shared" si="242"/>
        <v>8</v>
      </c>
      <c r="D7632">
        <f t="shared" si="243"/>
        <v>2001</v>
      </c>
    </row>
    <row r="7633" spans="1:4" x14ac:dyDescent="0.35">
      <c r="A7633" s="28">
        <v>37123</v>
      </c>
      <c r="B7633" s="17">
        <v>4.9320000000000003E-2</v>
      </c>
      <c r="C7633">
        <f t="shared" si="242"/>
        <v>8</v>
      </c>
      <c r="D7633">
        <f t="shared" si="243"/>
        <v>2001</v>
      </c>
    </row>
    <row r="7634" spans="1:4" x14ac:dyDescent="0.35">
      <c r="A7634" s="28">
        <v>37122</v>
      </c>
      <c r="B7634" s="17">
        <v>4.9320000000000003E-2</v>
      </c>
      <c r="C7634">
        <f t="shared" si="242"/>
        <v>8</v>
      </c>
      <c r="D7634">
        <f t="shared" si="243"/>
        <v>2001</v>
      </c>
    </row>
    <row r="7635" spans="1:4" x14ac:dyDescent="0.35">
      <c r="A7635" s="28">
        <v>37121</v>
      </c>
      <c r="B7635" s="17">
        <v>4.9320000000000003E-2</v>
      </c>
      <c r="C7635">
        <f t="shared" si="242"/>
        <v>8</v>
      </c>
      <c r="D7635">
        <f t="shared" si="243"/>
        <v>2001</v>
      </c>
    </row>
    <row r="7636" spans="1:4" x14ac:dyDescent="0.35">
      <c r="A7636" s="28">
        <v>37120</v>
      </c>
      <c r="B7636" s="17">
        <v>4.9320000000000003E-2</v>
      </c>
      <c r="C7636">
        <f t="shared" si="242"/>
        <v>8</v>
      </c>
      <c r="D7636">
        <f t="shared" si="243"/>
        <v>2001</v>
      </c>
    </row>
    <row r="7637" spans="1:4" x14ac:dyDescent="0.35">
      <c r="A7637" s="28">
        <v>37119</v>
      </c>
      <c r="B7637" s="17">
        <v>5.0470000000000001E-2</v>
      </c>
      <c r="C7637">
        <f t="shared" si="242"/>
        <v>8</v>
      </c>
      <c r="D7637">
        <f t="shared" si="243"/>
        <v>2001</v>
      </c>
    </row>
    <row r="7638" spans="1:4" x14ac:dyDescent="0.35">
      <c r="A7638" s="28">
        <v>37118</v>
      </c>
      <c r="B7638" s="17">
        <v>5.1220000000000002E-2</v>
      </c>
      <c r="C7638">
        <f t="shared" si="242"/>
        <v>8</v>
      </c>
      <c r="D7638">
        <f t="shared" si="243"/>
        <v>2001</v>
      </c>
    </row>
    <row r="7639" spans="1:4" x14ac:dyDescent="0.35">
      <c r="A7639" s="28">
        <v>37117</v>
      </c>
      <c r="B7639" s="17">
        <v>5.2609999999999997E-2</v>
      </c>
      <c r="C7639">
        <f t="shared" si="242"/>
        <v>8</v>
      </c>
      <c r="D7639">
        <f t="shared" si="243"/>
        <v>2001</v>
      </c>
    </row>
    <row r="7640" spans="1:4" x14ac:dyDescent="0.35">
      <c r="A7640" s="28">
        <v>37116</v>
      </c>
      <c r="B7640" s="17">
        <v>5.2609999999999997E-2</v>
      </c>
      <c r="C7640">
        <f t="shared" si="242"/>
        <v>8</v>
      </c>
      <c r="D7640">
        <f t="shared" si="243"/>
        <v>2001</v>
      </c>
    </row>
    <row r="7641" spans="1:4" x14ac:dyDescent="0.35">
      <c r="A7641" s="28">
        <v>37115</v>
      </c>
      <c r="B7641" s="17">
        <v>5.3019999999999998E-2</v>
      </c>
      <c r="C7641">
        <f t="shared" si="242"/>
        <v>8</v>
      </c>
      <c r="D7641">
        <f t="shared" si="243"/>
        <v>2001</v>
      </c>
    </row>
    <row r="7642" spans="1:4" x14ac:dyDescent="0.35">
      <c r="A7642" s="28">
        <v>37114</v>
      </c>
      <c r="B7642" s="17">
        <v>5.3019999999999998E-2</v>
      </c>
      <c r="C7642">
        <f t="shared" si="242"/>
        <v>8</v>
      </c>
      <c r="D7642">
        <f t="shared" si="243"/>
        <v>2001</v>
      </c>
    </row>
    <row r="7643" spans="1:4" x14ac:dyDescent="0.35">
      <c r="A7643" s="28">
        <v>37113</v>
      </c>
      <c r="B7643" s="17">
        <v>5.3019999999999998E-2</v>
      </c>
      <c r="C7643">
        <f t="shared" si="242"/>
        <v>8</v>
      </c>
      <c r="D7643">
        <f t="shared" si="243"/>
        <v>2001</v>
      </c>
    </row>
    <row r="7644" spans="1:4" x14ac:dyDescent="0.35">
      <c r="A7644" s="28">
        <v>37112</v>
      </c>
      <c r="B7644" s="17">
        <v>5.3030000000000001E-2</v>
      </c>
      <c r="C7644">
        <f t="shared" si="242"/>
        <v>8</v>
      </c>
      <c r="D7644">
        <f t="shared" si="243"/>
        <v>2001</v>
      </c>
    </row>
    <row r="7645" spans="1:4" x14ac:dyDescent="0.35">
      <c r="A7645" s="28">
        <v>37111</v>
      </c>
      <c r="B7645" s="17">
        <v>5.2909999999999999E-2</v>
      </c>
      <c r="C7645">
        <f t="shared" si="242"/>
        <v>8</v>
      </c>
      <c r="D7645">
        <f t="shared" si="243"/>
        <v>2001</v>
      </c>
    </row>
    <row r="7646" spans="1:4" x14ac:dyDescent="0.35">
      <c r="A7646" s="28">
        <v>37110</v>
      </c>
      <c r="B7646" s="17">
        <v>5.4149999999999997E-2</v>
      </c>
      <c r="C7646">
        <f t="shared" si="242"/>
        <v>8</v>
      </c>
      <c r="D7646">
        <f t="shared" si="243"/>
        <v>2001</v>
      </c>
    </row>
    <row r="7647" spans="1:4" x14ac:dyDescent="0.35">
      <c r="A7647" s="28">
        <v>37109</v>
      </c>
      <c r="B7647" s="17">
        <v>5.5930000000000001E-2</v>
      </c>
      <c r="C7647">
        <f t="shared" si="242"/>
        <v>8</v>
      </c>
      <c r="D7647">
        <f t="shared" si="243"/>
        <v>2001</v>
      </c>
    </row>
    <row r="7648" spans="1:4" x14ac:dyDescent="0.35">
      <c r="A7648" s="28">
        <v>37108</v>
      </c>
      <c r="B7648" s="17">
        <v>5.7340000000000002E-2</v>
      </c>
      <c r="C7648">
        <f t="shared" si="242"/>
        <v>8</v>
      </c>
      <c r="D7648">
        <f t="shared" si="243"/>
        <v>2001</v>
      </c>
    </row>
    <row r="7649" spans="1:4" x14ac:dyDescent="0.35">
      <c r="A7649" s="28">
        <v>37107</v>
      </c>
      <c r="B7649" s="17">
        <v>5.7340000000000002E-2</v>
      </c>
      <c r="C7649">
        <f t="shared" si="242"/>
        <v>8</v>
      </c>
      <c r="D7649">
        <f t="shared" si="243"/>
        <v>2001</v>
      </c>
    </row>
    <row r="7650" spans="1:4" x14ac:dyDescent="0.35">
      <c r="A7650" s="28">
        <v>37106</v>
      </c>
      <c r="B7650" s="17">
        <v>5.7340000000000002E-2</v>
      </c>
      <c r="C7650">
        <f t="shared" si="242"/>
        <v>8</v>
      </c>
      <c r="D7650">
        <f t="shared" si="243"/>
        <v>2001</v>
      </c>
    </row>
    <row r="7651" spans="1:4" x14ac:dyDescent="0.35">
      <c r="A7651" s="28">
        <v>37105</v>
      </c>
      <c r="B7651" s="17">
        <v>5.8470000000000001E-2</v>
      </c>
      <c r="C7651">
        <f t="shared" si="242"/>
        <v>8</v>
      </c>
      <c r="D7651">
        <f t="shared" si="243"/>
        <v>2001</v>
      </c>
    </row>
    <row r="7652" spans="1:4" x14ac:dyDescent="0.35">
      <c r="A7652" s="28">
        <v>37104</v>
      </c>
      <c r="B7652" s="17">
        <v>5.842E-2</v>
      </c>
      <c r="C7652">
        <f t="shared" si="242"/>
        <v>8</v>
      </c>
      <c r="D7652">
        <f t="shared" si="243"/>
        <v>2001</v>
      </c>
    </row>
    <row r="7653" spans="1:4" x14ac:dyDescent="0.35">
      <c r="A7653" s="28">
        <v>37103</v>
      </c>
      <c r="B7653" s="17">
        <v>5.8029999999999998E-2</v>
      </c>
      <c r="C7653">
        <f t="shared" si="242"/>
        <v>7</v>
      </c>
      <c r="D7653">
        <f t="shared" si="243"/>
        <v>2001</v>
      </c>
    </row>
    <row r="7654" spans="1:4" x14ac:dyDescent="0.35">
      <c r="A7654" s="28">
        <v>37102</v>
      </c>
      <c r="B7654" s="17">
        <v>5.7689999999999998E-2</v>
      </c>
      <c r="C7654">
        <f t="shared" si="242"/>
        <v>7</v>
      </c>
      <c r="D7654">
        <f t="shared" si="243"/>
        <v>2001</v>
      </c>
    </row>
    <row r="7655" spans="1:4" x14ac:dyDescent="0.35">
      <c r="A7655" s="28">
        <v>37101</v>
      </c>
      <c r="B7655" s="17">
        <v>5.7689999999999998E-2</v>
      </c>
      <c r="C7655">
        <f t="shared" si="242"/>
        <v>7</v>
      </c>
      <c r="D7655">
        <f t="shared" si="243"/>
        <v>2001</v>
      </c>
    </row>
    <row r="7656" spans="1:4" x14ac:dyDescent="0.35">
      <c r="A7656" s="28">
        <v>37100</v>
      </c>
      <c r="B7656" s="17">
        <v>5.7689999999999998E-2</v>
      </c>
      <c r="C7656">
        <f t="shared" si="242"/>
        <v>7</v>
      </c>
      <c r="D7656">
        <f t="shared" si="243"/>
        <v>2001</v>
      </c>
    </row>
    <row r="7657" spans="1:4" x14ac:dyDescent="0.35">
      <c r="A7657" s="28">
        <v>37099</v>
      </c>
      <c r="B7657" s="17">
        <v>5.7689999999999998E-2</v>
      </c>
      <c r="C7657">
        <f t="shared" si="242"/>
        <v>7</v>
      </c>
      <c r="D7657">
        <f t="shared" si="243"/>
        <v>2001</v>
      </c>
    </row>
    <row r="7658" spans="1:4" x14ac:dyDescent="0.35">
      <c r="A7658" s="28">
        <v>37098</v>
      </c>
      <c r="B7658" s="17">
        <v>5.5939999999999997E-2</v>
      </c>
      <c r="C7658">
        <f t="shared" si="242"/>
        <v>7</v>
      </c>
      <c r="D7658">
        <f t="shared" si="243"/>
        <v>2001</v>
      </c>
    </row>
    <row r="7659" spans="1:4" x14ac:dyDescent="0.35">
      <c r="A7659" s="28">
        <v>37097</v>
      </c>
      <c r="B7659" s="17">
        <v>5.9520000000000003E-2</v>
      </c>
      <c r="C7659">
        <f t="shared" ref="C7659:C7722" si="244">MONTH(A7659)</f>
        <v>7</v>
      </c>
      <c r="D7659">
        <f t="shared" ref="D7659:D7722" si="245">YEAR(A7659)</f>
        <v>2001</v>
      </c>
    </row>
    <row r="7660" spans="1:4" x14ac:dyDescent="0.35">
      <c r="A7660" s="28">
        <v>37096</v>
      </c>
      <c r="B7660" s="17">
        <v>5.5989999999999998E-2</v>
      </c>
      <c r="C7660">
        <f t="shared" si="244"/>
        <v>7</v>
      </c>
      <c r="D7660">
        <f t="shared" si="245"/>
        <v>2001</v>
      </c>
    </row>
    <row r="7661" spans="1:4" x14ac:dyDescent="0.35">
      <c r="A7661" s="28">
        <v>37095</v>
      </c>
      <c r="B7661" s="17">
        <v>4.9160000000000002E-2</v>
      </c>
      <c r="C7661">
        <f t="shared" si="244"/>
        <v>7</v>
      </c>
      <c r="D7661">
        <f t="shared" si="245"/>
        <v>2001</v>
      </c>
    </row>
    <row r="7662" spans="1:4" x14ac:dyDescent="0.35">
      <c r="A7662" s="28">
        <v>37094</v>
      </c>
      <c r="B7662" s="17">
        <v>4.0969999999999999E-2</v>
      </c>
      <c r="C7662">
        <f t="shared" si="244"/>
        <v>7</v>
      </c>
      <c r="D7662">
        <f t="shared" si="245"/>
        <v>2001</v>
      </c>
    </row>
    <row r="7663" spans="1:4" x14ac:dyDescent="0.35">
      <c r="A7663" s="28">
        <v>37093</v>
      </c>
      <c r="B7663" s="17">
        <v>4.0969999999999999E-2</v>
      </c>
      <c r="C7663">
        <f t="shared" si="244"/>
        <v>7</v>
      </c>
      <c r="D7663">
        <f t="shared" si="245"/>
        <v>2001</v>
      </c>
    </row>
    <row r="7664" spans="1:4" x14ac:dyDescent="0.35">
      <c r="A7664" s="28">
        <v>37092</v>
      </c>
      <c r="B7664" s="17">
        <v>4.0969999999999999E-2</v>
      </c>
      <c r="C7664">
        <f t="shared" si="244"/>
        <v>7</v>
      </c>
      <c r="D7664">
        <f t="shared" si="245"/>
        <v>2001</v>
      </c>
    </row>
    <row r="7665" spans="1:4" x14ac:dyDescent="0.35">
      <c r="A7665" s="28">
        <v>37091</v>
      </c>
      <c r="B7665" s="17">
        <v>3.8190000000000002E-2</v>
      </c>
      <c r="C7665">
        <f t="shared" si="244"/>
        <v>7</v>
      </c>
      <c r="D7665">
        <f t="shared" si="245"/>
        <v>2001</v>
      </c>
    </row>
    <row r="7666" spans="1:4" x14ac:dyDescent="0.35">
      <c r="A7666" s="28">
        <v>37090</v>
      </c>
      <c r="B7666" s="17">
        <v>3.8679999999999999E-2</v>
      </c>
      <c r="C7666">
        <f t="shared" si="244"/>
        <v>7</v>
      </c>
      <c r="D7666">
        <f t="shared" si="245"/>
        <v>2001</v>
      </c>
    </row>
    <row r="7667" spans="1:4" x14ac:dyDescent="0.35">
      <c r="A7667" s="28">
        <v>37089</v>
      </c>
      <c r="B7667" s="17">
        <v>3.9199999999999999E-2</v>
      </c>
      <c r="C7667">
        <f t="shared" si="244"/>
        <v>7</v>
      </c>
      <c r="D7667">
        <f t="shared" si="245"/>
        <v>2001</v>
      </c>
    </row>
    <row r="7668" spans="1:4" x14ac:dyDescent="0.35">
      <c r="A7668" s="28">
        <v>37088</v>
      </c>
      <c r="B7668" s="17">
        <v>3.9289999999999999E-2</v>
      </c>
      <c r="C7668">
        <f t="shared" si="244"/>
        <v>7</v>
      </c>
      <c r="D7668">
        <f t="shared" si="245"/>
        <v>2001</v>
      </c>
    </row>
    <row r="7669" spans="1:4" x14ac:dyDescent="0.35">
      <c r="A7669" s="28">
        <v>37087</v>
      </c>
      <c r="B7669" s="17">
        <v>3.755E-2</v>
      </c>
      <c r="C7669">
        <f t="shared" si="244"/>
        <v>7</v>
      </c>
      <c r="D7669">
        <f t="shared" si="245"/>
        <v>2001</v>
      </c>
    </row>
    <row r="7670" spans="1:4" x14ac:dyDescent="0.35">
      <c r="A7670" s="28">
        <v>37086</v>
      </c>
      <c r="B7670" s="17">
        <v>3.755E-2</v>
      </c>
      <c r="C7670">
        <f t="shared" si="244"/>
        <v>7</v>
      </c>
      <c r="D7670">
        <f t="shared" si="245"/>
        <v>2001</v>
      </c>
    </row>
    <row r="7671" spans="1:4" x14ac:dyDescent="0.35">
      <c r="A7671" s="28">
        <v>37085</v>
      </c>
      <c r="B7671" s="17">
        <v>3.755E-2</v>
      </c>
      <c r="C7671">
        <f t="shared" si="244"/>
        <v>7</v>
      </c>
      <c r="D7671">
        <f t="shared" si="245"/>
        <v>2001</v>
      </c>
    </row>
    <row r="7672" spans="1:4" x14ac:dyDescent="0.35">
      <c r="A7672" s="28">
        <v>37084</v>
      </c>
      <c r="B7672" s="17">
        <v>3.3709999999999997E-2</v>
      </c>
      <c r="C7672">
        <f t="shared" si="244"/>
        <v>7</v>
      </c>
      <c r="D7672">
        <f t="shared" si="245"/>
        <v>2001</v>
      </c>
    </row>
    <row r="7673" spans="1:4" x14ac:dyDescent="0.35">
      <c r="A7673" s="28">
        <v>37083</v>
      </c>
      <c r="B7673" s="17">
        <v>2.4469999999999999E-2</v>
      </c>
      <c r="C7673">
        <f t="shared" si="244"/>
        <v>7</v>
      </c>
      <c r="D7673">
        <f t="shared" si="245"/>
        <v>2001</v>
      </c>
    </row>
    <row r="7674" spans="1:4" x14ac:dyDescent="0.35">
      <c r="A7674" s="28">
        <v>37082</v>
      </c>
      <c r="B7674" s="17">
        <v>2.4660000000000001E-2</v>
      </c>
      <c r="C7674">
        <f t="shared" si="244"/>
        <v>7</v>
      </c>
      <c r="D7674">
        <f t="shared" si="245"/>
        <v>2001</v>
      </c>
    </row>
    <row r="7675" spans="1:4" x14ac:dyDescent="0.35">
      <c r="A7675" s="28">
        <v>37081</v>
      </c>
      <c r="B7675" s="17">
        <v>2.5399999999999999E-2</v>
      </c>
      <c r="C7675">
        <f t="shared" si="244"/>
        <v>7</v>
      </c>
      <c r="D7675">
        <f t="shared" si="245"/>
        <v>2001</v>
      </c>
    </row>
    <row r="7676" spans="1:4" x14ac:dyDescent="0.35">
      <c r="A7676" s="28">
        <v>37080</v>
      </c>
      <c r="B7676" s="17">
        <v>2.5499999999999998E-2</v>
      </c>
      <c r="C7676">
        <f t="shared" si="244"/>
        <v>7</v>
      </c>
      <c r="D7676">
        <f t="shared" si="245"/>
        <v>2001</v>
      </c>
    </row>
    <row r="7677" spans="1:4" x14ac:dyDescent="0.35">
      <c r="A7677" s="28">
        <v>37079</v>
      </c>
      <c r="B7677" s="17">
        <v>2.5499999999999998E-2</v>
      </c>
      <c r="C7677">
        <f t="shared" si="244"/>
        <v>7</v>
      </c>
      <c r="D7677">
        <f t="shared" si="245"/>
        <v>2001</v>
      </c>
    </row>
    <row r="7678" spans="1:4" x14ac:dyDescent="0.35">
      <c r="A7678" s="28">
        <v>37078</v>
      </c>
      <c r="B7678" s="17">
        <v>2.5499999999999998E-2</v>
      </c>
      <c r="C7678">
        <f t="shared" si="244"/>
        <v>7</v>
      </c>
      <c r="D7678">
        <f t="shared" si="245"/>
        <v>2001</v>
      </c>
    </row>
    <row r="7679" spans="1:4" x14ac:dyDescent="0.35">
      <c r="A7679" s="28">
        <v>37077</v>
      </c>
      <c r="B7679" s="17">
        <v>2.8000000000000001E-2</v>
      </c>
      <c r="C7679">
        <f t="shared" si="244"/>
        <v>7</v>
      </c>
      <c r="D7679">
        <f t="shared" si="245"/>
        <v>2001</v>
      </c>
    </row>
    <row r="7680" spans="1:4" x14ac:dyDescent="0.35">
      <c r="A7680" s="28">
        <v>37076</v>
      </c>
      <c r="B7680" s="17">
        <v>2.8809999999999999E-2</v>
      </c>
      <c r="C7680">
        <f t="shared" si="244"/>
        <v>7</v>
      </c>
      <c r="D7680">
        <f t="shared" si="245"/>
        <v>2001</v>
      </c>
    </row>
    <row r="7681" spans="1:4" x14ac:dyDescent="0.35">
      <c r="A7681" s="28">
        <v>37075</v>
      </c>
      <c r="B7681" s="17">
        <v>2.8289999999999999E-2</v>
      </c>
      <c r="C7681">
        <f t="shared" si="244"/>
        <v>7</v>
      </c>
      <c r="D7681">
        <f t="shared" si="245"/>
        <v>2001</v>
      </c>
    </row>
    <row r="7682" spans="1:4" x14ac:dyDescent="0.35">
      <c r="A7682" s="28">
        <v>37074</v>
      </c>
      <c r="B7682" s="17">
        <v>2.691E-2</v>
      </c>
      <c r="C7682">
        <f t="shared" si="244"/>
        <v>7</v>
      </c>
      <c r="D7682">
        <f t="shared" si="245"/>
        <v>2001</v>
      </c>
    </row>
    <row r="7683" spans="1:4" x14ac:dyDescent="0.35">
      <c r="A7683" s="28">
        <v>37073</v>
      </c>
      <c r="B7683" s="17">
        <v>2.6939999999999999E-2</v>
      </c>
      <c r="C7683">
        <f t="shared" si="244"/>
        <v>7</v>
      </c>
      <c r="D7683">
        <f t="shared" si="245"/>
        <v>2001</v>
      </c>
    </row>
    <row r="7684" spans="1:4" x14ac:dyDescent="0.35">
      <c r="A7684" s="28">
        <v>37072</v>
      </c>
      <c r="B7684" s="17">
        <v>2.6939999999999999E-2</v>
      </c>
      <c r="C7684">
        <f t="shared" si="244"/>
        <v>6</v>
      </c>
      <c r="D7684">
        <f t="shared" si="245"/>
        <v>2001</v>
      </c>
    </row>
    <row r="7685" spans="1:4" x14ac:dyDescent="0.35">
      <c r="A7685" s="28">
        <v>37071</v>
      </c>
      <c r="B7685" s="17">
        <v>2.6939999999999999E-2</v>
      </c>
      <c r="C7685">
        <f t="shared" si="244"/>
        <v>6</v>
      </c>
      <c r="D7685">
        <f t="shared" si="245"/>
        <v>2001</v>
      </c>
    </row>
    <row r="7686" spans="1:4" x14ac:dyDescent="0.35">
      <c r="A7686" s="28">
        <v>37070</v>
      </c>
      <c r="B7686" s="17">
        <v>2.8570000000000002E-2</v>
      </c>
      <c r="C7686">
        <f t="shared" si="244"/>
        <v>6</v>
      </c>
      <c r="D7686">
        <f t="shared" si="245"/>
        <v>2001</v>
      </c>
    </row>
    <row r="7687" spans="1:4" x14ac:dyDescent="0.35">
      <c r="A7687" s="28">
        <v>37069</v>
      </c>
      <c r="B7687" s="17">
        <v>3.1040000000000002E-2</v>
      </c>
      <c r="C7687">
        <f t="shared" si="244"/>
        <v>6</v>
      </c>
      <c r="D7687">
        <f t="shared" si="245"/>
        <v>2001</v>
      </c>
    </row>
    <row r="7688" spans="1:4" x14ac:dyDescent="0.35">
      <c r="A7688" s="28">
        <v>37068</v>
      </c>
      <c r="B7688" s="17">
        <v>3.5349999999999999E-2</v>
      </c>
      <c r="C7688">
        <f t="shared" si="244"/>
        <v>6</v>
      </c>
      <c r="D7688">
        <f t="shared" si="245"/>
        <v>2001</v>
      </c>
    </row>
    <row r="7689" spans="1:4" x14ac:dyDescent="0.35">
      <c r="A7689" s="28">
        <v>37067</v>
      </c>
      <c r="B7689" s="17">
        <v>3.1329999999999997E-2</v>
      </c>
      <c r="C7689">
        <f t="shared" si="244"/>
        <v>6</v>
      </c>
      <c r="D7689">
        <f t="shared" si="245"/>
        <v>2001</v>
      </c>
    </row>
    <row r="7690" spans="1:4" x14ac:dyDescent="0.35">
      <c r="A7690" s="28">
        <v>37066</v>
      </c>
      <c r="B7690" s="17">
        <v>3.0519999999999999E-2</v>
      </c>
      <c r="C7690">
        <f t="shared" si="244"/>
        <v>6</v>
      </c>
      <c r="D7690">
        <f t="shared" si="245"/>
        <v>2001</v>
      </c>
    </row>
    <row r="7691" spans="1:4" x14ac:dyDescent="0.35">
      <c r="A7691" s="28">
        <v>37065</v>
      </c>
      <c r="B7691" s="17">
        <v>3.0519999999999999E-2</v>
      </c>
      <c r="C7691">
        <f t="shared" si="244"/>
        <v>6</v>
      </c>
      <c r="D7691">
        <f t="shared" si="245"/>
        <v>2001</v>
      </c>
    </row>
    <row r="7692" spans="1:4" x14ac:dyDescent="0.35">
      <c r="A7692" s="28">
        <v>37064</v>
      </c>
      <c r="B7692" s="17">
        <v>3.0519999999999999E-2</v>
      </c>
      <c r="C7692">
        <f t="shared" si="244"/>
        <v>6</v>
      </c>
      <c r="D7692">
        <f t="shared" si="245"/>
        <v>2001</v>
      </c>
    </row>
    <row r="7693" spans="1:4" x14ac:dyDescent="0.35">
      <c r="A7693" s="28">
        <v>37063</v>
      </c>
      <c r="B7693" s="17">
        <v>3.5540000000000002E-2</v>
      </c>
      <c r="C7693">
        <f t="shared" si="244"/>
        <v>6</v>
      </c>
      <c r="D7693">
        <f t="shared" si="245"/>
        <v>2001</v>
      </c>
    </row>
    <row r="7694" spans="1:4" x14ac:dyDescent="0.35">
      <c r="A7694" s="28">
        <v>37062</v>
      </c>
      <c r="B7694" s="17">
        <v>3.499E-2</v>
      </c>
      <c r="C7694">
        <f t="shared" si="244"/>
        <v>6</v>
      </c>
      <c r="D7694">
        <f t="shared" si="245"/>
        <v>2001</v>
      </c>
    </row>
    <row r="7695" spans="1:4" x14ac:dyDescent="0.35">
      <c r="A7695" s="28">
        <v>37061</v>
      </c>
      <c r="B7695" s="17">
        <v>3.5950000000000003E-2</v>
      </c>
      <c r="C7695">
        <f t="shared" si="244"/>
        <v>6</v>
      </c>
      <c r="D7695">
        <f t="shared" si="245"/>
        <v>2001</v>
      </c>
    </row>
    <row r="7696" spans="1:4" x14ac:dyDescent="0.35">
      <c r="A7696" s="28">
        <v>37060</v>
      </c>
      <c r="B7696" s="17">
        <v>3.3149999999999999E-2</v>
      </c>
      <c r="C7696">
        <f t="shared" si="244"/>
        <v>6</v>
      </c>
      <c r="D7696">
        <f t="shared" si="245"/>
        <v>2001</v>
      </c>
    </row>
    <row r="7697" spans="1:4" x14ac:dyDescent="0.35">
      <c r="A7697" s="28">
        <v>37059</v>
      </c>
      <c r="B7697" s="17">
        <v>3.9440000000000003E-2</v>
      </c>
      <c r="C7697">
        <f t="shared" si="244"/>
        <v>6</v>
      </c>
      <c r="D7697">
        <f t="shared" si="245"/>
        <v>2001</v>
      </c>
    </row>
    <row r="7698" spans="1:4" x14ac:dyDescent="0.35">
      <c r="A7698" s="28">
        <v>37058</v>
      </c>
      <c r="B7698" s="17">
        <v>3.9440000000000003E-2</v>
      </c>
      <c r="C7698">
        <f t="shared" si="244"/>
        <v>6</v>
      </c>
      <c r="D7698">
        <f t="shared" si="245"/>
        <v>2001</v>
      </c>
    </row>
    <row r="7699" spans="1:4" x14ac:dyDescent="0.35">
      <c r="A7699" s="28">
        <v>37057</v>
      </c>
      <c r="B7699" s="17">
        <v>3.9440000000000003E-2</v>
      </c>
      <c r="C7699">
        <f t="shared" si="244"/>
        <v>6</v>
      </c>
      <c r="D7699">
        <f t="shared" si="245"/>
        <v>2001</v>
      </c>
    </row>
    <row r="7700" spans="1:4" x14ac:dyDescent="0.35">
      <c r="A7700" s="28">
        <v>37056</v>
      </c>
      <c r="B7700" s="17">
        <v>4.4240000000000002E-2</v>
      </c>
      <c r="C7700">
        <f t="shared" si="244"/>
        <v>6</v>
      </c>
      <c r="D7700">
        <f t="shared" si="245"/>
        <v>2001</v>
      </c>
    </row>
    <row r="7701" spans="1:4" x14ac:dyDescent="0.35">
      <c r="A7701" s="28">
        <v>37055</v>
      </c>
      <c r="B7701" s="17">
        <v>4.3900000000000002E-2</v>
      </c>
      <c r="C7701">
        <f t="shared" si="244"/>
        <v>6</v>
      </c>
      <c r="D7701">
        <f t="shared" si="245"/>
        <v>2001</v>
      </c>
    </row>
    <row r="7702" spans="1:4" x14ac:dyDescent="0.35">
      <c r="A7702" s="28">
        <v>37054</v>
      </c>
      <c r="B7702" s="17">
        <v>4.3929999999999997E-2</v>
      </c>
      <c r="C7702">
        <f t="shared" si="244"/>
        <v>6</v>
      </c>
      <c r="D7702">
        <f t="shared" si="245"/>
        <v>2001</v>
      </c>
    </row>
    <row r="7703" spans="1:4" x14ac:dyDescent="0.35">
      <c r="A7703" s="28">
        <v>37053</v>
      </c>
      <c r="B7703" s="17">
        <v>4.4339999999999997E-2</v>
      </c>
      <c r="C7703">
        <f t="shared" si="244"/>
        <v>6</v>
      </c>
      <c r="D7703">
        <f t="shared" si="245"/>
        <v>2001</v>
      </c>
    </row>
    <row r="7704" spans="1:4" x14ac:dyDescent="0.35">
      <c r="A7704" s="28">
        <v>37052</v>
      </c>
      <c r="B7704" s="17">
        <v>4.4589999999999998E-2</v>
      </c>
      <c r="C7704">
        <f t="shared" si="244"/>
        <v>6</v>
      </c>
      <c r="D7704">
        <f t="shared" si="245"/>
        <v>2001</v>
      </c>
    </row>
    <row r="7705" spans="1:4" x14ac:dyDescent="0.35">
      <c r="A7705" s="28">
        <v>37051</v>
      </c>
      <c r="B7705" s="17">
        <v>4.4589999999999998E-2</v>
      </c>
      <c r="C7705">
        <f t="shared" si="244"/>
        <v>6</v>
      </c>
      <c r="D7705">
        <f t="shared" si="245"/>
        <v>2001</v>
      </c>
    </row>
    <row r="7706" spans="1:4" x14ac:dyDescent="0.35">
      <c r="A7706" s="28">
        <v>37050</v>
      </c>
      <c r="B7706" s="17">
        <v>4.4589999999999998E-2</v>
      </c>
      <c r="C7706">
        <f t="shared" si="244"/>
        <v>6</v>
      </c>
      <c r="D7706">
        <f t="shared" si="245"/>
        <v>2001</v>
      </c>
    </row>
    <row r="7707" spans="1:4" x14ac:dyDescent="0.35">
      <c r="A7707" s="28">
        <v>37049</v>
      </c>
      <c r="B7707" s="17">
        <v>4.4720000000000003E-2</v>
      </c>
      <c r="C7707">
        <f t="shared" si="244"/>
        <v>6</v>
      </c>
      <c r="D7707">
        <f t="shared" si="245"/>
        <v>2001</v>
      </c>
    </row>
    <row r="7708" spans="1:4" x14ac:dyDescent="0.35">
      <c r="A7708" s="28">
        <v>37048</v>
      </c>
      <c r="B7708" s="17">
        <v>4.5870000000000001E-2</v>
      </c>
      <c r="C7708">
        <f t="shared" si="244"/>
        <v>6</v>
      </c>
      <c r="D7708">
        <f t="shared" si="245"/>
        <v>2001</v>
      </c>
    </row>
    <row r="7709" spans="1:4" x14ac:dyDescent="0.35">
      <c r="A7709" s="28">
        <v>37047</v>
      </c>
      <c r="B7709" s="17">
        <v>4.5870000000000001E-2</v>
      </c>
      <c r="C7709">
        <f t="shared" si="244"/>
        <v>6</v>
      </c>
      <c r="D7709">
        <f t="shared" si="245"/>
        <v>2001</v>
      </c>
    </row>
    <row r="7710" spans="1:4" x14ac:dyDescent="0.35">
      <c r="A7710" s="28">
        <v>37046</v>
      </c>
      <c r="B7710" s="17">
        <v>4.5870000000000001E-2</v>
      </c>
      <c r="C7710">
        <f t="shared" si="244"/>
        <v>6</v>
      </c>
      <c r="D7710">
        <f t="shared" si="245"/>
        <v>2001</v>
      </c>
    </row>
    <row r="7711" spans="1:4" x14ac:dyDescent="0.35">
      <c r="A7711" s="28">
        <v>37045</v>
      </c>
      <c r="B7711" s="17">
        <v>4.5650000000000003E-2</v>
      </c>
      <c r="C7711">
        <f t="shared" si="244"/>
        <v>6</v>
      </c>
      <c r="D7711">
        <f t="shared" si="245"/>
        <v>2001</v>
      </c>
    </row>
    <row r="7712" spans="1:4" x14ac:dyDescent="0.35">
      <c r="A7712" s="28">
        <v>37044</v>
      </c>
      <c r="B7712" s="17">
        <v>4.5650000000000003E-2</v>
      </c>
      <c r="C7712">
        <f t="shared" si="244"/>
        <v>6</v>
      </c>
      <c r="D7712">
        <f t="shared" si="245"/>
        <v>2001</v>
      </c>
    </row>
    <row r="7713" spans="1:4" x14ac:dyDescent="0.35">
      <c r="A7713" s="28">
        <v>37043</v>
      </c>
      <c r="B7713" s="17">
        <v>4.5650000000000003E-2</v>
      </c>
      <c r="C7713">
        <f t="shared" si="244"/>
        <v>6</v>
      </c>
      <c r="D7713">
        <f t="shared" si="245"/>
        <v>2001</v>
      </c>
    </row>
    <row r="7714" spans="1:4" x14ac:dyDescent="0.35">
      <c r="A7714" s="28">
        <v>37042</v>
      </c>
      <c r="B7714" s="17">
        <v>4.632E-2</v>
      </c>
      <c r="C7714">
        <f t="shared" si="244"/>
        <v>5</v>
      </c>
      <c r="D7714">
        <f t="shared" si="245"/>
        <v>2001</v>
      </c>
    </row>
    <row r="7715" spans="1:4" x14ac:dyDescent="0.35">
      <c r="A7715" s="28">
        <v>37041</v>
      </c>
      <c r="B7715" s="17">
        <v>4.6350000000000002E-2</v>
      </c>
      <c r="C7715">
        <f t="shared" si="244"/>
        <v>5</v>
      </c>
      <c r="D7715">
        <f t="shared" si="245"/>
        <v>2001</v>
      </c>
    </row>
    <row r="7716" spans="1:4" x14ac:dyDescent="0.35">
      <c r="A7716" s="28">
        <v>37040</v>
      </c>
      <c r="B7716" s="17">
        <v>4.6420000000000003E-2</v>
      </c>
      <c r="C7716">
        <f t="shared" si="244"/>
        <v>5</v>
      </c>
      <c r="D7716">
        <f t="shared" si="245"/>
        <v>2001</v>
      </c>
    </row>
    <row r="7717" spans="1:4" x14ac:dyDescent="0.35">
      <c r="A7717" s="28">
        <v>37039</v>
      </c>
      <c r="B7717" s="17">
        <v>4.6859999999999999E-2</v>
      </c>
      <c r="C7717">
        <f t="shared" si="244"/>
        <v>5</v>
      </c>
      <c r="D7717">
        <f t="shared" si="245"/>
        <v>2001</v>
      </c>
    </row>
    <row r="7718" spans="1:4" x14ac:dyDescent="0.35">
      <c r="A7718" s="28">
        <v>37038</v>
      </c>
      <c r="B7718" s="17">
        <v>4.666E-2</v>
      </c>
      <c r="C7718">
        <f t="shared" si="244"/>
        <v>5</v>
      </c>
      <c r="D7718">
        <f t="shared" si="245"/>
        <v>2001</v>
      </c>
    </row>
    <row r="7719" spans="1:4" x14ac:dyDescent="0.35">
      <c r="A7719" s="28">
        <v>37037</v>
      </c>
      <c r="B7719" s="17">
        <v>4.666E-2</v>
      </c>
      <c r="C7719">
        <f t="shared" si="244"/>
        <v>5</v>
      </c>
      <c r="D7719">
        <f t="shared" si="245"/>
        <v>2001</v>
      </c>
    </row>
    <row r="7720" spans="1:4" x14ac:dyDescent="0.35">
      <c r="A7720" s="28">
        <v>37036</v>
      </c>
      <c r="B7720" s="17">
        <v>4.666E-2</v>
      </c>
      <c r="C7720">
        <f t="shared" si="244"/>
        <v>5</v>
      </c>
      <c r="D7720">
        <f t="shared" si="245"/>
        <v>2001</v>
      </c>
    </row>
    <row r="7721" spans="1:4" x14ac:dyDescent="0.35">
      <c r="A7721" s="28">
        <v>37035</v>
      </c>
      <c r="B7721" s="17">
        <v>4.5960000000000001E-2</v>
      </c>
      <c r="C7721">
        <f t="shared" si="244"/>
        <v>5</v>
      </c>
      <c r="D7721">
        <f t="shared" si="245"/>
        <v>2001</v>
      </c>
    </row>
    <row r="7722" spans="1:4" x14ac:dyDescent="0.35">
      <c r="A7722" s="28">
        <v>37034</v>
      </c>
      <c r="B7722" s="17">
        <v>4.589E-2</v>
      </c>
      <c r="C7722">
        <f t="shared" si="244"/>
        <v>5</v>
      </c>
      <c r="D7722">
        <f t="shared" si="245"/>
        <v>2001</v>
      </c>
    </row>
    <row r="7723" spans="1:4" x14ac:dyDescent="0.35">
      <c r="A7723" s="28">
        <v>37033</v>
      </c>
      <c r="B7723" s="17">
        <v>4.5940000000000002E-2</v>
      </c>
      <c r="C7723">
        <f t="shared" ref="C7723:C7786" si="246">MONTH(A7723)</f>
        <v>5</v>
      </c>
      <c r="D7723">
        <f t="shared" ref="D7723:D7786" si="247">YEAR(A7723)</f>
        <v>2001</v>
      </c>
    </row>
    <row r="7724" spans="1:4" x14ac:dyDescent="0.35">
      <c r="A7724" s="28">
        <v>37032</v>
      </c>
      <c r="B7724" s="17">
        <v>4.5769999999999998E-2</v>
      </c>
      <c r="C7724">
        <f t="shared" si="246"/>
        <v>5</v>
      </c>
      <c r="D7724">
        <f t="shared" si="247"/>
        <v>2001</v>
      </c>
    </row>
    <row r="7725" spans="1:4" x14ac:dyDescent="0.35">
      <c r="A7725" s="28">
        <v>37031</v>
      </c>
      <c r="B7725" s="17">
        <v>4.2160000000000003E-2</v>
      </c>
      <c r="C7725">
        <f t="shared" si="246"/>
        <v>5</v>
      </c>
      <c r="D7725">
        <f t="shared" si="247"/>
        <v>2001</v>
      </c>
    </row>
    <row r="7726" spans="1:4" x14ac:dyDescent="0.35">
      <c r="A7726" s="28">
        <v>37030</v>
      </c>
      <c r="B7726" s="17">
        <v>4.2160000000000003E-2</v>
      </c>
      <c r="C7726">
        <f t="shared" si="246"/>
        <v>5</v>
      </c>
      <c r="D7726">
        <f t="shared" si="247"/>
        <v>2001</v>
      </c>
    </row>
    <row r="7727" spans="1:4" x14ac:dyDescent="0.35">
      <c r="A7727" s="28">
        <v>37029</v>
      </c>
      <c r="B7727" s="17">
        <v>4.2160000000000003E-2</v>
      </c>
      <c r="C7727">
        <f t="shared" si="246"/>
        <v>5</v>
      </c>
      <c r="D7727">
        <f t="shared" si="247"/>
        <v>2001</v>
      </c>
    </row>
    <row r="7728" spans="1:4" x14ac:dyDescent="0.35">
      <c r="A7728" s="28">
        <v>37028</v>
      </c>
      <c r="B7728" s="17">
        <v>4.2009999999999999E-2</v>
      </c>
      <c r="C7728">
        <f t="shared" si="246"/>
        <v>5</v>
      </c>
      <c r="D7728">
        <f t="shared" si="247"/>
        <v>2001</v>
      </c>
    </row>
    <row r="7729" spans="1:4" x14ac:dyDescent="0.35">
      <c r="A7729" s="28">
        <v>37027</v>
      </c>
      <c r="B7729" s="17">
        <v>4.2849999999999999E-2</v>
      </c>
      <c r="C7729">
        <f t="shared" si="246"/>
        <v>5</v>
      </c>
      <c r="D7729">
        <f t="shared" si="247"/>
        <v>2001</v>
      </c>
    </row>
    <row r="7730" spans="1:4" x14ac:dyDescent="0.35">
      <c r="A7730" s="28">
        <v>37026</v>
      </c>
      <c r="B7730" s="17">
        <v>4.3970000000000002E-2</v>
      </c>
      <c r="C7730">
        <f t="shared" si="246"/>
        <v>5</v>
      </c>
      <c r="D7730">
        <f t="shared" si="247"/>
        <v>2001</v>
      </c>
    </row>
    <row r="7731" spans="1:4" x14ac:dyDescent="0.35">
      <c r="A7731" s="28">
        <v>37025</v>
      </c>
      <c r="B7731" s="17">
        <v>4.9090000000000002E-2</v>
      </c>
      <c r="C7731">
        <f t="shared" si="246"/>
        <v>5</v>
      </c>
      <c r="D7731">
        <f t="shared" si="247"/>
        <v>2001</v>
      </c>
    </row>
    <row r="7732" spans="1:4" x14ac:dyDescent="0.35">
      <c r="A7732" s="28">
        <v>37024</v>
      </c>
      <c r="B7732" s="17">
        <v>5.0979999999999998E-2</v>
      </c>
      <c r="C7732">
        <f t="shared" si="246"/>
        <v>5</v>
      </c>
      <c r="D7732">
        <f t="shared" si="247"/>
        <v>2001</v>
      </c>
    </row>
    <row r="7733" spans="1:4" x14ac:dyDescent="0.35">
      <c r="A7733" s="28">
        <v>37023</v>
      </c>
      <c r="B7733" s="17">
        <v>5.0979999999999998E-2</v>
      </c>
      <c r="C7733">
        <f t="shared" si="246"/>
        <v>5</v>
      </c>
      <c r="D7733">
        <f t="shared" si="247"/>
        <v>2001</v>
      </c>
    </row>
    <row r="7734" spans="1:4" x14ac:dyDescent="0.35">
      <c r="A7734" s="28">
        <v>37022</v>
      </c>
      <c r="B7734" s="17">
        <v>5.0979999999999998E-2</v>
      </c>
      <c r="C7734">
        <f t="shared" si="246"/>
        <v>5</v>
      </c>
      <c r="D7734">
        <f t="shared" si="247"/>
        <v>2001</v>
      </c>
    </row>
    <row r="7735" spans="1:4" x14ac:dyDescent="0.35">
      <c r="A7735" s="28">
        <v>37021</v>
      </c>
      <c r="B7735" s="17">
        <v>5.0389999999999997E-2</v>
      </c>
      <c r="C7735">
        <f t="shared" si="246"/>
        <v>5</v>
      </c>
      <c r="D7735">
        <f t="shared" si="247"/>
        <v>2001</v>
      </c>
    </row>
    <row r="7736" spans="1:4" x14ac:dyDescent="0.35">
      <c r="A7736" s="28">
        <v>37020</v>
      </c>
      <c r="B7736" s="17">
        <v>4.8739999999999999E-2</v>
      </c>
      <c r="C7736">
        <f t="shared" si="246"/>
        <v>5</v>
      </c>
      <c r="D7736">
        <f t="shared" si="247"/>
        <v>2001</v>
      </c>
    </row>
    <row r="7737" spans="1:4" x14ac:dyDescent="0.35">
      <c r="A7737" s="28">
        <v>37019</v>
      </c>
      <c r="B7737" s="17">
        <v>4.9230000000000003E-2</v>
      </c>
      <c r="C7737">
        <f t="shared" si="246"/>
        <v>5</v>
      </c>
      <c r="D7737">
        <f t="shared" si="247"/>
        <v>2001</v>
      </c>
    </row>
    <row r="7738" spans="1:4" x14ac:dyDescent="0.35">
      <c r="A7738" s="28">
        <v>37018</v>
      </c>
      <c r="B7738" s="17">
        <v>4.9860000000000002E-2</v>
      </c>
      <c r="C7738">
        <f t="shared" si="246"/>
        <v>5</v>
      </c>
      <c r="D7738">
        <f t="shared" si="247"/>
        <v>2001</v>
      </c>
    </row>
    <row r="7739" spans="1:4" x14ac:dyDescent="0.35">
      <c r="A7739" s="28">
        <v>37017</v>
      </c>
      <c r="B7739" s="17">
        <v>5.1200000000000002E-2</v>
      </c>
      <c r="C7739">
        <f t="shared" si="246"/>
        <v>5</v>
      </c>
      <c r="D7739">
        <f t="shared" si="247"/>
        <v>2001</v>
      </c>
    </row>
    <row r="7740" spans="1:4" x14ac:dyDescent="0.35">
      <c r="A7740" s="28">
        <v>37016</v>
      </c>
      <c r="B7740" s="17">
        <v>5.1200000000000002E-2</v>
      </c>
      <c r="C7740">
        <f t="shared" si="246"/>
        <v>5</v>
      </c>
      <c r="D7740">
        <f t="shared" si="247"/>
        <v>2001</v>
      </c>
    </row>
    <row r="7741" spans="1:4" x14ac:dyDescent="0.35">
      <c r="A7741" s="28">
        <v>37015</v>
      </c>
      <c r="B7741" s="17">
        <v>5.1200000000000002E-2</v>
      </c>
      <c r="C7741">
        <f t="shared" si="246"/>
        <v>5</v>
      </c>
      <c r="D7741">
        <f t="shared" si="247"/>
        <v>2001</v>
      </c>
    </row>
    <row r="7742" spans="1:4" x14ac:dyDescent="0.35">
      <c r="A7742" s="28">
        <v>37014</v>
      </c>
      <c r="B7742" s="17">
        <v>5.1749999999999997E-2</v>
      </c>
      <c r="C7742">
        <f t="shared" si="246"/>
        <v>5</v>
      </c>
      <c r="D7742">
        <f t="shared" si="247"/>
        <v>2001</v>
      </c>
    </row>
    <row r="7743" spans="1:4" x14ac:dyDescent="0.35">
      <c r="A7743" s="28">
        <v>37013</v>
      </c>
      <c r="B7743" s="17">
        <v>5.1409999999999997E-2</v>
      </c>
      <c r="C7743">
        <f t="shared" si="246"/>
        <v>5</v>
      </c>
      <c r="D7743">
        <f t="shared" si="247"/>
        <v>2001</v>
      </c>
    </row>
    <row r="7744" spans="1:4" x14ac:dyDescent="0.35">
      <c r="A7744" s="28">
        <v>37012</v>
      </c>
      <c r="B7744" s="17">
        <v>5.1580000000000001E-2</v>
      </c>
      <c r="C7744">
        <f t="shared" si="246"/>
        <v>5</v>
      </c>
      <c r="D7744">
        <f t="shared" si="247"/>
        <v>2001</v>
      </c>
    </row>
    <row r="7745" spans="1:4" x14ac:dyDescent="0.35">
      <c r="A7745" s="28">
        <v>37011</v>
      </c>
      <c r="B7745" s="17">
        <v>5.1580000000000001E-2</v>
      </c>
      <c r="C7745">
        <f t="shared" si="246"/>
        <v>4</v>
      </c>
      <c r="D7745">
        <f t="shared" si="247"/>
        <v>2001</v>
      </c>
    </row>
    <row r="7746" spans="1:4" x14ac:dyDescent="0.35">
      <c r="A7746" s="28">
        <v>37010</v>
      </c>
      <c r="B7746" s="17">
        <v>5.151E-2</v>
      </c>
      <c r="C7746">
        <f t="shared" si="246"/>
        <v>4</v>
      </c>
      <c r="D7746">
        <f t="shared" si="247"/>
        <v>2001</v>
      </c>
    </row>
    <row r="7747" spans="1:4" x14ac:dyDescent="0.35">
      <c r="A7747" s="28">
        <v>37009</v>
      </c>
      <c r="B7747" s="17">
        <v>5.151E-2</v>
      </c>
      <c r="C7747">
        <f t="shared" si="246"/>
        <v>4</v>
      </c>
      <c r="D7747">
        <f t="shared" si="247"/>
        <v>2001</v>
      </c>
    </row>
    <row r="7748" spans="1:4" x14ac:dyDescent="0.35">
      <c r="A7748" s="28">
        <v>37008</v>
      </c>
      <c r="B7748" s="17">
        <v>5.151E-2</v>
      </c>
      <c r="C7748">
        <f t="shared" si="246"/>
        <v>4</v>
      </c>
      <c r="D7748">
        <f t="shared" si="247"/>
        <v>2001</v>
      </c>
    </row>
    <row r="7749" spans="1:4" x14ac:dyDescent="0.35">
      <c r="A7749" s="28">
        <v>37007</v>
      </c>
      <c r="B7749" s="17">
        <v>5.0860000000000002E-2</v>
      </c>
      <c r="C7749">
        <f t="shared" si="246"/>
        <v>4</v>
      </c>
      <c r="D7749">
        <f t="shared" si="247"/>
        <v>2001</v>
      </c>
    </row>
    <row r="7750" spans="1:4" x14ac:dyDescent="0.35">
      <c r="A7750" s="28">
        <v>37006</v>
      </c>
      <c r="B7750" s="17">
        <v>4.9610000000000001E-2</v>
      </c>
      <c r="C7750">
        <f t="shared" si="246"/>
        <v>4</v>
      </c>
      <c r="D7750">
        <f t="shared" si="247"/>
        <v>2001</v>
      </c>
    </row>
    <row r="7751" spans="1:4" x14ac:dyDescent="0.35">
      <c r="A7751" s="28">
        <v>37005</v>
      </c>
      <c r="B7751" s="17">
        <v>4.8719999999999999E-2</v>
      </c>
      <c r="C7751">
        <f t="shared" si="246"/>
        <v>4</v>
      </c>
      <c r="D7751">
        <f t="shared" si="247"/>
        <v>2001</v>
      </c>
    </row>
    <row r="7752" spans="1:4" x14ac:dyDescent="0.35">
      <c r="A7752" s="28">
        <v>37004</v>
      </c>
      <c r="B7752" s="17">
        <v>4.7509999999999997E-2</v>
      </c>
      <c r="C7752">
        <f t="shared" si="246"/>
        <v>4</v>
      </c>
      <c r="D7752">
        <f t="shared" si="247"/>
        <v>2001</v>
      </c>
    </row>
    <row r="7753" spans="1:4" x14ac:dyDescent="0.35">
      <c r="A7753" s="28">
        <v>37003</v>
      </c>
      <c r="B7753" s="17">
        <v>4.3799999999999999E-2</v>
      </c>
      <c r="C7753">
        <f t="shared" si="246"/>
        <v>4</v>
      </c>
      <c r="D7753">
        <f t="shared" si="247"/>
        <v>2001</v>
      </c>
    </row>
    <row r="7754" spans="1:4" x14ac:dyDescent="0.35">
      <c r="A7754" s="28">
        <v>37002</v>
      </c>
      <c r="B7754" s="17">
        <v>4.3799999999999999E-2</v>
      </c>
      <c r="C7754">
        <f t="shared" si="246"/>
        <v>4</v>
      </c>
      <c r="D7754">
        <f t="shared" si="247"/>
        <v>2001</v>
      </c>
    </row>
    <row r="7755" spans="1:4" x14ac:dyDescent="0.35">
      <c r="A7755" s="28">
        <v>37001</v>
      </c>
      <c r="B7755" s="17">
        <v>4.3799999999999999E-2</v>
      </c>
      <c r="C7755">
        <f t="shared" si="246"/>
        <v>4</v>
      </c>
      <c r="D7755">
        <f t="shared" si="247"/>
        <v>2001</v>
      </c>
    </row>
    <row r="7756" spans="1:4" x14ac:dyDescent="0.35">
      <c r="A7756" s="28">
        <v>37000</v>
      </c>
      <c r="B7756" s="17">
        <v>4.5179999999999998E-2</v>
      </c>
      <c r="C7756">
        <f t="shared" si="246"/>
        <v>4</v>
      </c>
      <c r="D7756">
        <f t="shared" si="247"/>
        <v>2001</v>
      </c>
    </row>
    <row r="7757" spans="1:4" x14ac:dyDescent="0.35">
      <c r="A7757" s="28">
        <v>36999</v>
      </c>
      <c r="B7757" s="17">
        <v>4.7399999999999998E-2</v>
      </c>
      <c r="C7757">
        <f t="shared" si="246"/>
        <v>4</v>
      </c>
      <c r="D7757">
        <f t="shared" si="247"/>
        <v>2001</v>
      </c>
    </row>
    <row r="7758" spans="1:4" x14ac:dyDescent="0.35">
      <c r="A7758" s="28">
        <v>36998</v>
      </c>
      <c r="B7758" s="17">
        <v>4.8469999999999999E-2</v>
      </c>
      <c r="C7758">
        <f t="shared" si="246"/>
        <v>4</v>
      </c>
      <c r="D7758">
        <f t="shared" si="247"/>
        <v>2001</v>
      </c>
    </row>
    <row r="7759" spans="1:4" x14ac:dyDescent="0.35">
      <c r="A7759" s="28">
        <v>36997</v>
      </c>
      <c r="B7759" s="17">
        <v>4.8520000000000001E-2</v>
      </c>
      <c r="C7759">
        <f t="shared" si="246"/>
        <v>4</v>
      </c>
      <c r="D7759">
        <f t="shared" si="247"/>
        <v>2001</v>
      </c>
    </row>
    <row r="7760" spans="1:4" x14ac:dyDescent="0.35">
      <c r="A7760" s="28">
        <v>36996</v>
      </c>
      <c r="B7760" s="17">
        <v>4.8439999999999997E-2</v>
      </c>
      <c r="C7760">
        <f t="shared" si="246"/>
        <v>4</v>
      </c>
      <c r="D7760">
        <f t="shared" si="247"/>
        <v>2001</v>
      </c>
    </row>
    <row r="7761" spans="1:4" x14ac:dyDescent="0.35">
      <c r="A7761" s="28">
        <v>36995</v>
      </c>
      <c r="B7761" s="17">
        <v>4.8439999999999997E-2</v>
      </c>
      <c r="C7761">
        <f t="shared" si="246"/>
        <v>4</v>
      </c>
      <c r="D7761">
        <f t="shared" si="247"/>
        <v>2001</v>
      </c>
    </row>
    <row r="7762" spans="1:4" x14ac:dyDescent="0.35">
      <c r="A7762" s="28">
        <v>36994</v>
      </c>
      <c r="B7762" s="17">
        <v>4.8439999999999997E-2</v>
      </c>
      <c r="C7762">
        <f t="shared" si="246"/>
        <v>4</v>
      </c>
      <c r="D7762">
        <f t="shared" si="247"/>
        <v>2001</v>
      </c>
    </row>
    <row r="7763" spans="1:4" x14ac:dyDescent="0.35">
      <c r="A7763" s="28">
        <v>36993</v>
      </c>
      <c r="B7763" s="17">
        <v>4.861E-2</v>
      </c>
      <c r="C7763">
        <f t="shared" si="246"/>
        <v>4</v>
      </c>
      <c r="D7763">
        <f t="shared" si="247"/>
        <v>2001</v>
      </c>
    </row>
    <row r="7764" spans="1:4" x14ac:dyDescent="0.35">
      <c r="A7764" s="28">
        <v>36992</v>
      </c>
      <c r="B7764" s="17">
        <v>4.8239999999999998E-2</v>
      </c>
      <c r="C7764">
        <f t="shared" si="246"/>
        <v>4</v>
      </c>
      <c r="D7764">
        <f t="shared" si="247"/>
        <v>2001</v>
      </c>
    </row>
    <row r="7765" spans="1:4" x14ac:dyDescent="0.35">
      <c r="A7765" s="28">
        <v>36991</v>
      </c>
      <c r="B7765" s="17">
        <v>4.8059999999999999E-2</v>
      </c>
      <c r="C7765">
        <f t="shared" si="246"/>
        <v>4</v>
      </c>
      <c r="D7765">
        <f t="shared" si="247"/>
        <v>2001</v>
      </c>
    </row>
    <row r="7766" spans="1:4" x14ac:dyDescent="0.35">
      <c r="A7766" s="28">
        <v>36990</v>
      </c>
      <c r="B7766" s="17">
        <v>4.8320000000000002E-2</v>
      </c>
      <c r="C7766">
        <f t="shared" si="246"/>
        <v>4</v>
      </c>
      <c r="D7766">
        <f t="shared" si="247"/>
        <v>2001</v>
      </c>
    </row>
    <row r="7767" spans="1:4" x14ac:dyDescent="0.35">
      <c r="A7767" s="28">
        <v>36989</v>
      </c>
      <c r="B7767" s="17">
        <v>4.8710000000000003E-2</v>
      </c>
      <c r="C7767">
        <f t="shared" si="246"/>
        <v>4</v>
      </c>
      <c r="D7767">
        <f t="shared" si="247"/>
        <v>2001</v>
      </c>
    </row>
    <row r="7768" spans="1:4" x14ac:dyDescent="0.35">
      <c r="A7768" s="28">
        <v>36988</v>
      </c>
      <c r="B7768" s="17">
        <v>4.8710000000000003E-2</v>
      </c>
      <c r="C7768">
        <f t="shared" si="246"/>
        <v>4</v>
      </c>
      <c r="D7768">
        <f t="shared" si="247"/>
        <v>2001</v>
      </c>
    </row>
    <row r="7769" spans="1:4" x14ac:dyDescent="0.35">
      <c r="A7769" s="28">
        <v>36987</v>
      </c>
      <c r="B7769" s="17">
        <v>4.8710000000000003E-2</v>
      </c>
      <c r="C7769">
        <f t="shared" si="246"/>
        <v>4</v>
      </c>
      <c r="D7769">
        <f t="shared" si="247"/>
        <v>2001</v>
      </c>
    </row>
    <row r="7770" spans="1:4" x14ac:dyDescent="0.35">
      <c r="A7770" s="28">
        <v>36986</v>
      </c>
      <c r="B7770" s="17">
        <v>4.8730000000000002E-2</v>
      </c>
      <c r="C7770">
        <f t="shared" si="246"/>
        <v>4</v>
      </c>
      <c r="D7770">
        <f t="shared" si="247"/>
        <v>2001</v>
      </c>
    </row>
    <row r="7771" spans="1:4" x14ac:dyDescent="0.35">
      <c r="A7771" s="28">
        <v>36985</v>
      </c>
      <c r="B7771" s="17">
        <v>4.8250000000000001E-2</v>
      </c>
      <c r="C7771">
        <f t="shared" si="246"/>
        <v>4</v>
      </c>
      <c r="D7771">
        <f t="shared" si="247"/>
        <v>2001</v>
      </c>
    </row>
    <row r="7772" spans="1:4" x14ac:dyDescent="0.35">
      <c r="A7772" s="28">
        <v>36984</v>
      </c>
      <c r="B7772" s="17">
        <v>4.8379999999999999E-2</v>
      </c>
      <c r="C7772">
        <f t="shared" si="246"/>
        <v>4</v>
      </c>
      <c r="D7772">
        <f t="shared" si="247"/>
        <v>2001</v>
      </c>
    </row>
    <row r="7773" spans="1:4" x14ac:dyDescent="0.35">
      <c r="A7773" s="28">
        <v>36983</v>
      </c>
      <c r="B7773" s="17">
        <v>4.8649999999999999E-2</v>
      </c>
      <c r="C7773">
        <f t="shared" si="246"/>
        <v>4</v>
      </c>
      <c r="D7773">
        <f t="shared" si="247"/>
        <v>2001</v>
      </c>
    </row>
    <row r="7774" spans="1:4" x14ac:dyDescent="0.35">
      <c r="A7774" s="28">
        <v>36982</v>
      </c>
      <c r="B7774" s="17">
        <v>4.8570000000000002E-2</v>
      </c>
      <c r="C7774">
        <f t="shared" si="246"/>
        <v>4</v>
      </c>
      <c r="D7774">
        <f t="shared" si="247"/>
        <v>2001</v>
      </c>
    </row>
    <row r="7775" spans="1:4" x14ac:dyDescent="0.35">
      <c r="A7775" s="28">
        <v>36981</v>
      </c>
      <c r="B7775" s="17">
        <v>4.8570000000000002E-2</v>
      </c>
      <c r="C7775">
        <f t="shared" si="246"/>
        <v>3</v>
      </c>
      <c r="D7775">
        <f t="shared" si="247"/>
        <v>2001</v>
      </c>
    </row>
    <row r="7776" spans="1:4" x14ac:dyDescent="0.35">
      <c r="A7776" s="28">
        <v>36980</v>
      </c>
      <c r="B7776" s="17">
        <v>4.8570000000000002E-2</v>
      </c>
      <c r="C7776">
        <f t="shared" si="246"/>
        <v>3</v>
      </c>
      <c r="D7776">
        <f t="shared" si="247"/>
        <v>2001</v>
      </c>
    </row>
    <row r="7777" spans="1:4" x14ac:dyDescent="0.35">
      <c r="A7777" s="28">
        <v>36979</v>
      </c>
      <c r="B7777" s="17">
        <v>5.0200000000000002E-2</v>
      </c>
      <c r="C7777">
        <f t="shared" si="246"/>
        <v>3</v>
      </c>
      <c r="D7777">
        <f t="shared" si="247"/>
        <v>2001</v>
      </c>
    </row>
    <row r="7778" spans="1:4" x14ac:dyDescent="0.35">
      <c r="A7778" s="28">
        <v>36978</v>
      </c>
      <c r="B7778" s="17">
        <v>5.0709999999999998E-2</v>
      </c>
      <c r="C7778">
        <f t="shared" si="246"/>
        <v>3</v>
      </c>
      <c r="D7778">
        <f t="shared" si="247"/>
        <v>2001</v>
      </c>
    </row>
    <row r="7779" spans="1:4" x14ac:dyDescent="0.35">
      <c r="A7779" s="28">
        <v>36977</v>
      </c>
      <c r="B7779" s="17">
        <v>5.0930000000000003E-2</v>
      </c>
      <c r="C7779">
        <f t="shared" si="246"/>
        <v>3</v>
      </c>
      <c r="D7779">
        <f t="shared" si="247"/>
        <v>2001</v>
      </c>
    </row>
    <row r="7780" spans="1:4" x14ac:dyDescent="0.35">
      <c r="A7780" s="28">
        <v>36976</v>
      </c>
      <c r="B7780" s="17">
        <v>5.0930000000000003E-2</v>
      </c>
      <c r="C7780">
        <f t="shared" si="246"/>
        <v>3</v>
      </c>
      <c r="D7780">
        <f t="shared" si="247"/>
        <v>2001</v>
      </c>
    </row>
    <row r="7781" spans="1:4" x14ac:dyDescent="0.35">
      <c r="A7781" s="28">
        <v>36975</v>
      </c>
      <c r="B7781" s="17">
        <v>5.144E-2</v>
      </c>
      <c r="C7781">
        <f t="shared" si="246"/>
        <v>3</v>
      </c>
      <c r="D7781">
        <f t="shared" si="247"/>
        <v>2001</v>
      </c>
    </row>
    <row r="7782" spans="1:4" x14ac:dyDescent="0.35">
      <c r="A7782" s="28">
        <v>36974</v>
      </c>
      <c r="B7782" s="17">
        <v>5.144E-2</v>
      </c>
      <c r="C7782">
        <f t="shared" si="246"/>
        <v>3</v>
      </c>
      <c r="D7782">
        <f t="shared" si="247"/>
        <v>2001</v>
      </c>
    </row>
    <row r="7783" spans="1:4" x14ac:dyDescent="0.35">
      <c r="A7783" s="28">
        <v>36973</v>
      </c>
      <c r="B7783" s="17">
        <v>5.144E-2</v>
      </c>
      <c r="C7783">
        <f t="shared" si="246"/>
        <v>3</v>
      </c>
      <c r="D7783">
        <f t="shared" si="247"/>
        <v>2001</v>
      </c>
    </row>
    <row r="7784" spans="1:4" x14ac:dyDescent="0.35">
      <c r="A7784" s="28">
        <v>36972</v>
      </c>
      <c r="B7784" s="17">
        <v>5.1389999999999998E-2</v>
      </c>
      <c r="C7784">
        <f t="shared" si="246"/>
        <v>3</v>
      </c>
      <c r="D7784">
        <f t="shared" si="247"/>
        <v>2001</v>
      </c>
    </row>
    <row r="7785" spans="1:4" x14ac:dyDescent="0.35">
      <c r="A7785" s="28">
        <v>36971</v>
      </c>
      <c r="B7785" s="17">
        <v>4.9200000000000001E-2</v>
      </c>
      <c r="C7785">
        <f t="shared" si="246"/>
        <v>3</v>
      </c>
      <c r="D7785">
        <f t="shared" si="247"/>
        <v>2001</v>
      </c>
    </row>
    <row r="7786" spans="1:4" x14ac:dyDescent="0.35">
      <c r="A7786" s="28">
        <v>36970</v>
      </c>
      <c r="B7786" s="17">
        <v>4.9369999999999997E-2</v>
      </c>
      <c r="C7786">
        <f t="shared" si="246"/>
        <v>3</v>
      </c>
      <c r="D7786">
        <f t="shared" si="247"/>
        <v>2001</v>
      </c>
    </row>
    <row r="7787" spans="1:4" x14ac:dyDescent="0.35">
      <c r="A7787" s="28">
        <v>36969</v>
      </c>
      <c r="B7787" s="17">
        <v>5.5829999999999998E-2</v>
      </c>
      <c r="C7787">
        <f t="shared" ref="C7787:C7850" si="248">MONTH(A7787)</f>
        <v>3</v>
      </c>
      <c r="D7787">
        <f t="shared" ref="D7787:D7850" si="249">YEAR(A7787)</f>
        <v>2001</v>
      </c>
    </row>
    <row r="7788" spans="1:4" x14ac:dyDescent="0.35">
      <c r="A7788" s="28">
        <v>36968</v>
      </c>
      <c r="B7788" s="17">
        <v>5.8639999999999998E-2</v>
      </c>
      <c r="C7788">
        <f t="shared" si="248"/>
        <v>3</v>
      </c>
      <c r="D7788">
        <f t="shared" si="249"/>
        <v>2001</v>
      </c>
    </row>
    <row r="7789" spans="1:4" x14ac:dyDescent="0.35">
      <c r="A7789" s="28">
        <v>36967</v>
      </c>
      <c r="B7789" s="17">
        <v>5.8639999999999998E-2</v>
      </c>
      <c r="C7789">
        <f t="shared" si="248"/>
        <v>3</v>
      </c>
      <c r="D7789">
        <f t="shared" si="249"/>
        <v>2001</v>
      </c>
    </row>
    <row r="7790" spans="1:4" x14ac:dyDescent="0.35">
      <c r="A7790" s="28">
        <v>36966</v>
      </c>
      <c r="B7790" s="17">
        <v>5.8639999999999998E-2</v>
      </c>
      <c r="C7790">
        <f t="shared" si="248"/>
        <v>3</v>
      </c>
      <c r="D7790">
        <f t="shared" si="249"/>
        <v>2001</v>
      </c>
    </row>
    <row r="7791" spans="1:4" x14ac:dyDescent="0.35">
      <c r="A7791" s="28">
        <v>36965</v>
      </c>
      <c r="B7791" s="17">
        <v>5.9159999999999997E-2</v>
      </c>
      <c r="C7791">
        <f t="shared" si="248"/>
        <v>3</v>
      </c>
      <c r="D7791">
        <f t="shared" si="249"/>
        <v>2001</v>
      </c>
    </row>
    <row r="7792" spans="1:4" x14ac:dyDescent="0.35">
      <c r="A7792" s="28">
        <v>36964</v>
      </c>
      <c r="B7792" s="17">
        <v>6.1039999999999997E-2</v>
      </c>
      <c r="C7792">
        <f t="shared" si="248"/>
        <v>3</v>
      </c>
      <c r="D7792">
        <f t="shared" si="249"/>
        <v>2001</v>
      </c>
    </row>
    <row r="7793" spans="1:4" x14ac:dyDescent="0.35">
      <c r="A7793" s="28">
        <v>36963</v>
      </c>
      <c r="B7793" s="17">
        <v>6.4000000000000001E-2</v>
      </c>
      <c r="C7793">
        <f t="shared" si="248"/>
        <v>3</v>
      </c>
      <c r="D7793">
        <f t="shared" si="249"/>
        <v>2001</v>
      </c>
    </row>
    <row r="7794" spans="1:4" x14ac:dyDescent="0.35">
      <c r="A7794" s="28">
        <v>36962</v>
      </c>
      <c r="B7794" s="17">
        <v>6.1870000000000001E-2</v>
      </c>
      <c r="C7794">
        <f t="shared" si="248"/>
        <v>3</v>
      </c>
      <c r="D7794">
        <f t="shared" si="249"/>
        <v>2001</v>
      </c>
    </row>
    <row r="7795" spans="1:4" x14ac:dyDescent="0.35">
      <c r="A7795" s="28">
        <v>36961</v>
      </c>
      <c r="B7795" s="17">
        <v>6.0749999999999998E-2</v>
      </c>
      <c r="C7795">
        <f t="shared" si="248"/>
        <v>3</v>
      </c>
      <c r="D7795">
        <f t="shared" si="249"/>
        <v>2001</v>
      </c>
    </row>
    <row r="7796" spans="1:4" x14ac:dyDescent="0.35">
      <c r="A7796" s="28">
        <v>36960</v>
      </c>
      <c r="B7796" s="17">
        <v>6.0749999999999998E-2</v>
      </c>
      <c r="C7796">
        <f t="shared" si="248"/>
        <v>3</v>
      </c>
      <c r="D7796">
        <f t="shared" si="249"/>
        <v>2001</v>
      </c>
    </row>
    <row r="7797" spans="1:4" x14ac:dyDescent="0.35">
      <c r="A7797" s="28">
        <v>36959</v>
      </c>
      <c r="B7797" s="17">
        <v>6.0749999999999998E-2</v>
      </c>
      <c r="C7797">
        <f t="shared" si="248"/>
        <v>3</v>
      </c>
      <c r="D7797">
        <f t="shared" si="249"/>
        <v>2001</v>
      </c>
    </row>
    <row r="7798" spans="1:4" x14ac:dyDescent="0.35">
      <c r="A7798" s="28">
        <v>36958</v>
      </c>
      <c r="B7798" s="17">
        <v>5.6640000000000003E-2</v>
      </c>
      <c r="C7798">
        <f t="shared" si="248"/>
        <v>3</v>
      </c>
      <c r="D7798">
        <f t="shared" si="249"/>
        <v>2001</v>
      </c>
    </row>
    <row r="7799" spans="1:4" x14ac:dyDescent="0.35">
      <c r="A7799" s="28">
        <v>36957</v>
      </c>
      <c r="B7799" s="17">
        <v>5.6250000000000001E-2</v>
      </c>
      <c r="C7799">
        <f t="shared" si="248"/>
        <v>3</v>
      </c>
      <c r="D7799">
        <f t="shared" si="249"/>
        <v>2001</v>
      </c>
    </row>
    <row r="7800" spans="1:4" x14ac:dyDescent="0.35">
      <c r="A7800" s="28">
        <v>36956</v>
      </c>
      <c r="B7800" s="17">
        <v>5.6250000000000001E-2</v>
      </c>
      <c r="C7800">
        <f t="shared" si="248"/>
        <v>3</v>
      </c>
      <c r="D7800">
        <f t="shared" si="249"/>
        <v>2001</v>
      </c>
    </row>
    <row r="7801" spans="1:4" x14ac:dyDescent="0.35">
      <c r="A7801" s="28">
        <v>36955</v>
      </c>
      <c r="B7801" s="17">
        <v>5.6250000000000001E-2</v>
      </c>
      <c r="C7801">
        <f t="shared" si="248"/>
        <v>3</v>
      </c>
      <c r="D7801">
        <f t="shared" si="249"/>
        <v>2001</v>
      </c>
    </row>
    <row r="7802" spans="1:4" x14ac:dyDescent="0.35">
      <c r="A7802" s="28">
        <v>36954</v>
      </c>
      <c r="B7802" s="17">
        <v>5.441E-2</v>
      </c>
      <c r="C7802">
        <f t="shared" si="248"/>
        <v>3</v>
      </c>
      <c r="D7802">
        <f t="shared" si="249"/>
        <v>2001</v>
      </c>
    </row>
    <row r="7803" spans="1:4" x14ac:dyDescent="0.35">
      <c r="A7803" s="28">
        <v>36953</v>
      </c>
      <c r="B7803" s="17">
        <v>5.441E-2</v>
      </c>
      <c r="C7803">
        <f t="shared" si="248"/>
        <v>3</v>
      </c>
      <c r="D7803">
        <f t="shared" si="249"/>
        <v>2001</v>
      </c>
    </row>
    <row r="7804" spans="1:4" x14ac:dyDescent="0.35">
      <c r="A7804" s="28">
        <v>36952</v>
      </c>
      <c r="B7804" s="17">
        <v>5.441E-2</v>
      </c>
      <c r="C7804">
        <f t="shared" si="248"/>
        <v>3</v>
      </c>
      <c r="D7804">
        <f t="shared" si="249"/>
        <v>2001</v>
      </c>
    </row>
    <row r="7805" spans="1:4" x14ac:dyDescent="0.35">
      <c r="A7805" s="28">
        <v>36951</v>
      </c>
      <c r="B7805" s="17">
        <v>5.3039999999999997E-2</v>
      </c>
      <c r="C7805">
        <f t="shared" si="248"/>
        <v>3</v>
      </c>
      <c r="D7805">
        <f t="shared" si="249"/>
        <v>2001</v>
      </c>
    </row>
    <row r="7806" spans="1:4" x14ac:dyDescent="0.35">
      <c r="A7806" s="28">
        <v>36950</v>
      </c>
      <c r="B7806" s="17">
        <v>5.2830000000000002E-2</v>
      </c>
      <c r="C7806">
        <f t="shared" si="248"/>
        <v>2</v>
      </c>
      <c r="D7806">
        <f t="shared" si="249"/>
        <v>2001</v>
      </c>
    </row>
    <row r="7807" spans="1:4" x14ac:dyDescent="0.35">
      <c r="A7807" s="28">
        <v>36949</v>
      </c>
      <c r="B7807" s="17">
        <v>5.3120000000000001E-2</v>
      </c>
      <c r="C7807">
        <f t="shared" si="248"/>
        <v>2</v>
      </c>
      <c r="D7807">
        <f t="shared" si="249"/>
        <v>2001</v>
      </c>
    </row>
    <row r="7808" spans="1:4" x14ac:dyDescent="0.35">
      <c r="A7808" s="28">
        <v>36948</v>
      </c>
      <c r="B7808" s="17">
        <v>5.4870000000000002E-2</v>
      </c>
      <c r="C7808">
        <f t="shared" si="248"/>
        <v>2</v>
      </c>
      <c r="D7808">
        <f t="shared" si="249"/>
        <v>2001</v>
      </c>
    </row>
    <row r="7809" spans="1:4" x14ac:dyDescent="0.35">
      <c r="A7809" s="28">
        <v>36947</v>
      </c>
      <c r="B7809" s="17">
        <v>5.6619999999999997E-2</v>
      </c>
      <c r="C7809">
        <f t="shared" si="248"/>
        <v>2</v>
      </c>
      <c r="D7809">
        <f t="shared" si="249"/>
        <v>2001</v>
      </c>
    </row>
    <row r="7810" spans="1:4" x14ac:dyDescent="0.35">
      <c r="A7810" s="28">
        <v>36946</v>
      </c>
      <c r="B7810" s="17">
        <v>5.6619999999999997E-2</v>
      </c>
      <c r="C7810">
        <f t="shared" si="248"/>
        <v>2</v>
      </c>
      <c r="D7810">
        <f t="shared" si="249"/>
        <v>2001</v>
      </c>
    </row>
    <row r="7811" spans="1:4" x14ac:dyDescent="0.35">
      <c r="A7811" s="28">
        <v>36945</v>
      </c>
      <c r="B7811" s="17">
        <v>5.6619999999999997E-2</v>
      </c>
      <c r="C7811">
        <f t="shared" si="248"/>
        <v>2</v>
      </c>
      <c r="D7811">
        <f t="shared" si="249"/>
        <v>2001</v>
      </c>
    </row>
    <row r="7812" spans="1:4" x14ac:dyDescent="0.35">
      <c r="A7812" s="28">
        <v>36944</v>
      </c>
      <c r="B7812" s="17">
        <v>5.6500000000000002E-2</v>
      </c>
      <c r="C7812">
        <f t="shared" si="248"/>
        <v>2</v>
      </c>
      <c r="D7812">
        <f t="shared" si="249"/>
        <v>2001</v>
      </c>
    </row>
    <row r="7813" spans="1:4" x14ac:dyDescent="0.35">
      <c r="A7813" s="28">
        <v>36943</v>
      </c>
      <c r="B7813" s="17">
        <v>5.5919999999999997E-2</v>
      </c>
      <c r="C7813">
        <f t="shared" si="248"/>
        <v>2</v>
      </c>
      <c r="D7813">
        <f t="shared" si="249"/>
        <v>2001</v>
      </c>
    </row>
    <row r="7814" spans="1:4" x14ac:dyDescent="0.35">
      <c r="A7814" s="28">
        <v>36942</v>
      </c>
      <c r="B7814" s="17">
        <v>6.5000000000000002E-2</v>
      </c>
      <c r="C7814">
        <f t="shared" si="248"/>
        <v>2</v>
      </c>
      <c r="D7814">
        <f t="shared" si="249"/>
        <v>2001</v>
      </c>
    </row>
    <row r="7815" spans="1:4" x14ac:dyDescent="0.35">
      <c r="A7815" s="28">
        <v>36941</v>
      </c>
      <c r="B7815" s="17">
        <v>6.1589999999999999E-2</v>
      </c>
      <c r="C7815">
        <f t="shared" si="248"/>
        <v>2</v>
      </c>
      <c r="D7815">
        <f t="shared" si="249"/>
        <v>2001</v>
      </c>
    </row>
    <row r="7816" spans="1:4" x14ac:dyDescent="0.35">
      <c r="A7816" s="28">
        <v>36940</v>
      </c>
      <c r="B7816" s="17">
        <v>5.935E-2</v>
      </c>
      <c r="C7816">
        <f t="shared" si="248"/>
        <v>2</v>
      </c>
      <c r="D7816">
        <f t="shared" si="249"/>
        <v>2001</v>
      </c>
    </row>
    <row r="7817" spans="1:4" x14ac:dyDescent="0.35">
      <c r="A7817" s="28">
        <v>36939</v>
      </c>
      <c r="B7817" s="17">
        <v>5.935E-2</v>
      </c>
      <c r="C7817">
        <f t="shared" si="248"/>
        <v>2</v>
      </c>
      <c r="D7817">
        <f t="shared" si="249"/>
        <v>2001</v>
      </c>
    </row>
    <row r="7818" spans="1:4" x14ac:dyDescent="0.35">
      <c r="A7818" s="28">
        <v>36938</v>
      </c>
      <c r="B7818" s="17">
        <v>5.935E-2</v>
      </c>
      <c r="C7818">
        <f t="shared" si="248"/>
        <v>2</v>
      </c>
      <c r="D7818">
        <f t="shared" si="249"/>
        <v>2001</v>
      </c>
    </row>
    <row r="7819" spans="1:4" x14ac:dyDescent="0.35">
      <c r="A7819" s="28">
        <v>36937</v>
      </c>
      <c r="B7819" s="17">
        <v>6.232E-2</v>
      </c>
      <c r="C7819">
        <f t="shared" si="248"/>
        <v>2</v>
      </c>
      <c r="D7819">
        <f t="shared" si="249"/>
        <v>2001</v>
      </c>
    </row>
    <row r="7820" spans="1:4" x14ac:dyDescent="0.35">
      <c r="A7820" s="28">
        <v>36936</v>
      </c>
      <c r="B7820" s="17">
        <v>6.1859999999999998E-2</v>
      </c>
      <c r="C7820">
        <f t="shared" si="248"/>
        <v>2</v>
      </c>
      <c r="D7820">
        <f t="shared" si="249"/>
        <v>2001</v>
      </c>
    </row>
    <row r="7821" spans="1:4" x14ac:dyDescent="0.35">
      <c r="A7821" s="28">
        <v>36935</v>
      </c>
      <c r="B7821" s="17">
        <v>6.3810000000000006E-2</v>
      </c>
      <c r="C7821">
        <f t="shared" si="248"/>
        <v>2</v>
      </c>
      <c r="D7821">
        <f t="shared" si="249"/>
        <v>2001</v>
      </c>
    </row>
    <row r="7822" spans="1:4" x14ac:dyDescent="0.35">
      <c r="A7822" s="28">
        <v>36934</v>
      </c>
      <c r="B7822" s="17">
        <v>6.3450000000000006E-2</v>
      </c>
      <c r="C7822">
        <f t="shared" si="248"/>
        <v>2</v>
      </c>
      <c r="D7822">
        <f t="shared" si="249"/>
        <v>2001</v>
      </c>
    </row>
    <row r="7823" spans="1:4" x14ac:dyDescent="0.35">
      <c r="A7823" s="28">
        <v>36933</v>
      </c>
      <c r="B7823" s="17">
        <v>6.3079999999999997E-2</v>
      </c>
      <c r="C7823">
        <f t="shared" si="248"/>
        <v>2</v>
      </c>
      <c r="D7823">
        <f t="shared" si="249"/>
        <v>2001</v>
      </c>
    </row>
    <row r="7824" spans="1:4" x14ac:dyDescent="0.35">
      <c r="A7824" s="28">
        <v>36932</v>
      </c>
      <c r="B7824" s="17">
        <v>6.3079999999999997E-2</v>
      </c>
      <c r="C7824">
        <f t="shared" si="248"/>
        <v>2</v>
      </c>
      <c r="D7824">
        <f t="shared" si="249"/>
        <v>2001</v>
      </c>
    </row>
    <row r="7825" spans="1:4" x14ac:dyDescent="0.35">
      <c r="A7825" s="28">
        <v>36931</v>
      </c>
      <c r="B7825" s="17">
        <v>6.3079999999999997E-2</v>
      </c>
      <c r="C7825">
        <f t="shared" si="248"/>
        <v>2</v>
      </c>
      <c r="D7825">
        <f t="shared" si="249"/>
        <v>2001</v>
      </c>
    </row>
    <row r="7826" spans="1:4" x14ac:dyDescent="0.35">
      <c r="A7826" s="28">
        <v>36930</v>
      </c>
      <c r="B7826" s="17">
        <v>6.1089999999999998E-2</v>
      </c>
      <c r="C7826">
        <f t="shared" si="248"/>
        <v>2</v>
      </c>
      <c r="D7826">
        <f t="shared" si="249"/>
        <v>2001</v>
      </c>
    </row>
    <row r="7827" spans="1:4" x14ac:dyDescent="0.35">
      <c r="A7827" s="28">
        <v>36929</v>
      </c>
      <c r="B7827" s="17">
        <v>6.0940000000000001E-2</v>
      </c>
      <c r="C7827">
        <f t="shared" si="248"/>
        <v>2</v>
      </c>
      <c r="D7827">
        <f t="shared" si="249"/>
        <v>2001</v>
      </c>
    </row>
    <row r="7828" spans="1:4" x14ac:dyDescent="0.35">
      <c r="A7828" s="28">
        <v>36928</v>
      </c>
      <c r="B7828" s="17">
        <v>6.0359999999999997E-2</v>
      </c>
      <c r="C7828">
        <f t="shared" si="248"/>
        <v>2</v>
      </c>
      <c r="D7828">
        <f t="shared" si="249"/>
        <v>2001</v>
      </c>
    </row>
    <row r="7829" spans="1:4" x14ac:dyDescent="0.35">
      <c r="A7829" s="28">
        <v>36927</v>
      </c>
      <c r="B7829" s="17">
        <v>6.2829999999999997E-2</v>
      </c>
      <c r="C7829">
        <f t="shared" si="248"/>
        <v>2</v>
      </c>
      <c r="D7829">
        <f t="shared" si="249"/>
        <v>2001</v>
      </c>
    </row>
    <row r="7830" spans="1:4" x14ac:dyDescent="0.35">
      <c r="A7830" s="28">
        <v>36926</v>
      </c>
      <c r="B7830" s="17">
        <v>6.2820000000000001E-2</v>
      </c>
      <c r="C7830">
        <f t="shared" si="248"/>
        <v>2</v>
      </c>
      <c r="D7830">
        <f t="shared" si="249"/>
        <v>2001</v>
      </c>
    </row>
    <row r="7831" spans="1:4" x14ac:dyDescent="0.35">
      <c r="A7831" s="28">
        <v>36925</v>
      </c>
      <c r="B7831" s="17">
        <v>6.2820000000000001E-2</v>
      </c>
      <c r="C7831">
        <f t="shared" si="248"/>
        <v>2</v>
      </c>
      <c r="D7831">
        <f t="shared" si="249"/>
        <v>2001</v>
      </c>
    </row>
    <row r="7832" spans="1:4" x14ac:dyDescent="0.35">
      <c r="A7832" s="28">
        <v>36924</v>
      </c>
      <c r="B7832" s="17">
        <v>6.2820000000000001E-2</v>
      </c>
      <c r="C7832">
        <f t="shared" si="248"/>
        <v>2</v>
      </c>
      <c r="D7832">
        <f t="shared" si="249"/>
        <v>2001</v>
      </c>
    </row>
    <row r="7833" spans="1:4" x14ac:dyDescent="0.35">
      <c r="A7833" s="28">
        <v>36923</v>
      </c>
      <c r="B7833" s="17">
        <v>6.1940000000000002E-2</v>
      </c>
      <c r="C7833">
        <f t="shared" si="248"/>
        <v>2</v>
      </c>
      <c r="D7833">
        <f t="shared" si="249"/>
        <v>2001</v>
      </c>
    </row>
    <row r="7834" spans="1:4" x14ac:dyDescent="0.35">
      <c r="A7834" s="28">
        <v>36922</v>
      </c>
      <c r="B7834" s="17">
        <v>6.1170000000000002E-2</v>
      </c>
      <c r="C7834">
        <f t="shared" si="248"/>
        <v>1</v>
      </c>
      <c r="D7834">
        <f t="shared" si="249"/>
        <v>2001</v>
      </c>
    </row>
    <row r="7835" spans="1:4" x14ac:dyDescent="0.35">
      <c r="A7835" s="28">
        <v>36921</v>
      </c>
      <c r="B7835" s="17">
        <v>6.0350000000000001E-2</v>
      </c>
      <c r="C7835">
        <f t="shared" si="248"/>
        <v>1</v>
      </c>
      <c r="D7835">
        <f t="shared" si="249"/>
        <v>2001</v>
      </c>
    </row>
    <row r="7836" spans="1:4" x14ac:dyDescent="0.35">
      <c r="A7836" s="28">
        <v>36920</v>
      </c>
      <c r="B7836" s="17">
        <v>6.019E-2</v>
      </c>
      <c r="C7836">
        <f t="shared" si="248"/>
        <v>1</v>
      </c>
      <c r="D7836">
        <f t="shared" si="249"/>
        <v>2001</v>
      </c>
    </row>
    <row r="7837" spans="1:4" x14ac:dyDescent="0.35">
      <c r="A7837" s="28">
        <v>36919</v>
      </c>
      <c r="B7837" s="17">
        <v>6.0229999999999999E-2</v>
      </c>
      <c r="C7837">
        <f t="shared" si="248"/>
        <v>1</v>
      </c>
      <c r="D7837">
        <f t="shared" si="249"/>
        <v>2001</v>
      </c>
    </row>
    <row r="7838" spans="1:4" x14ac:dyDescent="0.35">
      <c r="A7838" s="28">
        <v>36918</v>
      </c>
      <c r="B7838" s="17">
        <v>6.0229999999999999E-2</v>
      </c>
      <c r="C7838">
        <f t="shared" si="248"/>
        <v>1</v>
      </c>
      <c r="D7838">
        <f t="shared" si="249"/>
        <v>2001</v>
      </c>
    </row>
    <row r="7839" spans="1:4" x14ac:dyDescent="0.35">
      <c r="A7839" s="28">
        <v>36917</v>
      </c>
      <c r="B7839" s="17">
        <v>6.0229999999999999E-2</v>
      </c>
      <c r="C7839">
        <f t="shared" si="248"/>
        <v>1</v>
      </c>
      <c r="D7839">
        <f t="shared" si="249"/>
        <v>2001</v>
      </c>
    </row>
    <row r="7840" spans="1:4" x14ac:dyDescent="0.35">
      <c r="A7840" s="28">
        <v>36916</v>
      </c>
      <c r="B7840" s="17">
        <v>5.756E-2</v>
      </c>
      <c r="C7840">
        <f t="shared" si="248"/>
        <v>1</v>
      </c>
      <c r="D7840">
        <f t="shared" si="249"/>
        <v>2001</v>
      </c>
    </row>
    <row r="7841" spans="1:4" x14ac:dyDescent="0.35">
      <c r="A7841" s="28">
        <v>36915</v>
      </c>
      <c r="B7841" s="17">
        <v>5.7029999999999997E-2</v>
      </c>
      <c r="C7841">
        <f t="shared" si="248"/>
        <v>1</v>
      </c>
      <c r="D7841">
        <f t="shared" si="249"/>
        <v>2001</v>
      </c>
    </row>
    <row r="7842" spans="1:4" x14ac:dyDescent="0.35">
      <c r="A7842" s="28">
        <v>36914</v>
      </c>
      <c r="B7842" s="17">
        <v>5.4800000000000001E-2</v>
      </c>
      <c r="C7842">
        <f t="shared" si="248"/>
        <v>1</v>
      </c>
      <c r="D7842">
        <f t="shared" si="249"/>
        <v>2001</v>
      </c>
    </row>
    <row r="7843" spans="1:4" x14ac:dyDescent="0.35">
      <c r="A7843" s="28">
        <v>36913</v>
      </c>
      <c r="B7843" s="17">
        <v>5.3089999999999998E-2</v>
      </c>
      <c r="C7843">
        <f t="shared" si="248"/>
        <v>1</v>
      </c>
      <c r="D7843">
        <f t="shared" si="249"/>
        <v>2001</v>
      </c>
    </row>
    <row r="7844" spans="1:4" x14ac:dyDescent="0.35">
      <c r="A7844" s="28">
        <v>36912</v>
      </c>
      <c r="B7844" s="17">
        <v>4.9250000000000002E-2</v>
      </c>
      <c r="C7844">
        <f t="shared" si="248"/>
        <v>1</v>
      </c>
      <c r="D7844">
        <f t="shared" si="249"/>
        <v>2001</v>
      </c>
    </row>
    <row r="7845" spans="1:4" x14ac:dyDescent="0.35">
      <c r="A7845" s="28">
        <v>36911</v>
      </c>
      <c r="B7845" s="17">
        <v>4.9250000000000002E-2</v>
      </c>
      <c r="C7845">
        <f t="shared" si="248"/>
        <v>1</v>
      </c>
      <c r="D7845">
        <f t="shared" si="249"/>
        <v>2001</v>
      </c>
    </row>
    <row r="7846" spans="1:4" x14ac:dyDescent="0.35">
      <c r="A7846" s="28">
        <v>36910</v>
      </c>
      <c r="B7846" s="17">
        <v>4.9250000000000002E-2</v>
      </c>
      <c r="C7846">
        <f t="shared" si="248"/>
        <v>1</v>
      </c>
      <c r="D7846">
        <f t="shared" si="249"/>
        <v>2001</v>
      </c>
    </row>
    <row r="7847" spans="1:4" x14ac:dyDescent="0.35">
      <c r="A7847" s="28">
        <v>36909</v>
      </c>
      <c r="B7847" s="17">
        <v>4.9259999999999998E-2</v>
      </c>
      <c r="C7847">
        <f t="shared" si="248"/>
        <v>1</v>
      </c>
      <c r="D7847">
        <f t="shared" si="249"/>
        <v>2001</v>
      </c>
    </row>
    <row r="7848" spans="1:4" x14ac:dyDescent="0.35">
      <c r="A7848" s="28">
        <v>36908</v>
      </c>
      <c r="B7848" s="17">
        <v>5.271E-2</v>
      </c>
      <c r="C7848">
        <f t="shared" si="248"/>
        <v>1</v>
      </c>
      <c r="D7848">
        <f t="shared" si="249"/>
        <v>2001</v>
      </c>
    </row>
    <row r="7849" spans="1:4" x14ac:dyDescent="0.35">
      <c r="A7849" s="28">
        <v>36907</v>
      </c>
      <c r="B7849" s="17">
        <v>5.2920000000000002E-2</v>
      </c>
      <c r="C7849">
        <f t="shared" si="248"/>
        <v>1</v>
      </c>
      <c r="D7849">
        <f t="shared" si="249"/>
        <v>2001</v>
      </c>
    </row>
    <row r="7850" spans="1:4" x14ac:dyDescent="0.35">
      <c r="A7850" s="28">
        <v>36906</v>
      </c>
      <c r="B7850" s="17">
        <v>5.8160000000000003E-2</v>
      </c>
      <c r="C7850">
        <f t="shared" si="248"/>
        <v>1</v>
      </c>
      <c r="D7850">
        <f t="shared" si="249"/>
        <v>2001</v>
      </c>
    </row>
    <row r="7851" spans="1:4" x14ac:dyDescent="0.35">
      <c r="A7851" s="28">
        <v>36905</v>
      </c>
      <c r="B7851" s="17">
        <v>5.5160000000000001E-2</v>
      </c>
      <c r="C7851">
        <f t="shared" ref="C7851:C7864" si="250">MONTH(A7851)</f>
        <v>1</v>
      </c>
      <c r="D7851">
        <f t="shared" ref="D7851:D7864" si="251">YEAR(A7851)</f>
        <v>2001</v>
      </c>
    </row>
    <row r="7852" spans="1:4" x14ac:dyDescent="0.35">
      <c r="A7852" s="28">
        <v>36904</v>
      </c>
      <c r="B7852" s="17">
        <v>5.5160000000000001E-2</v>
      </c>
      <c r="C7852">
        <f t="shared" si="250"/>
        <v>1</v>
      </c>
      <c r="D7852">
        <f t="shared" si="251"/>
        <v>2001</v>
      </c>
    </row>
    <row r="7853" spans="1:4" x14ac:dyDescent="0.35">
      <c r="A7853" s="28">
        <v>36903</v>
      </c>
      <c r="B7853" s="17">
        <v>5.5160000000000001E-2</v>
      </c>
      <c r="C7853">
        <f t="shared" si="250"/>
        <v>1</v>
      </c>
      <c r="D7853">
        <f t="shared" si="251"/>
        <v>2001</v>
      </c>
    </row>
    <row r="7854" spans="1:4" x14ac:dyDescent="0.35">
      <c r="A7854" s="28">
        <v>36902</v>
      </c>
      <c r="B7854" s="17">
        <v>5.5649999999999998E-2</v>
      </c>
      <c r="C7854">
        <f t="shared" si="250"/>
        <v>1</v>
      </c>
      <c r="D7854">
        <f t="shared" si="251"/>
        <v>2001</v>
      </c>
    </row>
    <row r="7855" spans="1:4" x14ac:dyDescent="0.35">
      <c r="A7855" s="28">
        <v>36901</v>
      </c>
      <c r="B7855" s="17">
        <v>5.5649999999999998E-2</v>
      </c>
      <c r="C7855">
        <f t="shared" si="250"/>
        <v>1</v>
      </c>
      <c r="D7855">
        <f t="shared" si="251"/>
        <v>2001</v>
      </c>
    </row>
    <row r="7856" spans="1:4" x14ac:dyDescent="0.35">
      <c r="A7856" s="28">
        <v>36900</v>
      </c>
      <c r="B7856" s="17">
        <v>5.5789999999999999E-2</v>
      </c>
      <c r="C7856">
        <f t="shared" si="250"/>
        <v>1</v>
      </c>
      <c r="D7856">
        <f t="shared" si="251"/>
        <v>2001</v>
      </c>
    </row>
    <row r="7857" spans="1:4" x14ac:dyDescent="0.35">
      <c r="A7857" s="28">
        <v>36899</v>
      </c>
      <c r="B7857" s="17">
        <v>5.5669999999999997E-2</v>
      </c>
      <c r="C7857">
        <f t="shared" si="250"/>
        <v>1</v>
      </c>
      <c r="D7857">
        <f t="shared" si="251"/>
        <v>2001</v>
      </c>
    </row>
    <row r="7858" spans="1:4" x14ac:dyDescent="0.35">
      <c r="A7858" s="28">
        <v>36898</v>
      </c>
      <c r="B7858" s="17">
        <v>5.552E-2</v>
      </c>
      <c r="C7858">
        <f t="shared" si="250"/>
        <v>1</v>
      </c>
      <c r="D7858">
        <f t="shared" si="251"/>
        <v>2001</v>
      </c>
    </row>
    <row r="7859" spans="1:4" x14ac:dyDescent="0.35">
      <c r="A7859" s="28">
        <v>36897</v>
      </c>
      <c r="B7859" s="17">
        <v>5.552E-2</v>
      </c>
      <c r="C7859">
        <f t="shared" si="250"/>
        <v>1</v>
      </c>
      <c r="D7859">
        <f t="shared" si="251"/>
        <v>2001</v>
      </c>
    </row>
    <row r="7860" spans="1:4" x14ac:dyDescent="0.35">
      <c r="A7860" s="28">
        <v>36896</v>
      </c>
      <c r="B7860" s="17">
        <v>5.552E-2</v>
      </c>
      <c r="C7860">
        <f t="shared" si="250"/>
        <v>1</v>
      </c>
      <c r="D7860">
        <f t="shared" si="251"/>
        <v>2001</v>
      </c>
    </row>
    <row r="7861" spans="1:4" x14ac:dyDescent="0.35">
      <c r="A7861" s="28">
        <v>36895</v>
      </c>
      <c r="B7861" s="17">
        <v>5.5539999999999999E-2</v>
      </c>
      <c r="C7861">
        <f t="shared" si="250"/>
        <v>1</v>
      </c>
      <c r="D7861">
        <f t="shared" si="251"/>
        <v>2001</v>
      </c>
    </row>
    <row r="7862" spans="1:4" x14ac:dyDescent="0.35">
      <c r="A7862" s="28">
        <v>36894</v>
      </c>
      <c r="B7862" s="17">
        <v>6.3119999999999996E-2</v>
      </c>
      <c r="C7862">
        <f t="shared" si="250"/>
        <v>1</v>
      </c>
      <c r="D7862">
        <f t="shared" si="251"/>
        <v>2001</v>
      </c>
    </row>
    <row r="7863" spans="1:4" x14ac:dyDescent="0.35">
      <c r="A7863" s="28">
        <v>36893</v>
      </c>
      <c r="B7863" s="17">
        <v>6.4810000000000006E-2</v>
      </c>
      <c r="C7863">
        <f t="shared" si="250"/>
        <v>1</v>
      </c>
      <c r="D7863">
        <f t="shared" si="251"/>
        <v>2001</v>
      </c>
    </row>
    <row r="7864" spans="1:4" x14ac:dyDescent="0.35">
      <c r="A7864" s="28">
        <v>36892</v>
      </c>
      <c r="B7864" s="17">
        <v>6.3149999999999998E-2</v>
      </c>
      <c r="C7864">
        <f t="shared" si="250"/>
        <v>1</v>
      </c>
      <c r="D7864">
        <f t="shared" si="251"/>
        <v>2001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7839-BB09-4591-B7E0-80C16C25F32F}">
  <sheetPr>
    <tabColor theme="9" tint="0.39997558519241921"/>
  </sheetPr>
  <dimension ref="A1:P14"/>
  <sheetViews>
    <sheetView workbookViewId="0">
      <selection activeCell="B195" sqref="B195"/>
    </sheetView>
  </sheetViews>
  <sheetFormatPr baseColWidth="10" defaultRowHeight="14.5" x14ac:dyDescent="0.35"/>
  <cols>
    <col min="1" max="1" width="19" bestFit="1" customWidth="1"/>
    <col min="2" max="2" width="31" customWidth="1"/>
    <col min="4" max="4" width="11" bestFit="1" customWidth="1"/>
    <col min="5" max="5" width="11.453125" customWidth="1"/>
  </cols>
  <sheetData>
    <row r="1" spans="1:16" s="73" customFormat="1" ht="19" thickBot="1" x14ac:dyDescent="0.5">
      <c r="A1" s="75" t="s">
        <v>554</v>
      </c>
      <c r="C1" s="74"/>
      <c r="D1" s="74"/>
      <c r="E1" s="74"/>
    </row>
    <row r="2" spans="1:16" ht="35" thickBot="1" x14ac:dyDescent="0.4">
      <c r="A2" s="101"/>
      <c r="B2" s="101"/>
      <c r="C2" s="120" t="s">
        <v>553</v>
      </c>
      <c r="D2" s="119" t="s">
        <v>552</v>
      </c>
      <c r="E2" s="118" t="s">
        <v>551</v>
      </c>
      <c r="H2" s="117" t="s">
        <v>550</v>
      </c>
      <c r="I2" s="117" t="s">
        <v>549</v>
      </c>
      <c r="J2" s="117" t="s">
        <v>548</v>
      </c>
      <c r="K2" s="117" t="s">
        <v>547</v>
      </c>
      <c r="L2" s="117" t="s">
        <v>546</v>
      </c>
      <c r="M2" s="117" t="s">
        <v>545</v>
      </c>
    </row>
    <row r="3" spans="1:16" x14ac:dyDescent="0.35">
      <c r="A3" s="116" t="s">
        <v>544</v>
      </c>
      <c r="B3" s="115" t="s">
        <v>541</v>
      </c>
      <c r="C3" s="114">
        <v>3.0000000000000002E-2</v>
      </c>
      <c r="D3" s="113">
        <v>2.75E-2</v>
      </c>
      <c r="E3" s="112">
        <v>2.5000000000000001E-2</v>
      </c>
      <c r="H3" t="s">
        <v>10</v>
      </c>
      <c r="I3" s="17">
        <v>1.2500000000000001E-2</v>
      </c>
      <c r="J3" s="17">
        <v>1.7500000000000002E-2</v>
      </c>
      <c r="K3">
        <v>50</v>
      </c>
      <c r="L3" s="26">
        <f>+I3+K3/10000</f>
        <v>1.7500000000000002E-2</v>
      </c>
      <c r="M3" s="26">
        <f>+J3+K3/10000</f>
        <v>2.2500000000000003E-2</v>
      </c>
    </row>
    <row r="4" spans="1:16" x14ac:dyDescent="0.35">
      <c r="A4" s="111" t="s">
        <v>543</v>
      </c>
      <c r="B4" s="110" t="s">
        <v>541</v>
      </c>
      <c r="C4" s="109">
        <v>3.2500000000000001E-2</v>
      </c>
      <c r="D4" s="108">
        <v>0.03</v>
      </c>
      <c r="E4" s="107">
        <v>2.75E-2</v>
      </c>
      <c r="H4" t="s">
        <v>9</v>
      </c>
      <c r="I4" s="17">
        <v>1.4999999999999999E-2</v>
      </c>
      <c r="J4" s="17">
        <v>0.02</v>
      </c>
      <c r="K4">
        <v>50</v>
      </c>
      <c r="L4" s="26">
        <f>+I4+K4/10000</f>
        <v>0.02</v>
      </c>
      <c r="M4" s="26">
        <f>+J4+K4/10000</f>
        <v>2.5000000000000001E-2</v>
      </c>
    </row>
    <row r="5" spans="1:16" ht="15" thickBot="1" x14ac:dyDescent="0.4">
      <c r="A5" s="106" t="s">
        <v>542</v>
      </c>
      <c r="B5" s="105" t="s">
        <v>541</v>
      </c>
      <c r="C5" s="104">
        <v>3.4999999999999996E-2</v>
      </c>
      <c r="D5" s="103">
        <v>3.2500000000000001E-2</v>
      </c>
      <c r="E5" s="102">
        <v>0.03</v>
      </c>
      <c r="H5" t="s">
        <v>521</v>
      </c>
      <c r="I5" s="17">
        <v>1.7500000000000002E-2</v>
      </c>
      <c r="J5" s="17">
        <v>2.2499999999999999E-2</v>
      </c>
      <c r="K5">
        <v>50</v>
      </c>
      <c r="L5" s="26">
        <f>+I5+K5/10000</f>
        <v>2.2500000000000003E-2</v>
      </c>
      <c r="M5" s="26">
        <f>+J5+K5/10000</f>
        <v>2.75E-2</v>
      </c>
    </row>
    <row r="6" spans="1:16" x14ac:dyDescent="0.35">
      <c r="A6" s="101"/>
      <c r="B6" s="101"/>
      <c r="C6" s="101"/>
      <c r="D6" s="101"/>
      <c r="E6" s="101"/>
      <c r="H6" t="s">
        <v>540</v>
      </c>
      <c r="I6" s="17">
        <v>1.7500000000000002E-2</v>
      </c>
      <c r="J6" s="17">
        <f>J5</f>
        <v>2.2499999999999999E-2</v>
      </c>
      <c r="K6">
        <v>50</v>
      </c>
      <c r="L6" s="26">
        <f>+I6+K6/10000</f>
        <v>2.2500000000000003E-2</v>
      </c>
      <c r="M6" s="26">
        <f>+J6+K6/10000</f>
        <v>2.75E-2</v>
      </c>
    </row>
    <row r="8" spans="1:16" x14ac:dyDescent="0.35">
      <c r="A8" s="100" t="s">
        <v>539</v>
      </c>
    </row>
    <row r="9" spans="1:16" x14ac:dyDescent="0.35">
      <c r="A9" s="99">
        <v>44914</v>
      </c>
      <c r="B9" s="98">
        <v>2</v>
      </c>
      <c r="C9" s="98">
        <v>3</v>
      </c>
      <c r="D9" s="98">
        <v>4</v>
      </c>
      <c r="E9" s="98">
        <v>5</v>
      </c>
      <c r="F9" s="98">
        <v>6</v>
      </c>
      <c r="G9" s="98">
        <v>7</v>
      </c>
      <c r="H9" s="98">
        <v>8</v>
      </c>
      <c r="I9" s="98">
        <v>9</v>
      </c>
      <c r="J9" s="98">
        <v>10</v>
      </c>
      <c r="K9" s="98">
        <v>11</v>
      </c>
      <c r="L9" s="98">
        <v>12</v>
      </c>
      <c r="M9" s="98">
        <v>13</v>
      </c>
      <c r="N9" s="98">
        <v>14</v>
      </c>
      <c r="O9" s="98">
        <v>15</v>
      </c>
      <c r="P9" s="98">
        <v>16</v>
      </c>
    </row>
    <row r="10" spans="1:16" x14ac:dyDescent="0.35">
      <c r="B10" s="17" t="str">
        <f>+'Histo courbe'!B1</f>
        <v>1J</v>
      </c>
      <c r="C10" s="17" t="str">
        <f>+'Histo courbe'!C1</f>
        <v>1W</v>
      </c>
      <c r="D10" s="17" t="str">
        <f>+'Histo courbe'!D1</f>
        <v>2W</v>
      </c>
      <c r="E10" s="17" t="str">
        <f>+'Histo courbe'!E1</f>
        <v>1M</v>
      </c>
      <c r="F10" s="17" t="str">
        <f>+'Histo courbe'!F1</f>
        <v>2M</v>
      </c>
      <c r="G10" s="17" t="str">
        <f>+'Histo courbe'!G1</f>
        <v>3M</v>
      </c>
      <c r="H10" s="17" t="str">
        <f>+'Histo courbe'!H1</f>
        <v>6M</v>
      </c>
      <c r="I10" s="17" t="str">
        <f>+'Histo courbe'!I1</f>
        <v>1Y</v>
      </c>
      <c r="J10" s="17" t="str">
        <f>+'Histo courbe'!J1</f>
        <v>2Y</v>
      </c>
      <c r="K10" s="17" t="str">
        <f>+'Histo courbe'!K1</f>
        <v>3Y</v>
      </c>
      <c r="L10" s="17" t="str">
        <f>+'Histo courbe'!L1</f>
        <v>4Y</v>
      </c>
      <c r="M10" s="17" t="str">
        <f>+'Histo courbe'!M1</f>
        <v>5Y</v>
      </c>
      <c r="N10" s="17" t="str">
        <f>+'Histo courbe'!N1</f>
        <v>7Y</v>
      </c>
      <c r="O10" s="17" t="str">
        <f>+'Histo courbe'!O1</f>
        <v>10Y</v>
      </c>
      <c r="P10" s="17" t="str">
        <f>+'Histo courbe'!P1</f>
        <v>15Y</v>
      </c>
    </row>
    <row r="11" spans="1:16" x14ac:dyDescent="0.35">
      <c r="A11" t="s">
        <v>13</v>
      </c>
      <c r="B11" s="26">
        <f>+VLOOKUP($A$9,'Histo courbe'!$A:$S,B9,0)</f>
        <v>0.02</v>
      </c>
      <c r="C11" s="26">
        <f>+VLOOKUP($A$9,'Histo courbe'!$A:$S,C9,0)</f>
        <v>2.9839961353684399E-2</v>
      </c>
      <c r="D11" s="26">
        <f>+VLOOKUP($A$9,'Histo courbe'!$A:$S,D9,0)</f>
        <v>2.98418181818162E-2</v>
      </c>
      <c r="E11" s="26">
        <f>+VLOOKUP($A$9,'Histo courbe'!$A:$S,E9,0)</f>
        <v>2.90314285714285E-2</v>
      </c>
      <c r="F11" s="26">
        <f>+VLOOKUP($A$9,'Histo courbe'!$A:$S,F9,0)</f>
        <v>2.7740000000000001E-2</v>
      </c>
      <c r="G11" s="26">
        <f>+VLOOKUP($A$9,'Histo courbe'!$A:$S,G9,0)</f>
        <v>2.86871428571428E-2</v>
      </c>
      <c r="H11" s="26">
        <f>+VLOOKUP($A$9,'Histo courbe'!$A:$S,H9,0)</f>
        <v>2.9713428571428498E-2</v>
      </c>
      <c r="I11" s="26">
        <f>+VLOOKUP($A$9,'Histo courbe'!$A:$S,I9,0)</f>
        <v>2.91481168831168E-2</v>
      </c>
      <c r="J11" s="26">
        <f>+VLOOKUP($A$9,'Histo courbe'!$A:$S,J9,0)</f>
        <v>2.9789761904761899E-2</v>
      </c>
      <c r="K11" s="26">
        <f>+VLOOKUP($A$9,'Histo courbe'!$A:$S,K9,0)</f>
        <v>2.9745494505494501E-2</v>
      </c>
      <c r="L11" s="26">
        <f>+VLOOKUP($A$9,'Histo courbe'!$A:$S,L9,0)</f>
        <v>2.96153246753246E-2</v>
      </c>
      <c r="M11" s="26">
        <f>+VLOOKUP($A$9,'Histo courbe'!$A:$S,M9,0)</f>
        <v>2.9452786885245899E-2</v>
      </c>
      <c r="N11" s="26">
        <f>+VLOOKUP($A$9,'Histo courbe'!$A:$S,N9,0)</f>
        <v>3.0336730769230699E-2</v>
      </c>
      <c r="O11" s="26">
        <f>+VLOOKUP($A$9,'Histo courbe'!$A:$S,O9,0)</f>
        <v>3.19698846495119E-2</v>
      </c>
      <c r="P11" s="26">
        <f>+VLOOKUP($A$9,'Histo courbe'!$A:$S,P9,0)</f>
        <v>3.3803738848337303E-2</v>
      </c>
    </row>
    <row r="12" spans="1:16" x14ac:dyDescent="0.35">
      <c r="A12" t="s">
        <v>530</v>
      </c>
      <c r="E12">
        <v>10</v>
      </c>
      <c r="G12">
        <v>15</v>
      </c>
      <c r="H12">
        <v>20</v>
      </c>
      <c r="I12">
        <v>30</v>
      </c>
    </row>
    <row r="13" spans="1:16" x14ac:dyDescent="0.35">
      <c r="A13" t="s">
        <v>538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</row>
    <row r="14" spans="1:16" x14ac:dyDescent="0.35">
      <c r="E14" s="17">
        <f>E11+(E12-E13)/10000</f>
        <v>2.8031428571428499E-2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328-1AB9-461C-97D0-3A357F052511}">
  <dimension ref="A1:AD279"/>
  <sheetViews>
    <sheetView workbookViewId="0">
      <pane ySplit="1" topLeftCell="A246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0.6328125" bestFit="1" customWidth="1"/>
    <col min="2" max="4" width="11.6328125" bestFit="1" customWidth="1"/>
    <col min="5" max="5" width="11.6328125" style="36" bestFit="1" customWidth="1"/>
    <col min="6" max="19" width="11.6328125" bestFit="1" customWidth="1"/>
    <col min="20" max="20" width="13.08984375" bestFit="1" customWidth="1"/>
  </cols>
  <sheetData>
    <row r="1" spans="1:30" x14ac:dyDescent="0.35">
      <c r="A1" s="28" t="s">
        <v>562</v>
      </c>
      <c r="B1" s="26" t="s">
        <v>561</v>
      </c>
      <c r="C1" s="26" t="s">
        <v>560</v>
      </c>
      <c r="D1" s="26" t="s">
        <v>559</v>
      </c>
      <c r="E1" s="121" t="s">
        <v>12</v>
      </c>
      <c r="F1" s="26" t="s">
        <v>11</v>
      </c>
      <c r="G1" s="26" t="s">
        <v>10</v>
      </c>
      <c r="H1" s="26" t="s">
        <v>9</v>
      </c>
      <c r="I1" s="26" t="s">
        <v>8</v>
      </c>
      <c r="J1" s="26" t="s">
        <v>7</v>
      </c>
      <c r="K1" s="26" t="s">
        <v>6</v>
      </c>
      <c r="L1" s="26" t="s">
        <v>5</v>
      </c>
      <c r="M1" s="26" t="s">
        <v>4</v>
      </c>
      <c r="N1" s="26" t="s">
        <v>3</v>
      </c>
      <c r="O1" s="26" t="s">
        <v>2</v>
      </c>
      <c r="P1" s="26" t="s">
        <v>1</v>
      </c>
      <c r="Q1" s="26" t="s">
        <v>0</v>
      </c>
      <c r="R1" s="26" t="s">
        <v>558</v>
      </c>
      <c r="S1" s="26" t="s">
        <v>557</v>
      </c>
      <c r="T1" s="26" t="s">
        <v>556</v>
      </c>
      <c r="U1" s="26" t="s">
        <v>555</v>
      </c>
    </row>
    <row r="2" spans="1:30" x14ac:dyDescent="0.35">
      <c r="A2" s="28">
        <v>44593</v>
      </c>
      <c r="B2" s="26">
        <v>1.4999999999999999E-2</v>
      </c>
      <c r="C2" s="26">
        <v>1.5290227307177899E-2</v>
      </c>
      <c r="D2" s="26">
        <v>1.53033922707928E-2</v>
      </c>
      <c r="E2" s="124">
        <v>1.5329722198022E-2</v>
      </c>
      <c r="F2" s="26">
        <v>1.5287999999999901E-2</v>
      </c>
      <c r="G2" s="26">
        <v>1.5310000000000001E-2</v>
      </c>
      <c r="H2" s="26">
        <v>1.56847899159663E-2</v>
      </c>
      <c r="I2" s="26">
        <v>1.6367142857142799E-2</v>
      </c>
      <c r="J2" s="26">
        <v>1.81853846153846E-2</v>
      </c>
      <c r="K2" s="26">
        <v>1.8980071684587801E-2</v>
      </c>
      <c r="L2" s="26">
        <v>1.9616263736263701E-2</v>
      </c>
      <c r="M2" s="26">
        <v>2.0684395604395601E-2</v>
      </c>
      <c r="N2" s="26">
        <v>2.177002528445E-2</v>
      </c>
      <c r="O2" s="26">
        <v>2.41985164835164E-2</v>
      </c>
      <c r="P2" s="26">
        <v>2.5859740259740201E-2</v>
      </c>
      <c r="Q2" s="26">
        <v>2.8039947089947E-2</v>
      </c>
      <c r="R2" s="26">
        <v>2.9999846839320499E-2</v>
      </c>
      <c r="S2" s="26">
        <v>3.3051408843731402E-2</v>
      </c>
      <c r="T2">
        <f t="shared" ref="T2:T65" si="0">+COUNT(A2:A278)</f>
        <v>277</v>
      </c>
      <c r="U2" s="28" t="str">
        <f t="shared" ref="U2:U65" si="1">YEAR(A2)&amp;MONTH(A2)</f>
        <v>20222</v>
      </c>
      <c r="V2">
        <f t="shared" ref="V2:V65" si="2">YEAR(A2)</f>
        <v>2022</v>
      </c>
      <c r="W2" s="17">
        <f t="shared" ref="W2:W65" si="3">I2-B2</f>
        <v>1.3671428571427995E-3</v>
      </c>
      <c r="X2" s="17">
        <f t="shared" ref="X2:X65" si="4">J2-B2</f>
        <v>3.1853846153846004E-3</v>
      </c>
      <c r="Y2" s="17">
        <f t="shared" ref="Y2:Y65" si="5">M2-B2</f>
        <v>5.6843956043956013E-3</v>
      </c>
    </row>
    <row r="3" spans="1:30" x14ac:dyDescent="0.35">
      <c r="A3" s="28">
        <v>44594</v>
      </c>
      <c r="B3" s="26">
        <v>1.4999999999999999E-2</v>
      </c>
      <c r="C3" s="26">
        <v>1.52902270823084E-2</v>
      </c>
      <c r="D3" s="26">
        <v>1.5303392045923301E-2</v>
      </c>
      <c r="E3" s="124">
        <v>1.5329721973152501E-2</v>
      </c>
      <c r="F3" s="26">
        <v>1.5287999999999901E-2</v>
      </c>
      <c r="G3" s="26">
        <v>1.5310000000000001E-2</v>
      </c>
      <c r="H3" s="26">
        <v>1.5685169491525399E-2</v>
      </c>
      <c r="I3" s="26">
        <v>1.64381733021077E-2</v>
      </c>
      <c r="J3" s="26">
        <v>1.8284126984126899E-2</v>
      </c>
      <c r="K3" s="26">
        <v>1.9196938775510201E-2</v>
      </c>
      <c r="L3" s="26">
        <v>2.01211111111111E-2</v>
      </c>
      <c r="M3" s="26">
        <v>2.0997142857142801E-2</v>
      </c>
      <c r="N3" s="26">
        <v>2.22876342129208E-2</v>
      </c>
      <c r="O3" s="26">
        <v>2.4164864864864799E-2</v>
      </c>
      <c r="P3" s="26">
        <v>2.5859740259740201E-2</v>
      </c>
      <c r="Q3" s="26">
        <v>2.8039947089947E-2</v>
      </c>
      <c r="R3" s="26">
        <v>2.9999846839320499E-2</v>
      </c>
      <c r="S3" s="26">
        <v>3.3051408618862001E-2</v>
      </c>
      <c r="T3">
        <f t="shared" si="0"/>
        <v>276</v>
      </c>
      <c r="U3" s="28" t="str">
        <f t="shared" si="1"/>
        <v>20222</v>
      </c>
      <c r="V3">
        <f t="shared" si="2"/>
        <v>2022</v>
      </c>
      <c r="W3" s="17">
        <f t="shared" si="3"/>
        <v>1.4381733021077009E-3</v>
      </c>
      <c r="X3" s="17">
        <f t="shared" si="4"/>
        <v>3.2841269841268998E-3</v>
      </c>
      <c r="Y3" s="17">
        <f t="shared" si="5"/>
        <v>5.9971428571428016E-3</v>
      </c>
    </row>
    <row r="4" spans="1:30" x14ac:dyDescent="0.35">
      <c r="A4" s="28">
        <v>44595</v>
      </c>
      <c r="B4" s="26">
        <v>1.4999999999999999E-2</v>
      </c>
      <c r="C4" s="26">
        <v>1.5290281138042899E-2</v>
      </c>
      <c r="D4" s="26">
        <v>1.5303743292559501E-2</v>
      </c>
      <c r="E4" s="124">
        <v>1.53306676015921E-2</v>
      </c>
      <c r="F4" s="26">
        <v>1.5287999999999901E-2</v>
      </c>
      <c r="G4" s="26">
        <v>1.53084615384615E-2</v>
      </c>
      <c r="H4" s="26">
        <v>1.56789285714285E-2</v>
      </c>
      <c r="I4" s="26">
        <v>1.63231746031746E-2</v>
      </c>
      <c r="J4" s="26">
        <v>1.83014285714285E-2</v>
      </c>
      <c r="K4" s="26">
        <v>1.9202087912087901E-2</v>
      </c>
      <c r="L4" s="26">
        <v>2.0000835579514799E-2</v>
      </c>
      <c r="M4" s="26">
        <v>2.0810109890109799E-2</v>
      </c>
      <c r="N4" s="26">
        <v>2.1942619047618999E-2</v>
      </c>
      <c r="O4" s="26">
        <v>2.4022295081967199E-2</v>
      </c>
      <c r="P4" s="26">
        <v>2.60037267080745E-2</v>
      </c>
      <c r="Q4" s="26">
        <v>2.88081481481481E-2</v>
      </c>
      <c r="R4" s="26">
        <v>3.03319576719576E-2</v>
      </c>
      <c r="S4" s="26">
        <v>3.34524103498373E-2</v>
      </c>
      <c r="T4">
        <f t="shared" si="0"/>
        <v>275</v>
      </c>
      <c r="U4" s="28" t="str">
        <f t="shared" si="1"/>
        <v>20222</v>
      </c>
      <c r="V4">
        <f t="shared" si="2"/>
        <v>2022</v>
      </c>
      <c r="W4" s="17">
        <f t="shared" si="3"/>
        <v>1.3231746031746004E-3</v>
      </c>
      <c r="X4" s="17">
        <f t="shared" si="4"/>
        <v>3.3014285714285004E-3</v>
      </c>
      <c r="Y4" s="17">
        <f t="shared" si="5"/>
        <v>5.8101098901097992E-3</v>
      </c>
      <c r="AA4">
        <v>2022</v>
      </c>
      <c r="AB4" s="125">
        <f>+AVERAGEIF(V:V,AA4,W:W)</f>
        <v>3.9805007582464557E-3</v>
      </c>
      <c r="AC4" s="125">
        <f>+AVERAGEIF(V:V,AA4,X:X)</f>
        <v>5.4456444615402239E-3</v>
      </c>
      <c r="AD4" s="125">
        <f>+AVERAGEIF(V:V,AA4,Y:Y)</f>
        <v>7.4387167460324101E-3</v>
      </c>
    </row>
    <row r="5" spans="1:30" x14ac:dyDescent="0.35">
      <c r="A5" s="28">
        <v>44596</v>
      </c>
      <c r="B5" s="26">
        <v>1.4999999999999999E-2</v>
      </c>
      <c r="C5" s="26">
        <v>1.5290214287822099E-2</v>
      </c>
      <c r="D5" s="26">
        <v>1.53033017790336E-2</v>
      </c>
      <c r="E5" s="124">
        <v>1.5329476761456099E-2</v>
      </c>
      <c r="F5" s="26">
        <v>1.5287999999999901E-2</v>
      </c>
      <c r="G5" s="26">
        <v>1.53084615384615E-2</v>
      </c>
      <c r="H5" s="26">
        <v>1.5684640883977901E-2</v>
      </c>
      <c r="I5" s="26">
        <v>1.6454871794871699E-2</v>
      </c>
      <c r="J5" s="26">
        <v>1.80471428571428E-2</v>
      </c>
      <c r="K5" s="26">
        <v>1.9200434782608598E-2</v>
      </c>
      <c r="L5" s="26">
        <v>2.0139565217391301E-2</v>
      </c>
      <c r="M5" s="26">
        <v>2.0948979591836701E-2</v>
      </c>
      <c r="N5" s="26">
        <v>2.19958846657929E-2</v>
      </c>
      <c r="O5" s="26">
        <v>2.41756403269754E-2</v>
      </c>
      <c r="P5" s="26">
        <v>2.6608715596330199E-2</v>
      </c>
      <c r="Q5" s="26">
        <v>2.7778985714285699E-2</v>
      </c>
      <c r="R5" s="26">
        <v>2.9913271428571399E-2</v>
      </c>
      <c r="S5" s="26">
        <v>3.2946875868199499E-2</v>
      </c>
      <c r="T5">
        <f t="shared" si="0"/>
        <v>274</v>
      </c>
      <c r="U5" s="28" t="str">
        <f t="shared" si="1"/>
        <v>20222</v>
      </c>
      <c r="V5">
        <f t="shared" si="2"/>
        <v>2022</v>
      </c>
      <c r="W5" s="17">
        <f t="shared" si="3"/>
        <v>1.4548717948716997E-3</v>
      </c>
      <c r="X5" s="17">
        <f t="shared" si="4"/>
        <v>3.0471428571428004E-3</v>
      </c>
      <c r="Y5" s="17">
        <f t="shared" si="5"/>
        <v>5.9489795918367012E-3</v>
      </c>
    </row>
    <row r="6" spans="1:30" x14ac:dyDescent="0.35">
      <c r="A6" s="28">
        <v>44599</v>
      </c>
      <c r="B6" s="26">
        <v>1.4999999999999999E-2</v>
      </c>
      <c r="C6" s="26">
        <v>1.52902631754313E-2</v>
      </c>
      <c r="D6" s="26">
        <v>1.53036406109572E-2</v>
      </c>
      <c r="E6" s="124">
        <v>1.5330395482008499E-2</v>
      </c>
      <c r="F6" s="26">
        <v>1.5287999999999901E-2</v>
      </c>
      <c r="G6" s="26">
        <v>1.5310909090909E-2</v>
      </c>
      <c r="H6" s="26">
        <v>1.56849206349206E-2</v>
      </c>
      <c r="I6" s="26">
        <v>1.66732467532467E-2</v>
      </c>
      <c r="J6" s="26">
        <v>1.8300219780219701E-2</v>
      </c>
      <c r="K6" s="26">
        <v>1.93047820823244E-2</v>
      </c>
      <c r="L6" s="26">
        <v>2.0180811138014499E-2</v>
      </c>
      <c r="M6" s="26">
        <v>2.08780219780219E-2</v>
      </c>
      <c r="N6" s="26">
        <v>2.2069999999999999E-2</v>
      </c>
      <c r="O6" s="26">
        <v>2.41151598173516E-2</v>
      </c>
      <c r="P6" s="26">
        <v>2.6694190962099101E-2</v>
      </c>
      <c r="Q6" s="26">
        <v>2.7856668349318499E-2</v>
      </c>
      <c r="R6" s="26">
        <v>3.0237284199899E-2</v>
      </c>
      <c r="S6" s="26">
        <v>3.3338095878956198E-2</v>
      </c>
      <c r="T6">
        <f t="shared" si="0"/>
        <v>273</v>
      </c>
      <c r="U6" s="28" t="str">
        <f t="shared" si="1"/>
        <v>20222</v>
      </c>
      <c r="V6">
        <f t="shared" si="2"/>
        <v>2022</v>
      </c>
      <c r="W6" s="17">
        <f t="shared" si="3"/>
        <v>1.6732467532467009E-3</v>
      </c>
      <c r="X6" s="17">
        <f t="shared" si="4"/>
        <v>3.3002197802197014E-3</v>
      </c>
      <c r="Y6" s="17">
        <f t="shared" si="5"/>
        <v>5.8780219780219002E-3</v>
      </c>
    </row>
    <row r="7" spans="1:30" x14ac:dyDescent="0.35">
      <c r="A7" s="28">
        <v>44600</v>
      </c>
      <c r="B7" s="26">
        <v>1.4999999999999999E-2</v>
      </c>
      <c r="C7" s="26">
        <v>1.5290220495380501E-2</v>
      </c>
      <c r="D7" s="26">
        <v>1.53033456527933E-2</v>
      </c>
      <c r="E7" s="124">
        <v>1.53295959676184E-2</v>
      </c>
      <c r="F7" s="26">
        <v>1.5287999999999901E-2</v>
      </c>
      <c r="G7" s="26">
        <v>1.5310909090909E-2</v>
      </c>
      <c r="H7" s="26">
        <v>1.56849206349206E-2</v>
      </c>
      <c r="I7" s="26">
        <v>1.6564705882352902E-2</v>
      </c>
      <c r="J7" s="26">
        <v>1.8106730769230701E-2</v>
      </c>
      <c r="K7" s="26">
        <v>1.9022698993595599E-2</v>
      </c>
      <c r="L7" s="26">
        <v>1.9816477584629399E-2</v>
      </c>
      <c r="M7" s="26">
        <v>2.06102561756633E-2</v>
      </c>
      <c r="N7" s="26">
        <v>2.1953024390243901E-2</v>
      </c>
      <c r="O7" s="26">
        <v>2.3803180873180799E-2</v>
      </c>
      <c r="P7" s="26">
        <v>2.65663979193758E-2</v>
      </c>
      <c r="Q7" s="26">
        <v>2.7890200501253098E-2</v>
      </c>
      <c r="R7" s="26">
        <v>2.9955363408521299E-2</v>
      </c>
      <c r="S7" s="26">
        <v>3.2997698489583303E-2</v>
      </c>
      <c r="T7">
        <f t="shared" si="0"/>
        <v>272</v>
      </c>
      <c r="U7" s="28" t="str">
        <f t="shared" si="1"/>
        <v>20222</v>
      </c>
      <c r="V7">
        <f t="shared" si="2"/>
        <v>2022</v>
      </c>
      <c r="W7" s="17">
        <f t="shared" si="3"/>
        <v>1.5647058823529021E-3</v>
      </c>
      <c r="X7" s="17">
        <f t="shared" si="4"/>
        <v>3.106730769230702E-3</v>
      </c>
      <c r="Y7" s="17">
        <f t="shared" si="5"/>
        <v>5.6102561756633008E-3</v>
      </c>
    </row>
    <row r="8" spans="1:30" x14ac:dyDescent="0.35">
      <c r="A8" s="28">
        <v>44601</v>
      </c>
      <c r="B8" s="26">
        <v>1.4999999999999999E-2</v>
      </c>
      <c r="C8" s="26">
        <v>1.52902070836254E-2</v>
      </c>
      <c r="D8" s="26">
        <v>1.5303360898314E-2</v>
      </c>
      <c r="E8" s="124">
        <v>1.53296685276907E-2</v>
      </c>
      <c r="F8" s="26">
        <v>1.5287999999999901E-2</v>
      </c>
      <c r="G8" s="26">
        <v>1.5325783132530101E-2</v>
      </c>
      <c r="H8" s="26">
        <v>1.57157692307692E-2</v>
      </c>
      <c r="I8" s="26">
        <v>1.6370793650793601E-2</v>
      </c>
      <c r="J8" s="26">
        <v>1.7809655172413699E-2</v>
      </c>
      <c r="K8" s="26">
        <v>1.9051034482758598E-2</v>
      </c>
      <c r="L8" s="26">
        <v>2.01425222024866E-2</v>
      </c>
      <c r="M8" s="26">
        <v>2.0884262877442199E-2</v>
      </c>
      <c r="N8" s="26">
        <v>2.1955871559633001E-2</v>
      </c>
      <c r="O8" s="26">
        <v>2.3688310502283101E-2</v>
      </c>
      <c r="P8" s="26">
        <v>2.6608794233289601E-2</v>
      </c>
      <c r="Q8" s="26">
        <v>2.7967337788916701E-2</v>
      </c>
      <c r="R8" s="26">
        <v>2.9987387914230001E-2</v>
      </c>
      <c r="S8" s="26">
        <v>3.3036347325044499E-2</v>
      </c>
      <c r="T8">
        <f t="shared" si="0"/>
        <v>271</v>
      </c>
      <c r="U8" s="28" t="str">
        <f t="shared" si="1"/>
        <v>20222</v>
      </c>
      <c r="V8">
        <f t="shared" si="2"/>
        <v>2022</v>
      </c>
      <c r="W8" s="17">
        <f t="shared" si="3"/>
        <v>1.3707936507936017E-3</v>
      </c>
      <c r="X8" s="17">
        <f t="shared" si="4"/>
        <v>2.8096551724136991E-3</v>
      </c>
      <c r="Y8" s="17">
        <f t="shared" si="5"/>
        <v>5.8842628774422E-3</v>
      </c>
    </row>
    <row r="9" spans="1:30" x14ac:dyDescent="0.35">
      <c r="A9" s="28">
        <v>44602</v>
      </c>
      <c r="B9" s="26">
        <v>1.4999999999999999E-2</v>
      </c>
      <c r="C9" s="26">
        <v>1.5262571933824499E-2</v>
      </c>
      <c r="D9" s="26">
        <v>1.52763657107971E-2</v>
      </c>
      <c r="E9" s="124">
        <v>1.5259999999999999E-2</v>
      </c>
      <c r="F9" s="26">
        <v>1.5259999999999999E-2</v>
      </c>
      <c r="G9" s="26">
        <v>1.5300975609756001E-2</v>
      </c>
      <c r="H9" s="26">
        <v>1.5601538461538399E-2</v>
      </c>
      <c r="I9" s="26">
        <v>1.6554285714285698E-2</v>
      </c>
      <c r="J9" s="26">
        <v>1.8102014652014602E-2</v>
      </c>
      <c r="K9" s="26">
        <v>1.9081671957671902E-2</v>
      </c>
      <c r="L9" s="26">
        <v>1.9980719576719499E-2</v>
      </c>
      <c r="M9" s="26">
        <v>2.0693846153846101E-2</v>
      </c>
      <c r="N9" s="26">
        <v>2.1612448979591799E-2</v>
      </c>
      <c r="O9" s="26">
        <v>2.3748191489361699E-2</v>
      </c>
      <c r="P9" s="26">
        <v>2.6811632653061201E-2</v>
      </c>
      <c r="Q9" s="26">
        <v>2.88981978798586E-2</v>
      </c>
      <c r="R9" s="26">
        <v>3.07245482079757E-2</v>
      </c>
      <c r="S9" s="26">
        <v>3.3872101291465902E-2</v>
      </c>
      <c r="T9">
        <f t="shared" si="0"/>
        <v>270</v>
      </c>
      <c r="U9" s="28" t="str">
        <f t="shared" si="1"/>
        <v>20222</v>
      </c>
      <c r="V9">
        <f t="shared" si="2"/>
        <v>2022</v>
      </c>
      <c r="W9" s="17">
        <f t="shared" si="3"/>
        <v>1.554285714285699E-3</v>
      </c>
      <c r="X9" s="17">
        <f t="shared" si="4"/>
        <v>3.1020146520146022E-3</v>
      </c>
      <c r="Y9" s="17">
        <f t="shared" si="5"/>
        <v>5.6938461538461015E-3</v>
      </c>
    </row>
    <row r="10" spans="1:30" x14ac:dyDescent="0.35">
      <c r="A10" s="28">
        <v>44603</v>
      </c>
      <c r="B10" s="26">
        <v>1.4999999999999999E-2</v>
      </c>
      <c r="C10" s="26">
        <v>1.52625612961755E-2</v>
      </c>
      <c r="D10" s="26">
        <v>1.5276355073148E-2</v>
      </c>
      <c r="E10" s="124">
        <v>1.5259999999999999E-2</v>
      </c>
      <c r="F10" s="26">
        <v>1.5259999999999999E-2</v>
      </c>
      <c r="G10" s="26">
        <v>1.5318113207547101E-2</v>
      </c>
      <c r="H10" s="26">
        <v>1.56673469387755E-2</v>
      </c>
      <c r="I10" s="26">
        <v>1.6315961538461501E-2</v>
      </c>
      <c r="J10" s="26">
        <v>1.8233906250000001E-2</v>
      </c>
      <c r="K10" s="26">
        <v>1.8975479573712199E-2</v>
      </c>
      <c r="L10" s="26">
        <v>1.9752388987566601E-2</v>
      </c>
      <c r="M10" s="26">
        <v>2.0529298401420901E-2</v>
      </c>
      <c r="N10" s="26">
        <v>2.2004311926605499E-2</v>
      </c>
      <c r="O10" s="26">
        <v>2.3367036379769199E-2</v>
      </c>
      <c r="P10" s="26">
        <v>2.6688088658606699E-2</v>
      </c>
      <c r="Q10" s="26">
        <v>2.88981978798586E-2</v>
      </c>
      <c r="R10" s="26">
        <v>3.07245482079757E-2</v>
      </c>
      <c r="S10" s="26">
        <v>3.38720906538168E-2</v>
      </c>
      <c r="T10">
        <f t="shared" si="0"/>
        <v>269</v>
      </c>
      <c r="U10" s="28" t="str">
        <f t="shared" si="1"/>
        <v>20222</v>
      </c>
      <c r="V10">
        <f t="shared" si="2"/>
        <v>2022</v>
      </c>
      <c r="W10" s="17">
        <f t="shared" si="3"/>
        <v>1.315961538461502E-3</v>
      </c>
      <c r="X10" s="17">
        <f t="shared" si="4"/>
        <v>3.2339062500000015E-3</v>
      </c>
      <c r="Y10" s="17">
        <f t="shared" si="5"/>
        <v>5.5292984014209019E-3</v>
      </c>
    </row>
    <row r="11" spans="1:30" x14ac:dyDescent="0.35">
      <c r="A11" s="28">
        <v>44606</v>
      </c>
      <c r="B11" s="26">
        <v>1.506E-2</v>
      </c>
      <c r="C11" s="26">
        <v>1.52625499274183E-2</v>
      </c>
      <c r="D11" s="26">
        <v>1.5276281626182499E-2</v>
      </c>
      <c r="E11" s="124">
        <v>1.5259999999999999E-2</v>
      </c>
      <c r="F11" s="26">
        <v>1.5259999999999999E-2</v>
      </c>
      <c r="G11" s="26">
        <v>1.53178571428571E-2</v>
      </c>
      <c r="H11" s="26">
        <v>1.5593571428571399E-2</v>
      </c>
      <c r="I11" s="26">
        <v>1.64678571428571E-2</v>
      </c>
      <c r="J11" s="26">
        <v>1.8094584717607901E-2</v>
      </c>
      <c r="K11" s="26">
        <v>1.90614043583535E-2</v>
      </c>
      <c r="L11" s="26">
        <v>1.9954866828087101E-2</v>
      </c>
      <c r="M11" s="26">
        <v>2.0983619047619001E-2</v>
      </c>
      <c r="N11" s="26">
        <v>2.1949589041095799E-2</v>
      </c>
      <c r="O11" s="26">
        <v>2.4252351375332701E-2</v>
      </c>
      <c r="P11" s="26">
        <v>2.67557667103538E-2</v>
      </c>
      <c r="Q11" s="26">
        <v>2.8756897834171902E-2</v>
      </c>
      <c r="R11" s="26">
        <v>3.0654950776635301E-2</v>
      </c>
      <c r="S11" s="26">
        <v>3.3788328022214598E-2</v>
      </c>
      <c r="T11">
        <f t="shared" si="0"/>
        <v>268</v>
      </c>
      <c r="U11" s="28" t="str">
        <f t="shared" si="1"/>
        <v>20222</v>
      </c>
      <c r="V11">
        <f t="shared" si="2"/>
        <v>2022</v>
      </c>
      <c r="W11" s="17">
        <f t="shared" si="3"/>
        <v>1.4078571428570996E-3</v>
      </c>
      <c r="X11" s="17">
        <f t="shared" si="4"/>
        <v>3.0345847176079001E-3</v>
      </c>
      <c r="Y11" s="17">
        <f t="shared" si="5"/>
        <v>5.9236190476190005E-3</v>
      </c>
    </row>
    <row r="12" spans="1:30" x14ac:dyDescent="0.35">
      <c r="A12" s="28">
        <v>44607</v>
      </c>
      <c r="B12" s="26">
        <v>1.5049999999999999E-2</v>
      </c>
      <c r="C12" s="26">
        <v>1.52696931078214E-2</v>
      </c>
      <c r="D12" s="26">
        <v>1.5283318801341201E-2</v>
      </c>
      <c r="E12" s="124">
        <v>1.5267164179104399E-2</v>
      </c>
      <c r="F12" s="26">
        <v>1.52931343283582E-2</v>
      </c>
      <c r="G12" s="26">
        <v>1.532E-2</v>
      </c>
      <c r="H12" s="26">
        <v>1.5593571428571399E-2</v>
      </c>
      <c r="I12" s="26">
        <v>1.6441388888888801E-2</v>
      </c>
      <c r="J12" s="26">
        <v>1.7816321243523298E-2</v>
      </c>
      <c r="K12" s="26">
        <v>1.8833253301320501E-2</v>
      </c>
      <c r="L12" s="26">
        <v>1.9857503001200399E-2</v>
      </c>
      <c r="M12" s="26">
        <v>2.0983619047619001E-2</v>
      </c>
      <c r="N12" s="26">
        <v>2.1941077844311301E-2</v>
      </c>
      <c r="O12" s="26">
        <v>2.3755531914893602E-2</v>
      </c>
      <c r="P12" s="26">
        <v>2.66028457446808E-2</v>
      </c>
      <c r="Q12" s="26">
        <v>2.8712834008097099E-2</v>
      </c>
      <c r="R12" s="26">
        <v>3.0543269826149001E-2</v>
      </c>
      <c r="S12" s="26">
        <v>3.3652456877311297E-2</v>
      </c>
      <c r="T12">
        <f t="shared" si="0"/>
        <v>267</v>
      </c>
      <c r="U12" s="28" t="str">
        <f t="shared" si="1"/>
        <v>20222</v>
      </c>
      <c r="V12">
        <f t="shared" si="2"/>
        <v>2022</v>
      </c>
      <c r="W12" s="17">
        <f t="shared" si="3"/>
        <v>1.3913888888888015E-3</v>
      </c>
      <c r="X12" s="17">
        <f t="shared" si="4"/>
        <v>2.7663212435232992E-3</v>
      </c>
      <c r="Y12" s="17">
        <f t="shared" si="5"/>
        <v>5.9336190476190018E-3</v>
      </c>
    </row>
    <row r="13" spans="1:30" x14ac:dyDescent="0.35">
      <c r="A13" s="28">
        <v>44608</v>
      </c>
      <c r="B13" s="26">
        <v>1.5049999999999999E-2</v>
      </c>
      <c r="C13" s="26">
        <v>1.5269801736279001E-2</v>
      </c>
      <c r="D13" s="26">
        <v>1.5283427862392399E-2</v>
      </c>
      <c r="E13" s="124">
        <v>1.5267272727272701E-2</v>
      </c>
      <c r="F13" s="26">
        <v>1.5293636363636299E-2</v>
      </c>
      <c r="G13" s="26">
        <v>1.532E-2</v>
      </c>
      <c r="H13" s="26">
        <v>1.5593571428571399E-2</v>
      </c>
      <c r="I13" s="26">
        <v>1.65183064516129E-2</v>
      </c>
      <c r="J13" s="26">
        <v>1.7813488372093001E-2</v>
      </c>
      <c r="K13" s="26">
        <v>1.8862247191011199E-2</v>
      </c>
      <c r="L13" s="26">
        <v>1.9924615384615301E-2</v>
      </c>
      <c r="M13" s="26">
        <v>2.0933406593406499E-2</v>
      </c>
      <c r="N13" s="26">
        <v>2.2212488262910699E-2</v>
      </c>
      <c r="O13" s="26">
        <v>2.3810831050228298E-2</v>
      </c>
      <c r="P13" s="26">
        <v>2.6725439056356399E-2</v>
      </c>
      <c r="Q13" s="26">
        <v>2.8714298976434099E-2</v>
      </c>
      <c r="R13" s="26">
        <v>3.05438633658652E-2</v>
      </c>
      <c r="S13" s="26">
        <v>3.3653149128667403E-2</v>
      </c>
      <c r="T13">
        <f t="shared" si="0"/>
        <v>266</v>
      </c>
      <c r="U13" s="28" t="str">
        <f t="shared" si="1"/>
        <v>20222</v>
      </c>
      <c r="V13">
        <f t="shared" si="2"/>
        <v>2022</v>
      </c>
      <c r="W13" s="17">
        <f t="shared" si="3"/>
        <v>1.4683064516129007E-3</v>
      </c>
      <c r="X13" s="17">
        <f t="shared" si="4"/>
        <v>2.763488372093002E-3</v>
      </c>
      <c r="Y13" s="17">
        <f t="shared" si="5"/>
        <v>5.8834065934065E-3</v>
      </c>
    </row>
    <row r="14" spans="1:30" x14ac:dyDescent="0.35">
      <c r="A14" s="28">
        <v>44609</v>
      </c>
      <c r="B14" s="26">
        <v>1.4999999999999999E-2</v>
      </c>
      <c r="C14" s="26">
        <v>1.5269806933966699E-2</v>
      </c>
      <c r="D14" s="26">
        <v>1.52834610648632E-2</v>
      </c>
      <c r="E14" s="124">
        <v>1.5267272727272701E-2</v>
      </c>
      <c r="F14" s="26">
        <v>1.5293636363636299E-2</v>
      </c>
      <c r="G14" s="26">
        <v>1.532E-2</v>
      </c>
      <c r="H14" s="26">
        <v>1.5586206896551699E-2</v>
      </c>
      <c r="I14" s="26">
        <v>1.6121836734693799E-2</v>
      </c>
      <c r="J14" s="26">
        <v>1.77927272727272E-2</v>
      </c>
      <c r="K14" s="26">
        <v>1.8853821733821701E-2</v>
      </c>
      <c r="L14" s="26">
        <v>1.9904371184371099E-2</v>
      </c>
      <c r="M14" s="26">
        <v>2.05140109890109E-2</v>
      </c>
      <c r="N14" s="26">
        <v>2.2121666666666599E-2</v>
      </c>
      <c r="O14" s="26">
        <v>2.40075354609929E-2</v>
      </c>
      <c r="P14" s="26">
        <v>2.6720204081632601E-2</v>
      </c>
      <c r="Q14" s="26">
        <v>2.8791792374060599E-2</v>
      </c>
      <c r="R14" s="26">
        <v>3.0575260228221501E-2</v>
      </c>
      <c r="S14" s="26">
        <v>3.3690936279238602E-2</v>
      </c>
      <c r="T14">
        <f t="shared" si="0"/>
        <v>265</v>
      </c>
      <c r="U14" s="28" t="str">
        <f t="shared" si="1"/>
        <v>20222</v>
      </c>
      <c r="V14">
        <f t="shared" si="2"/>
        <v>2022</v>
      </c>
      <c r="W14" s="17">
        <f t="shared" si="3"/>
        <v>1.1218367346937999E-3</v>
      </c>
      <c r="X14" s="17">
        <f t="shared" si="4"/>
        <v>2.7927272727272003E-3</v>
      </c>
      <c r="Y14" s="17">
        <f t="shared" si="5"/>
        <v>5.5140109890109007E-3</v>
      </c>
    </row>
    <row r="15" spans="1:30" x14ac:dyDescent="0.35">
      <c r="A15" s="28">
        <v>44610</v>
      </c>
      <c r="B15" s="26">
        <v>1.4999999999999999E-2</v>
      </c>
      <c r="C15" s="26">
        <v>1.5269806933966699E-2</v>
      </c>
      <c r="D15" s="26">
        <v>1.52834610648632E-2</v>
      </c>
      <c r="E15" s="124">
        <v>1.5267272727272701E-2</v>
      </c>
      <c r="F15" s="26">
        <v>1.5293636363636299E-2</v>
      </c>
      <c r="G15" s="26">
        <v>1.532E-2</v>
      </c>
      <c r="H15" s="26">
        <v>1.55877011494252E-2</v>
      </c>
      <c r="I15" s="26">
        <v>1.6535000000000001E-2</v>
      </c>
      <c r="J15" s="26">
        <v>1.79663736263736E-2</v>
      </c>
      <c r="K15" s="26">
        <v>1.8869146825396799E-2</v>
      </c>
      <c r="L15" s="26">
        <v>1.99012896825396E-2</v>
      </c>
      <c r="M15" s="26">
        <v>2.0933432539682498E-2</v>
      </c>
      <c r="N15" s="26">
        <v>2.1943939945404899E-2</v>
      </c>
      <c r="O15" s="26">
        <v>2.37908891928864E-2</v>
      </c>
      <c r="P15" s="26">
        <v>2.7363636363636298E-2</v>
      </c>
      <c r="Q15" s="26">
        <v>2.8791792374060599E-2</v>
      </c>
      <c r="R15" s="26">
        <v>3.0575260228221501E-2</v>
      </c>
      <c r="S15" s="26">
        <v>3.3690936279238602E-2</v>
      </c>
      <c r="T15">
        <f t="shared" si="0"/>
        <v>264</v>
      </c>
      <c r="U15" s="28" t="str">
        <f t="shared" si="1"/>
        <v>20222</v>
      </c>
      <c r="V15">
        <f t="shared" si="2"/>
        <v>2022</v>
      </c>
      <c r="W15" s="17">
        <f t="shared" si="3"/>
        <v>1.5350000000000016E-3</v>
      </c>
      <c r="X15" s="17">
        <f t="shared" si="4"/>
        <v>2.9663736263736001E-3</v>
      </c>
      <c r="Y15" s="17">
        <f t="shared" si="5"/>
        <v>5.933432539682499E-3</v>
      </c>
    </row>
    <row r="16" spans="1:30" x14ac:dyDescent="0.35">
      <c r="A16" s="28">
        <v>44613</v>
      </c>
      <c r="B16" s="26">
        <v>1.4999999999999999E-2</v>
      </c>
      <c r="C16" s="26">
        <v>1.53225355504998E-2</v>
      </c>
      <c r="D16" s="26">
        <v>1.532E-2</v>
      </c>
      <c r="E16" s="124">
        <v>1.532E-2</v>
      </c>
      <c r="F16" s="26">
        <v>1.532E-2</v>
      </c>
      <c r="G16" s="26">
        <v>1.532E-2</v>
      </c>
      <c r="H16" s="26">
        <v>1.55877011494252E-2</v>
      </c>
      <c r="I16" s="26">
        <v>1.6250728476821099E-2</v>
      </c>
      <c r="J16" s="26">
        <v>1.78412087912087E-2</v>
      </c>
      <c r="K16" s="26">
        <v>1.88703947368421E-2</v>
      </c>
      <c r="L16" s="26">
        <v>1.9917268907562999E-2</v>
      </c>
      <c r="M16" s="26">
        <v>2.0940941558441499E-2</v>
      </c>
      <c r="N16" s="26">
        <v>2.2141250000000001E-2</v>
      </c>
      <c r="O16" s="26">
        <v>2.3782320590207899E-2</v>
      </c>
      <c r="P16" s="26">
        <v>2.6761552478134099E-2</v>
      </c>
      <c r="Q16" s="26">
        <v>2.87553003533568E-2</v>
      </c>
      <c r="R16" s="26">
        <v>3.06634275618374E-2</v>
      </c>
      <c r="S16" s="26">
        <v>3.3753433010145301E-2</v>
      </c>
      <c r="T16">
        <f t="shared" si="0"/>
        <v>263</v>
      </c>
      <c r="U16" s="28" t="str">
        <f t="shared" si="1"/>
        <v>20222</v>
      </c>
      <c r="V16">
        <f t="shared" si="2"/>
        <v>2022</v>
      </c>
      <c r="W16" s="17">
        <f t="shared" si="3"/>
        <v>1.2507284768210995E-3</v>
      </c>
      <c r="X16" s="17">
        <f t="shared" si="4"/>
        <v>2.8412087912087006E-3</v>
      </c>
      <c r="Y16" s="17">
        <f t="shared" si="5"/>
        <v>5.9409415584414996E-3</v>
      </c>
    </row>
    <row r="17" spans="1:25" x14ac:dyDescent="0.35">
      <c r="A17" s="28">
        <v>44614</v>
      </c>
      <c r="B17" s="26">
        <v>1.4999999999999999E-2</v>
      </c>
      <c r="C17" s="26">
        <v>1.53225355504998E-2</v>
      </c>
      <c r="D17" s="26">
        <v>1.532E-2</v>
      </c>
      <c r="E17" s="124">
        <v>1.532E-2</v>
      </c>
      <c r="F17" s="26">
        <v>1.532E-2</v>
      </c>
      <c r="G17" s="26">
        <v>1.532E-2</v>
      </c>
      <c r="H17" s="26">
        <v>1.55877011494252E-2</v>
      </c>
      <c r="I17" s="26">
        <v>1.6285182926829199E-2</v>
      </c>
      <c r="J17" s="26">
        <v>1.7797307692307598E-2</v>
      </c>
      <c r="K17" s="26">
        <v>1.87370731707317E-2</v>
      </c>
      <c r="L17" s="26">
        <v>1.97455643044619E-2</v>
      </c>
      <c r="M17" s="26">
        <v>2.086E-2</v>
      </c>
      <c r="N17" s="26">
        <v>2.2086743566992001E-2</v>
      </c>
      <c r="O17" s="26">
        <v>2.3938116343490301E-2</v>
      </c>
      <c r="P17" s="26">
        <v>2.67349165227403E-2</v>
      </c>
      <c r="Q17" s="26">
        <v>2.87553003533568E-2</v>
      </c>
      <c r="R17" s="26">
        <v>3.06634275618374E-2</v>
      </c>
      <c r="S17" s="26">
        <v>3.3753433010145301E-2</v>
      </c>
      <c r="T17">
        <f t="shared" si="0"/>
        <v>262</v>
      </c>
      <c r="U17" s="28" t="str">
        <f t="shared" si="1"/>
        <v>20222</v>
      </c>
      <c r="V17">
        <f t="shared" si="2"/>
        <v>2022</v>
      </c>
      <c r="W17" s="17">
        <f t="shared" si="3"/>
        <v>1.2851829268291995E-3</v>
      </c>
      <c r="X17" s="17">
        <f t="shared" si="4"/>
        <v>2.797307692307599E-3</v>
      </c>
      <c r="Y17" s="17">
        <f t="shared" si="5"/>
        <v>5.8600000000000006E-3</v>
      </c>
    </row>
    <row r="18" spans="1:25" x14ac:dyDescent="0.35">
      <c r="A18" s="28">
        <v>44615</v>
      </c>
      <c r="B18" s="26">
        <v>1.50099999999999E-2</v>
      </c>
      <c r="C18" s="26">
        <v>1.53225356911212E-2</v>
      </c>
      <c r="D18" s="26">
        <v>1.532E-2</v>
      </c>
      <c r="E18" s="124">
        <v>1.532E-2</v>
      </c>
      <c r="F18" s="26">
        <v>1.532E-2</v>
      </c>
      <c r="G18" s="26">
        <v>1.5334545454545399E-2</v>
      </c>
      <c r="H18" s="26">
        <v>1.55857291666666E-2</v>
      </c>
      <c r="I18" s="26">
        <v>1.6416912751677799E-2</v>
      </c>
      <c r="J18" s="26">
        <v>1.7800476190476099E-2</v>
      </c>
      <c r="K18" s="26">
        <v>1.8871428571428501E-2</v>
      </c>
      <c r="L18" s="26">
        <v>1.9900000000000001E-2</v>
      </c>
      <c r="M18" s="26">
        <v>2.08553296703296E-2</v>
      </c>
      <c r="N18" s="26">
        <v>2.21564893617021E-2</v>
      </c>
      <c r="O18" s="26">
        <v>2.38792771084337E-2</v>
      </c>
      <c r="P18" s="26">
        <v>2.6763811953352701E-2</v>
      </c>
      <c r="Q18" s="26">
        <v>2.87571140262361E-2</v>
      </c>
      <c r="R18" s="26">
        <v>3.0664278506558999E-2</v>
      </c>
      <c r="S18" s="26">
        <v>3.3754455326212303E-2</v>
      </c>
      <c r="T18">
        <f t="shared" si="0"/>
        <v>261</v>
      </c>
      <c r="U18" s="28" t="str">
        <f t="shared" si="1"/>
        <v>20222</v>
      </c>
      <c r="V18">
        <f t="shared" si="2"/>
        <v>2022</v>
      </c>
      <c r="W18" s="17">
        <f t="shared" si="3"/>
        <v>1.4069127516778985E-3</v>
      </c>
      <c r="X18" s="17">
        <f t="shared" si="4"/>
        <v>2.7904761904761991E-3</v>
      </c>
      <c r="Y18" s="17">
        <f t="shared" si="5"/>
        <v>5.8453296703296995E-3</v>
      </c>
    </row>
    <row r="19" spans="1:25" x14ac:dyDescent="0.35">
      <c r="A19" s="28">
        <v>44616</v>
      </c>
      <c r="B19" s="26">
        <v>1.502E-2</v>
      </c>
      <c r="C19" s="26">
        <v>1.5322462854008999E-2</v>
      </c>
      <c r="D19" s="26">
        <v>1.532E-2</v>
      </c>
      <c r="E19" s="124">
        <v>1.532E-2</v>
      </c>
      <c r="F19" s="26">
        <v>1.532E-2</v>
      </c>
      <c r="G19" s="26">
        <v>1.5335E-2</v>
      </c>
      <c r="H19" s="26">
        <v>1.5588235294117601E-2</v>
      </c>
      <c r="I19" s="26">
        <v>1.6423701298701202E-2</v>
      </c>
      <c r="J19" s="26">
        <v>1.8175E-2</v>
      </c>
      <c r="K19" s="26">
        <v>1.886765625E-2</v>
      </c>
      <c r="L19" s="26">
        <v>1.9861978021978002E-2</v>
      </c>
      <c r="M19" s="26">
        <v>2.0856153846153799E-2</v>
      </c>
      <c r="N19" s="26">
        <v>2.1975809979494099E-2</v>
      </c>
      <c r="O19" s="26">
        <v>2.3882948885976401E-2</v>
      </c>
      <c r="P19" s="26">
        <v>2.6738287488908601E-2</v>
      </c>
      <c r="Q19" s="26">
        <v>2.8549923430321499E-2</v>
      </c>
      <c r="R19" s="26">
        <v>3.0223517829796501E-2</v>
      </c>
      <c r="S19" s="26">
        <v>3.3224930070146597E-2</v>
      </c>
      <c r="T19">
        <f t="shared" si="0"/>
        <v>260</v>
      </c>
      <c r="U19" s="28" t="str">
        <f t="shared" si="1"/>
        <v>20222</v>
      </c>
      <c r="V19">
        <f t="shared" si="2"/>
        <v>2022</v>
      </c>
      <c r="W19" s="17">
        <f t="shared" si="3"/>
        <v>1.4037012987012012E-3</v>
      </c>
      <c r="X19" s="17">
        <f t="shared" si="4"/>
        <v>3.1549999999999998E-3</v>
      </c>
      <c r="Y19" s="17">
        <f t="shared" si="5"/>
        <v>5.8361538461537982E-3</v>
      </c>
    </row>
    <row r="20" spans="1:25" x14ac:dyDescent="0.35">
      <c r="A20" s="28">
        <v>44617</v>
      </c>
      <c r="B20" s="26">
        <v>1.50099999999999E-2</v>
      </c>
      <c r="C20" s="26">
        <v>1.53224605163138E-2</v>
      </c>
      <c r="D20" s="26">
        <v>1.532E-2</v>
      </c>
      <c r="E20" s="124">
        <v>1.532E-2</v>
      </c>
      <c r="F20" s="26">
        <v>1.532E-2</v>
      </c>
      <c r="G20" s="26">
        <v>1.53742857142857E-2</v>
      </c>
      <c r="H20" s="26">
        <v>1.5587142857142799E-2</v>
      </c>
      <c r="I20" s="26">
        <v>1.6309999999999901E-2</v>
      </c>
      <c r="J20" s="26">
        <v>1.8109010989010899E-2</v>
      </c>
      <c r="K20" s="26">
        <v>1.9090557142857099E-2</v>
      </c>
      <c r="L20" s="26">
        <v>1.9969985714285699E-2</v>
      </c>
      <c r="M20" s="26">
        <v>2.0840714285714199E-2</v>
      </c>
      <c r="N20" s="26">
        <v>2.19642857142857E-2</v>
      </c>
      <c r="O20" s="26">
        <v>2.40168152031454E-2</v>
      </c>
      <c r="P20" s="26">
        <v>2.6734645161290298E-2</v>
      </c>
      <c r="Q20" s="26">
        <v>2.8519742619227802E-2</v>
      </c>
      <c r="R20" s="26">
        <v>3.0209371688115001E-2</v>
      </c>
      <c r="S20" s="26">
        <v>3.3207935043840599E-2</v>
      </c>
      <c r="T20">
        <f t="shared" si="0"/>
        <v>259</v>
      </c>
      <c r="U20" s="28" t="str">
        <f t="shared" si="1"/>
        <v>20222</v>
      </c>
      <c r="V20">
        <f t="shared" si="2"/>
        <v>2022</v>
      </c>
      <c r="W20" s="17">
        <f t="shared" si="3"/>
        <v>1.3000000000000008E-3</v>
      </c>
      <c r="X20" s="17">
        <f t="shared" si="4"/>
        <v>3.0990109890109991E-3</v>
      </c>
      <c r="Y20" s="17">
        <f t="shared" si="5"/>
        <v>5.8307142857142984E-3</v>
      </c>
    </row>
    <row r="21" spans="1:25" x14ac:dyDescent="0.35">
      <c r="A21" s="28">
        <v>44620</v>
      </c>
      <c r="B21" s="26">
        <v>1.502E-2</v>
      </c>
      <c r="C21" s="26">
        <v>1.5322460702646E-2</v>
      </c>
      <c r="D21" s="26">
        <v>1.532E-2</v>
      </c>
      <c r="E21" s="124">
        <v>1.532E-2</v>
      </c>
      <c r="F21" s="26">
        <v>1.532E-2</v>
      </c>
      <c r="G21" s="26">
        <v>1.53742857142857E-2</v>
      </c>
      <c r="H21" s="26">
        <v>1.5587142857142799E-2</v>
      </c>
      <c r="I21" s="26">
        <v>1.6314166666666598E-2</v>
      </c>
      <c r="J21" s="26">
        <v>1.8204450549450499E-2</v>
      </c>
      <c r="K21" s="26">
        <v>1.9003939393939299E-2</v>
      </c>
      <c r="L21" s="26">
        <v>1.98154945054945E-2</v>
      </c>
      <c r="M21" s="26">
        <v>2.0871318681318599E-2</v>
      </c>
      <c r="N21" s="26">
        <v>2.19942307692307E-2</v>
      </c>
      <c r="O21" s="26">
        <v>2.3912650602409598E-2</v>
      </c>
      <c r="P21" s="26">
        <v>2.6723603896103801E-2</v>
      </c>
      <c r="Q21" s="26">
        <v>2.8522148260211801E-2</v>
      </c>
      <c r="R21" s="26">
        <v>3.0210499243570301E-2</v>
      </c>
      <c r="S21" s="26">
        <v>3.3209289677143199E-2</v>
      </c>
      <c r="T21">
        <f t="shared" si="0"/>
        <v>258</v>
      </c>
      <c r="U21" s="123" t="str">
        <f t="shared" si="1"/>
        <v>20222</v>
      </c>
      <c r="V21">
        <f t="shared" si="2"/>
        <v>2022</v>
      </c>
      <c r="W21" s="17">
        <f t="shared" si="3"/>
        <v>1.294166666666598E-3</v>
      </c>
      <c r="X21" s="17">
        <f t="shared" si="4"/>
        <v>3.1844505494504991E-3</v>
      </c>
      <c r="Y21" s="17">
        <f t="shared" si="5"/>
        <v>5.8513186813185982E-3</v>
      </c>
    </row>
    <row r="22" spans="1:25" x14ac:dyDescent="0.35">
      <c r="A22" s="28">
        <v>44621</v>
      </c>
      <c r="B22" s="26">
        <v>1.4999999999999999E-2</v>
      </c>
      <c r="C22" s="26">
        <v>1.53224221334249E-2</v>
      </c>
      <c r="D22" s="26">
        <v>1.532E-2</v>
      </c>
      <c r="E22" s="121">
        <v>1.532E-2</v>
      </c>
      <c r="F22" s="26">
        <v>1.532E-2</v>
      </c>
      <c r="G22" s="26">
        <v>1.53882051282051E-2</v>
      </c>
      <c r="H22" s="26">
        <v>1.55889830508474E-2</v>
      </c>
      <c r="I22" s="26">
        <v>1.62466233766233E-2</v>
      </c>
      <c r="J22" s="26">
        <v>1.8187272727272701E-2</v>
      </c>
      <c r="K22" s="26">
        <v>1.9069050991501399E-2</v>
      </c>
      <c r="L22" s="26">
        <v>1.9971600566572201E-2</v>
      </c>
      <c r="M22" s="26">
        <v>2.0849095238095201E-2</v>
      </c>
      <c r="N22" s="26">
        <v>2.1991496598639401E-2</v>
      </c>
      <c r="O22" s="26">
        <v>2.3887400177462201E-2</v>
      </c>
      <c r="P22" s="26">
        <v>2.6692885944700401E-2</v>
      </c>
      <c r="Q22" s="26">
        <v>2.84491662763466E-2</v>
      </c>
      <c r="R22" s="26">
        <v>2.99771045429666E-2</v>
      </c>
      <c r="S22" s="26">
        <v>3.2928891730780598E-2</v>
      </c>
      <c r="T22">
        <f t="shared" si="0"/>
        <v>257</v>
      </c>
      <c r="U22" s="28" t="str">
        <f t="shared" si="1"/>
        <v>20223</v>
      </c>
      <c r="V22">
        <f t="shared" si="2"/>
        <v>2022</v>
      </c>
      <c r="W22" s="17">
        <f t="shared" si="3"/>
        <v>1.2466233766233008E-3</v>
      </c>
      <c r="X22" s="17">
        <f t="shared" si="4"/>
        <v>3.1872727272727018E-3</v>
      </c>
      <c r="Y22" s="17">
        <f t="shared" si="5"/>
        <v>5.8490952380952019E-3</v>
      </c>
    </row>
    <row r="23" spans="1:25" x14ac:dyDescent="0.35">
      <c r="A23" s="28">
        <v>44622</v>
      </c>
      <c r="B23" s="26">
        <v>1.4999999999999999E-2</v>
      </c>
      <c r="C23" s="26">
        <v>1.53583079232897E-2</v>
      </c>
      <c r="D23" s="26">
        <v>1.53713916218263E-2</v>
      </c>
      <c r="E23" s="121">
        <v>1.5397559018899099E-2</v>
      </c>
      <c r="F23" s="26">
        <v>1.53560714285714E-2</v>
      </c>
      <c r="G23" s="26">
        <v>1.54085714285714E-2</v>
      </c>
      <c r="H23" s="26">
        <v>1.56458333333333E-2</v>
      </c>
      <c r="I23" s="26">
        <v>1.62772580645161E-2</v>
      </c>
      <c r="J23" s="26">
        <v>1.8106269841269802E-2</v>
      </c>
      <c r="K23" s="26">
        <v>1.9118416149068299E-2</v>
      </c>
      <c r="L23" s="26">
        <v>1.9973695652173901E-2</v>
      </c>
      <c r="M23" s="26">
        <v>2.08651648351648E-2</v>
      </c>
      <c r="N23" s="26">
        <v>2.2072344322344301E-2</v>
      </c>
      <c r="O23" s="26">
        <v>2.3935137362637301E-2</v>
      </c>
      <c r="P23" s="26">
        <v>2.64901382488479E-2</v>
      </c>
      <c r="Q23" s="26">
        <v>2.84497565543071E-2</v>
      </c>
      <c r="R23" s="26">
        <v>2.99771045429666E-2</v>
      </c>
      <c r="S23" s="26">
        <v>3.3009852711172197E-2</v>
      </c>
      <c r="T23">
        <f t="shared" si="0"/>
        <v>256</v>
      </c>
      <c r="U23" s="28" t="str">
        <f t="shared" si="1"/>
        <v>20223</v>
      </c>
      <c r="V23">
        <f t="shared" si="2"/>
        <v>2022</v>
      </c>
      <c r="W23" s="17">
        <f t="shared" si="3"/>
        <v>1.2772580645161007E-3</v>
      </c>
      <c r="X23" s="17">
        <f t="shared" si="4"/>
        <v>3.1062698412698021E-3</v>
      </c>
      <c r="Y23" s="17">
        <f t="shared" si="5"/>
        <v>5.865164835164801E-3</v>
      </c>
    </row>
    <row r="24" spans="1:25" x14ac:dyDescent="0.35">
      <c r="A24" s="28">
        <v>44623</v>
      </c>
      <c r="B24" s="26">
        <v>1.4999999999999999E-2</v>
      </c>
      <c r="C24" s="26">
        <v>1.53422536091894E-2</v>
      </c>
      <c r="D24" s="26">
        <v>1.53553516893177E-2</v>
      </c>
      <c r="E24" s="121">
        <v>1.5381547849573501E-2</v>
      </c>
      <c r="F24" s="26">
        <v>1.5339999999999999E-2</v>
      </c>
      <c r="G24" s="26">
        <v>1.53664705882352E-2</v>
      </c>
      <c r="H24" s="26">
        <v>1.56209677419354E-2</v>
      </c>
      <c r="I24" s="26">
        <v>1.6311803278688499E-2</v>
      </c>
      <c r="J24" s="26">
        <v>1.7937301587301498E-2</v>
      </c>
      <c r="K24" s="26">
        <v>1.8947577639751498E-2</v>
      </c>
      <c r="L24" s="26">
        <v>1.9931428571428499E-2</v>
      </c>
      <c r="M24" s="26">
        <v>2.0879615384615299E-2</v>
      </c>
      <c r="N24" s="26">
        <v>2.2073437500000001E-2</v>
      </c>
      <c r="O24" s="26">
        <v>2.38891215616681E-2</v>
      </c>
      <c r="P24" s="26">
        <v>2.6492258064516098E-2</v>
      </c>
      <c r="Q24" s="26">
        <v>2.8552283575105201E-2</v>
      </c>
      <c r="R24" s="26">
        <v>2.99771045429666E-2</v>
      </c>
      <c r="S24" s="26">
        <v>3.3013200961789099E-2</v>
      </c>
      <c r="T24">
        <f t="shared" si="0"/>
        <v>255</v>
      </c>
      <c r="U24" s="28" t="str">
        <f t="shared" si="1"/>
        <v>20223</v>
      </c>
      <c r="V24">
        <f t="shared" si="2"/>
        <v>2022</v>
      </c>
      <c r="W24" s="17">
        <f t="shared" si="3"/>
        <v>1.3118032786884996E-3</v>
      </c>
      <c r="X24" s="17">
        <f t="shared" si="4"/>
        <v>2.9373015873014989E-3</v>
      </c>
      <c r="Y24" s="17">
        <f t="shared" si="5"/>
        <v>5.8796153846152992E-3</v>
      </c>
    </row>
    <row r="25" spans="1:25" x14ac:dyDescent="0.35">
      <c r="A25" s="28">
        <v>44624</v>
      </c>
      <c r="B25" s="26">
        <v>1.4999999999999999E-2</v>
      </c>
      <c r="C25" s="26">
        <v>1.53422536091894E-2</v>
      </c>
      <c r="D25" s="26">
        <v>1.53553516893177E-2</v>
      </c>
      <c r="E25" s="121">
        <v>1.5381547849573501E-2</v>
      </c>
      <c r="F25" s="26">
        <v>1.5339999999999999E-2</v>
      </c>
      <c r="G25" s="26">
        <v>1.53664705882352E-2</v>
      </c>
      <c r="H25" s="26">
        <v>1.56209677419354E-2</v>
      </c>
      <c r="I25" s="26">
        <v>1.6282499999999998E-2</v>
      </c>
      <c r="J25" s="26">
        <v>1.77571978021978E-2</v>
      </c>
      <c r="K25" s="26">
        <v>1.9072721088435302E-2</v>
      </c>
      <c r="L25" s="26">
        <v>1.99788435374149E-2</v>
      </c>
      <c r="M25" s="26">
        <v>2.0854945054945E-2</v>
      </c>
      <c r="N25" s="26">
        <v>2.2065494505494498E-2</v>
      </c>
      <c r="O25" s="26">
        <v>2.3915332741792299E-2</v>
      </c>
      <c r="P25" s="26">
        <v>2.67170967741935E-2</v>
      </c>
      <c r="Q25" s="26">
        <v>2.8450935453694998E-2</v>
      </c>
      <c r="R25" s="26">
        <v>2.99771045429666E-2</v>
      </c>
      <c r="S25" s="26">
        <v>3.3013200961789099E-2</v>
      </c>
      <c r="T25">
        <f t="shared" si="0"/>
        <v>254</v>
      </c>
      <c r="U25" s="28" t="str">
        <f t="shared" si="1"/>
        <v>20223</v>
      </c>
      <c r="V25">
        <f t="shared" si="2"/>
        <v>2022</v>
      </c>
      <c r="W25" s="17">
        <f t="shared" si="3"/>
        <v>1.2824999999999989E-3</v>
      </c>
      <c r="X25" s="17">
        <f t="shared" si="4"/>
        <v>2.7571978021978007E-3</v>
      </c>
      <c r="Y25" s="17">
        <f t="shared" si="5"/>
        <v>5.8549450549450002E-3</v>
      </c>
    </row>
    <row r="26" spans="1:25" x14ac:dyDescent="0.35">
      <c r="A26" s="28">
        <v>44627</v>
      </c>
      <c r="B26" s="26">
        <v>1.4999999999999999E-2</v>
      </c>
      <c r="C26" s="26">
        <v>1.53422516535314E-2</v>
      </c>
      <c r="D26" s="26">
        <v>1.5355349733659601E-2</v>
      </c>
      <c r="E26" s="121">
        <v>1.5381545893915501E-2</v>
      </c>
      <c r="F26" s="26">
        <v>1.5339999999999999E-2</v>
      </c>
      <c r="G26" s="26">
        <v>1.5387619047619001E-2</v>
      </c>
      <c r="H26" s="26">
        <v>1.56242857142857E-2</v>
      </c>
      <c r="I26" s="26">
        <v>1.6302857142857102E-2</v>
      </c>
      <c r="J26" s="26">
        <v>1.79478021978021E-2</v>
      </c>
      <c r="K26" s="26">
        <v>1.8854716981131999E-2</v>
      </c>
      <c r="L26" s="26">
        <v>1.9975714285714201E-2</v>
      </c>
      <c r="M26" s="26">
        <v>2.0898351648351601E-2</v>
      </c>
      <c r="N26" s="26">
        <v>2.1716637168141501E-2</v>
      </c>
      <c r="O26" s="26">
        <v>2.39062200532386E-2</v>
      </c>
      <c r="P26" s="26">
        <v>2.6503420707732601E-2</v>
      </c>
      <c r="Q26" s="26">
        <v>2.8459967304997599E-2</v>
      </c>
      <c r="R26" s="26">
        <v>2.99771045429666E-2</v>
      </c>
      <c r="S26" s="26">
        <v>3.3013199006131103E-2</v>
      </c>
      <c r="T26">
        <f t="shared" si="0"/>
        <v>253</v>
      </c>
      <c r="U26" s="28" t="str">
        <f t="shared" si="1"/>
        <v>20223</v>
      </c>
      <c r="V26">
        <f t="shared" si="2"/>
        <v>2022</v>
      </c>
      <c r="W26" s="17">
        <f t="shared" si="3"/>
        <v>1.3028571428571022E-3</v>
      </c>
      <c r="X26" s="17">
        <f t="shared" si="4"/>
        <v>2.9478021978021005E-3</v>
      </c>
      <c r="Y26" s="17">
        <f t="shared" si="5"/>
        <v>5.8983516483516012E-3</v>
      </c>
    </row>
    <row r="27" spans="1:25" x14ac:dyDescent="0.35">
      <c r="A27" s="28">
        <v>44628</v>
      </c>
      <c r="B27" s="26">
        <v>1.4999999999999999E-2</v>
      </c>
      <c r="C27" s="26">
        <v>1.5338888888889001E-2</v>
      </c>
      <c r="D27" s="26">
        <v>1.5329999999999899E-2</v>
      </c>
      <c r="E27" s="121">
        <v>1.5312222222222199E-2</v>
      </c>
      <c r="F27" s="26">
        <v>1.52799999999999E-2</v>
      </c>
      <c r="G27" s="26">
        <v>1.5342187499999899E-2</v>
      </c>
      <c r="H27" s="26">
        <v>1.4924081632653E-2</v>
      </c>
      <c r="I27" s="26">
        <v>1.6241884057971001E-2</v>
      </c>
      <c r="J27" s="26">
        <v>1.7982727272727199E-2</v>
      </c>
      <c r="K27" s="26">
        <v>1.8999111111111099E-2</v>
      </c>
      <c r="L27" s="26">
        <v>1.99857777777777E-2</v>
      </c>
      <c r="M27" s="26">
        <v>2.08541758241758E-2</v>
      </c>
      <c r="N27" s="26">
        <v>2.17505986394557E-2</v>
      </c>
      <c r="O27" s="26">
        <v>2.3914076015727301E-2</v>
      </c>
      <c r="P27" s="26">
        <v>2.6522217847769002E-2</v>
      </c>
      <c r="Q27" s="26">
        <v>2.8530206966178698E-2</v>
      </c>
      <c r="R27" s="26">
        <v>3.022026249369E-2</v>
      </c>
      <c r="S27" s="26">
        <v>3.3201315537169797E-2</v>
      </c>
      <c r="T27">
        <f t="shared" si="0"/>
        <v>252</v>
      </c>
      <c r="U27" s="28" t="str">
        <f t="shared" si="1"/>
        <v>20223</v>
      </c>
      <c r="V27">
        <f t="shared" si="2"/>
        <v>2022</v>
      </c>
      <c r="W27" s="17">
        <f t="shared" si="3"/>
        <v>1.2418840579710017E-3</v>
      </c>
      <c r="X27" s="17">
        <f t="shared" si="4"/>
        <v>2.9827272727271995E-3</v>
      </c>
      <c r="Y27" s="17">
        <f t="shared" si="5"/>
        <v>5.8541758241758002E-3</v>
      </c>
    </row>
    <row r="28" spans="1:25" x14ac:dyDescent="0.35">
      <c r="A28" s="28">
        <v>44629</v>
      </c>
      <c r="B28" s="26">
        <v>1.4999999999999999E-2</v>
      </c>
      <c r="C28" s="26">
        <v>1.53650933011996E-2</v>
      </c>
      <c r="D28" s="26">
        <v>1.53783888526442E-2</v>
      </c>
      <c r="E28" s="121">
        <v>1.54049799555328E-2</v>
      </c>
      <c r="F28" s="26">
        <v>1.53628571428571E-2</v>
      </c>
      <c r="G28" s="26">
        <v>1.5443999999999999E-2</v>
      </c>
      <c r="H28" s="26">
        <v>1.5706923076923E-2</v>
      </c>
      <c r="I28" s="26">
        <v>1.62150793650793E-2</v>
      </c>
      <c r="J28" s="26">
        <v>1.7958424908424898E-2</v>
      </c>
      <c r="K28" s="26">
        <v>1.89526220614828E-2</v>
      </c>
      <c r="L28" s="26">
        <v>1.9929113924050602E-2</v>
      </c>
      <c r="M28" s="26">
        <v>2.0788154761904699E-2</v>
      </c>
      <c r="N28" s="26">
        <v>2.17441632653061E-2</v>
      </c>
      <c r="O28" s="26">
        <v>2.3929123287671199E-2</v>
      </c>
      <c r="P28" s="26">
        <v>2.6713985649054101E-2</v>
      </c>
      <c r="Q28" s="26">
        <v>2.8531006813020399E-2</v>
      </c>
      <c r="R28" s="26">
        <v>3.0220635881907602E-2</v>
      </c>
      <c r="S28" s="26">
        <v>3.3302454143545698E-2</v>
      </c>
      <c r="T28">
        <f t="shared" si="0"/>
        <v>251</v>
      </c>
      <c r="U28" s="28" t="str">
        <f t="shared" si="1"/>
        <v>20223</v>
      </c>
      <c r="V28">
        <f t="shared" si="2"/>
        <v>2022</v>
      </c>
      <c r="W28" s="17">
        <f t="shared" si="3"/>
        <v>1.215079365079301E-3</v>
      </c>
      <c r="X28" s="17">
        <f t="shared" si="4"/>
        <v>2.958424908424899E-3</v>
      </c>
      <c r="Y28" s="17">
        <f t="shared" si="5"/>
        <v>5.7881547619046993E-3</v>
      </c>
    </row>
    <row r="29" spans="1:25" x14ac:dyDescent="0.35">
      <c r="A29" s="28">
        <v>44630</v>
      </c>
      <c r="B29" s="26">
        <v>1.4999999999999999E-2</v>
      </c>
      <c r="C29" s="26">
        <v>1.5365202564571899E-2</v>
      </c>
      <c r="D29" s="26">
        <v>1.5379103125071099E-2</v>
      </c>
      <c r="E29" s="121">
        <v>1.54069042460689E-2</v>
      </c>
      <c r="F29" s="26">
        <v>1.53628571428571E-2</v>
      </c>
      <c r="G29" s="26">
        <v>1.54567741935483E-2</v>
      </c>
      <c r="H29" s="26">
        <v>1.56949206349206E-2</v>
      </c>
      <c r="I29" s="26">
        <v>1.6232380952380901E-2</v>
      </c>
      <c r="J29" s="26">
        <v>1.7945555555555499E-2</v>
      </c>
      <c r="K29" s="26">
        <v>1.8976024844720399E-2</v>
      </c>
      <c r="L29" s="26">
        <v>1.9926335403726701E-2</v>
      </c>
      <c r="M29" s="26">
        <v>2.08384615384615E-2</v>
      </c>
      <c r="N29" s="26">
        <v>2.1739085714285698E-2</v>
      </c>
      <c r="O29" s="26">
        <v>2.3939205479452001E-2</v>
      </c>
      <c r="P29" s="26">
        <v>2.73185980479148E-2</v>
      </c>
      <c r="Q29" s="26">
        <v>2.8916783625730899E-2</v>
      </c>
      <c r="R29" s="26">
        <v>3.0896733500417699E-2</v>
      </c>
      <c r="S29" s="26">
        <v>3.4118796247698702E-2</v>
      </c>
      <c r="T29">
        <f t="shared" si="0"/>
        <v>250</v>
      </c>
      <c r="U29" s="28" t="str">
        <f t="shared" si="1"/>
        <v>20223</v>
      </c>
      <c r="V29">
        <f t="shared" si="2"/>
        <v>2022</v>
      </c>
      <c r="W29" s="17">
        <f t="shared" si="3"/>
        <v>1.2323809523809015E-3</v>
      </c>
      <c r="X29" s="17">
        <f t="shared" si="4"/>
        <v>2.9455555555554999E-3</v>
      </c>
      <c r="Y29" s="17">
        <f t="shared" si="5"/>
        <v>5.8384615384615007E-3</v>
      </c>
    </row>
    <row r="30" spans="1:25" x14ac:dyDescent="0.35">
      <c r="A30" s="28">
        <v>44631</v>
      </c>
      <c r="B30" s="26">
        <v>1.4999999999999999E-2</v>
      </c>
      <c r="C30" s="26">
        <v>1.53651099331949E-2</v>
      </c>
      <c r="D30" s="26">
        <v>1.53785000430419E-2</v>
      </c>
      <c r="E30" s="121">
        <v>1.54052802627352E-2</v>
      </c>
      <c r="F30" s="26">
        <v>1.53628571428571E-2</v>
      </c>
      <c r="G30" s="26">
        <v>1.54533333333333E-2</v>
      </c>
      <c r="H30" s="26">
        <v>1.5705714285714201E-2</v>
      </c>
      <c r="I30" s="26">
        <v>1.6400000000000001E-2</v>
      </c>
      <c r="J30" s="26">
        <v>1.7950000000000001E-2</v>
      </c>
      <c r="K30" s="26">
        <v>1.9002845036319601E-2</v>
      </c>
      <c r="L30" s="26">
        <v>1.9992191283292899E-2</v>
      </c>
      <c r="M30" s="26">
        <v>2.0840000000000001E-2</v>
      </c>
      <c r="N30" s="26">
        <v>2.1750377668308701E-2</v>
      </c>
      <c r="O30" s="26">
        <v>2.4939911268855301E-2</v>
      </c>
      <c r="P30" s="26">
        <v>2.7316330275229301E-2</v>
      </c>
      <c r="Q30" s="26">
        <v>2.87543715295305E-2</v>
      </c>
      <c r="R30" s="26">
        <v>3.0326304896516901E-2</v>
      </c>
      <c r="S30" s="26">
        <v>3.3430041880091098E-2</v>
      </c>
      <c r="T30">
        <f t="shared" si="0"/>
        <v>249</v>
      </c>
      <c r="U30" s="28" t="str">
        <f t="shared" si="1"/>
        <v>20223</v>
      </c>
      <c r="V30">
        <f t="shared" si="2"/>
        <v>2022</v>
      </c>
      <c r="W30" s="17">
        <f t="shared" si="3"/>
        <v>1.4000000000000019E-3</v>
      </c>
      <c r="X30" s="17">
        <f t="shared" si="4"/>
        <v>2.9500000000000012E-3</v>
      </c>
      <c r="Y30" s="17">
        <f t="shared" si="5"/>
        <v>5.8400000000000014E-3</v>
      </c>
    </row>
    <row r="31" spans="1:25" x14ac:dyDescent="0.35">
      <c r="A31" s="28">
        <v>44634</v>
      </c>
      <c r="B31" s="26">
        <v>1.4999999999999999E-2</v>
      </c>
      <c r="C31" s="26">
        <v>1.53651159587443E-2</v>
      </c>
      <c r="D31" s="26">
        <v>1.5378506068591299E-2</v>
      </c>
      <c r="E31" s="121">
        <v>1.54052862882846E-2</v>
      </c>
      <c r="F31" s="26">
        <v>1.53628571428571E-2</v>
      </c>
      <c r="G31" s="26">
        <v>1.54513333333333E-2</v>
      </c>
      <c r="H31" s="26">
        <v>1.5695714285714198E-2</v>
      </c>
      <c r="I31" s="26">
        <v>1.6553116883116802E-2</v>
      </c>
      <c r="J31" s="26">
        <v>1.79685714285714E-2</v>
      </c>
      <c r="K31" s="26">
        <v>1.9025714285714201E-2</v>
      </c>
      <c r="L31" s="26">
        <v>1.99589010989011E-2</v>
      </c>
      <c r="M31" s="26">
        <v>2.087E-2</v>
      </c>
      <c r="N31" s="26">
        <v>2.1747046070460699E-2</v>
      </c>
      <c r="O31" s="26">
        <v>2.4939911268855301E-2</v>
      </c>
      <c r="P31" s="26">
        <v>2.6716569579287999E-2</v>
      </c>
      <c r="Q31" s="26">
        <v>2.87543715295305E-2</v>
      </c>
      <c r="R31" s="26">
        <v>3.0326304896516901E-2</v>
      </c>
      <c r="S31" s="26">
        <v>3.3430047905640498E-2</v>
      </c>
      <c r="T31">
        <f t="shared" si="0"/>
        <v>248</v>
      </c>
      <c r="U31" s="28" t="str">
        <f t="shared" si="1"/>
        <v>20223</v>
      </c>
      <c r="V31">
        <f t="shared" si="2"/>
        <v>2022</v>
      </c>
      <c r="W31" s="17">
        <f t="shared" si="3"/>
        <v>1.5531168831168021E-3</v>
      </c>
      <c r="X31" s="17">
        <f t="shared" si="4"/>
        <v>2.9685714285714003E-3</v>
      </c>
      <c r="Y31" s="17">
        <f t="shared" si="5"/>
        <v>5.8700000000000002E-3</v>
      </c>
    </row>
    <row r="32" spans="1:25" x14ac:dyDescent="0.35">
      <c r="A32" s="28">
        <v>44635</v>
      </c>
      <c r="B32" s="26">
        <v>1.508E-2</v>
      </c>
      <c r="C32" s="26">
        <v>1.5435887181043099E-2</v>
      </c>
      <c r="D32" s="26">
        <v>1.54492366594162E-2</v>
      </c>
      <c r="E32" s="121">
        <v>1.54759356161618E-2</v>
      </c>
      <c r="F32" s="26">
        <v>1.54336363636363E-2</v>
      </c>
      <c r="G32" s="26">
        <v>1.549E-2</v>
      </c>
      <c r="H32" s="26">
        <v>1.5697619047618998E-2</v>
      </c>
      <c r="I32" s="26">
        <v>1.63400833333333E-2</v>
      </c>
      <c r="J32" s="26">
        <v>1.7966153846153798E-2</v>
      </c>
      <c r="K32" s="26">
        <v>1.9102401433691699E-2</v>
      </c>
      <c r="L32" s="26">
        <v>1.99748447204968E-2</v>
      </c>
      <c r="M32" s="26">
        <v>2.0856153846153799E-2</v>
      </c>
      <c r="N32" s="26">
        <v>2.1758122448979501E-2</v>
      </c>
      <c r="O32" s="26">
        <v>2.4944454303460501E-2</v>
      </c>
      <c r="P32" s="26">
        <v>2.66661224489795E-2</v>
      </c>
      <c r="Q32" s="26">
        <v>2.8793374558303799E-2</v>
      </c>
      <c r="R32" s="26">
        <v>3.03516784452296E-2</v>
      </c>
      <c r="S32" s="26">
        <v>3.3446002190734299E-2</v>
      </c>
      <c r="T32">
        <f t="shared" si="0"/>
        <v>247</v>
      </c>
      <c r="U32" s="28" t="str">
        <f t="shared" si="1"/>
        <v>20223</v>
      </c>
      <c r="V32">
        <f t="shared" si="2"/>
        <v>2022</v>
      </c>
      <c r="W32" s="17">
        <f t="shared" si="3"/>
        <v>1.2600833333333006E-3</v>
      </c>
      <c r="X32" s="17">
        <f t="shared" si="4"/>
        <v>2.8861538461537987E-3</v>
      </c>
      <c r="Y32" s="17">
        <f t="shared" si="5"/>
        <v>5.776153846153799E-3</v>
      </c>
    </row>
    <row r="33" spans="1:25" x14ac:dyDescent="0.35">
      <c r="A33" s="28">
        <v>44636</v>
      </c>
      <c r="B33" s="26">
        <v>1.4999999999999999E-2</v>
      </c>
      <c r="C33" s="26">
        <v>1.5443670273119801E-2</v>
      </c>
      <c r="D33" s="26">
        <v>1.54569528570599E-2</v>
      </c>
      <c r="E33" s="121">
        <v>1.5483518024939399E-2</v>
      </c>
      <c r="F33" s="26">
        <v>1.54414285714285E-2</v>
      </c>
      <c r="G33" s="26">
        <v>1.5466571428571401E-2</v>
      </c>
      <c r="H33" s="26">
        <v>1.5694E-2</v>
      </c>
      <c r="I33" s="26">
        <v>1.6479945054944999E-2</v>
      </c>
      <c r="J33" s="26">
        <v>1.7976349206349201E-2</v>
      </c>
      <c r="K33" s="26">
        <v>1.8149999999999999E-2</v>
      </c>
      <c r="L33" s="26">
        <v>1.9898679245283001E-2</v>
      </c>
      <c r="M33" s="26">
        <v>2.0857692307692299E-2</v>
      </c>
      <c r="N33" s="26">
        <v>2.2134829329962E-2</v>
      </c>
      <c r="O33" s="26">
        <v>2.43253571428571E-2</v>
      </c>
      <c r="P33" s="26">
        <v>2.6853017492711299E-2</v>
      </c>
      <c r="Q33" s="26">
        <v>2.8649591218773598E-2</v>
      </c>
      <c r="R33" s="26">
        <v>3.0284716124148299E-2</v>
      </c>
      <c r="S33" s="26">
        <v>3.3363536330894603E-2</v>
      </c>
      <c r="T33">
        <f t="shared" si="0"/>
        <v>246</v>
      </c>
      <c r="U33" s="28" t="str">
        <f t="shared" si="1"/>
        <v>20223</v>
      </c>
      <c r="V33">
        <f t="shared" si="2"/>
        <v>2022</v>
      </c>
      <c r="W33" s="17">
        <f t="shared" si="3"/>
        <v>1.4799450549449998E-3</v>
      </c>
      <c r="X33" s="17">
        <f t="shared" si="4"/>
        <v>2.9763492063492013E-3</v>
      </c>
      <c r="Y33" s="17">
        <f t="shared" si="5"/>
        <v>5.8576923076922999E-3</v>
      </c>
    </row>
    <row r="34" spans="1:25" x14ac:dyDescent="0.35">
      <c r="A34" s="28">
        <v>44637</v>
      </c>
      <c r="B34" s="26">
        <v>1.4999999999999999E-2</v>
      </c>
      <c r="C34" s="26">
        <v>1.5452237615735401E-2</v>
      </c>
      <c r="D34" s="26">
        <v>1.5465498683466E-2</v>
      </c>
      <c r="E34" s="121">
        <v>1.54920208189268E-2</v>
      </c>
      <c r="F34" s="26">
        <v>1.545E-2</v>
      </c>
      <c r="G34" s="26">
        <v>1.54757142857142E-2</v>
      </c>
      <c r="H34" s="26">
        <v>1.5694761904761899E-2</v>
      </c>
      <c r="I34" s="26">
        <v>1.6411369047619001E-2</v>
      </c>
      <c r="J34" s="26">
        <v>1.79666666666666E-2</v>
      </c>
      <c r="K34" s="26">
        <v>1.93032967032967E-2</v>
      </c>
      <c r="L34" s="26">
        <v>2.0125714285714202E-2</v>
      </c>
      <c r="M34" s="26">
        <v>2.0880049261083701E-2</v>
      </c>
      <c r="N34" s="26">
        <v>2.2202571428571401E-2</v>
      </c>
      <c r="O34" s="26">
        <v>2.4307710843373399E-2</v>
      </c>
      <c r="P34" s="26">
        <v>2.67420779220779E-2</v>
      </c>
      <c r="Q34" s="26">
        <v>2.8616367305751698E-2</v>
      </c>
      <c r="R34" s="26">
        <v>3.0269243188698201E-2</v>
      </c>
      <c r="S34" s="26">
        <v>3.3343075617482898E-2</v>
      </c>
      <c r="T34">
        <f t="shared" si="0"/>
        <v>245</v>
      </c>
      <c r="U34" s="28" t="str">
        <f t="shared" si="1"/>
        <v>20223</v>
      </c>
      <c r="V34">
        <f t="shared" si="2"/>
        <v>2022</v>
      </c>
      <c r="W34" s="17">
        <f t="shared" si="3"/>
        <v>1.4113690476190016E-3</v>
      </c>
      <c r="X34" s="17">
        <f t="shared" si="4"/>
        <v>2.9666666666666001E-3</v>
      </c>
      <c r="Y34" s="17">
        <f t="shared" si="5"/>
        <v>5.8800492610837016E-3</v>
      </c>
    </row>
    <row r="35" spans="1:25" x14ac:dyDescent="0.35">
      <c r="A35" s="28">
        <v>44638</v>
      </c>
      <c r="B35" s="26">
        <v>1.4999999999999999E-2</v>
      </c>
      <c r="C35" s="26">
        <v>1.5453039901627399E-2</v>
      </c>
      <c r="D35" s="26">
        <v>1.5466374910885599E-2</v>
      </c>
      <c r="E35" s="121">
        <v>1.5493044929401401E-2</v>
      </c>
      <c r="F35" s="26">
        <v>1.5450833333333301E-2</v>
      </c>
      <c r="G35" s="26">
        <v>1.54758333333333E-2</v>
      </c>
      <c r="H35" s="26">
        <v>1.5767292817679499E-2</v>
      </c>
      <c r="I35" s="26">
        <v>1.6480000000000002E-2</v>
      </c>
      <c r="J35" s="26">
        <v>1.8061111111111101E-2</v>
      </c>
      <c r="K35" s="26">
        <v>1.9061868131868099E-2</v>
      </c>
      <c r="L35" s="26">
        <v>2.00675824175824E-2</v>
      </c>
      <c r="M35" s="26">
        <v>2.0969340659340599E-2</v>
      </c>
      <c r="N35" s="26">
        <v>2.2235974025973999E-2</v>
      </c>
      <c r="O35" s="26">
        <v>2.4025919137466299E-2</v>
      </c>
      <c r="P35" s="26">
        <v>2.66825688073394E-2</v>
      </c>
      <c r="Q35" s="26">
        <v>2.8795581336696002E-2</v>
      </c>
      <c r="R35" s="26">
        <v>3.03527061790668E-2</v>
      </c>
      <c r="S35" s="26">
        <v>3.34436342667285E-2</v>
      </c>
      <c r="T35">
        <f t="shared" si="0"/>
        <v>244</v>
      </c>
      <c r="U35" s="28" t="str">
        <f t="shared" si="1"/>
        <v>20223</v>
      </c>
      <c r="V35">
        <f t="shared" si="2"/>
        <v>2022</v>
      </c>
      <c r="W35" s="17">
        <f t="shared" si="3"/>
        <v>1.4800000000000021E-3</v>
      </c>
      <c r="X35" s="17">
        <f t="shared" si="4"/>
        <v>3.0611111111111013E-3</v>
      </c>
      <c r="Y35" s="17">
        <f t="shared" si="5"/>
        <v>5.9693406593405995E-3</v>
      </c>
    </row>
    <row r="36" spans="1:25" x14ac:dyDescent="0.35">
      <c r="A36" s="28">
        <v>44641</v>
      </c>
      <c r="B36" s="26">
        <v>1.50099999999999E-2</v>
      </c>
      <c r="C36" s="26">
        <v>1.5452360172598699E-2</v>
      </c>
      <c r="D36" s="26">
        <v>1.54655867118615E-2</v>
      </c>
      <c r="E36" s="121">
        <v>1.54499999999999E-2</v>
      </c>
      <c r="F36" s="26">
        <v>1.5450937499999999E-2</v>
      </c>
      <c r="G36" s="26">
        <v>1.54790625E-2</v>
      </c>
      <c r="H36" s="26">
        <v>1.57712637362637E-2</v>
      </c>
      <c r="I36" s="26">
        <v>1.6498181818181801E-2</v>
      </c>
      <c r="J36" s="26">
        <v>1.83020879120879E-2</v>
      </c>
      <c r="K36" s="26">
        <v>1.9423602484471999E-2</v>
      </c>
      <c r="L36" s="26">
        <v>2.0130252100840299E-2</v>
      </c>
      <c r="M36" s="26">
        <v>2.17018088386433E-2</v>
      </c>
      <c r="N36" s="26">
        <v>2.22789928057553E-2</v>
      </c>
      <c r="O36" s="26">
        <v>2.40307847082494E-2</v>
      </c>
      <c r="P36" s="26">
        <v>2.67581669928245E-2</v>
      </c>
      <c r="Q36" s="26">
        <v>2.8636466733870901E-2</v>
      </c>
      <c r="R36" s="26">
        <v>3.0278603830645099E-2</v>
      </c>
      <c r="S36" s="26">
        <v>3.3296614955089003E-2</v>
      </c>
      <c r="T36">
        <f t="shared" si="0"/>
        <v>243</v>
      </c>
      <c r="U36" s="28" t="str">
        <f t="shared" si="1"/>
        <v>20223</v>
      </c>
      <c r="V36">
        <f t="shared" si="2"/>
        <v>2022</v>
      </c>
      <c r="W36" s="17">
        <f t="shared" si="3"/>
        <v>1.4881818181819006E-3</v>
      </c>
      <c r="X36" s="17">
        <f t="shared" si="4"/>
        <v>3.2920879120879997E-3</v>
      </c>
      <c r="Y36" s="17">
        <f t="shared" si="5"/>
        <v>6.6918088386434E-3</v>
      </c>
    </row>
    <row r="37" spans="1:25" x14ac:dyDescent="0.35">
      <c r="A37" s="28">
        <v>44642</v>
      </c>
      <c r="B37" s="26">
        <v>1.502E-2</v>
      </c>
      <c r="C37" s="26">
        <v>1.54523323682872E-2</v>
      </c>
      <c r="D37" s="26">
        <v>1.54655557031858E-2</v>
      </c>
      <c r="E37" s="121">
        <v>1.54499999999999E-2</v>
      </c>
      <c r="F37" s="26">
        <v>1.5452413793103401E-2</v>
      </c>
      <c r="G37" s="26">
        <v>1.55248275862068E-2</v>
      </c>
      <c r="H37" s="26">
        <v>1.57787301587301E-2</v>
      </c>
      <c r="I37" s="26">
        <v>1.6272207792207699E-2</v>
      </c>
      <c r="J37" s="26">
        <v>1.8065555555555501E-2</v>
      </c>
      <c r="K37" s="26">
        <v>1.9423975155279501E-2</v>
      </c>
      <c r="L37" s="26">
        <v>2.0122360248447199E-2</v>
      </c>
      <c r="M37" s="26">
        <v>2.1384615384615301E-2</v>
      </c>
      <c r="N37" s="26">
        <v>2.25359423205902E-2</v>
      </c>
      <c r="O37" s="26">
        <v>2.3966164383561601E-2</v>
      </c>
      <c r="P37" s="26">
        <v>2.6782595019659201E-2</v>
      </c>
      <c r="Q37" s="26">
        <v>2.86287528344671E-2</v>
      </c>
      <c r="R37" s="26">
        <v>3.0275011337868401E-2</v>
      </c>
      <c r="S37" s="26">
        <v>3.3292264062970797E-2</v>
      </c>
      <c r="T37">
        <f t="shared" si="0"/>
        <v>242</v>
      </c>
      <c r="U37" s="28" t="str">
        <f t="shared" si="1"/>
        <v>20223</v>
      </c>
      <c r="V37">
        <f t="shared" si="2"/>
        <v>2022</v>
      </c>
      <c r="W37" s="17">
        <f t="shared" si="3"/>
        <v>1.2522077922076987E-3</v>
      </c>
      <c r="X37" s="17">
        <f t="shared" si="4"/>
        <v>3.045555555555501E-3</v>
      </c>
      <c r="Y37" s="17">
        <f t="shared" si="5"/>
        <v>6.3646153846153002E-3</v>
      </c>
    </row>
    <row r="38" spans="1:25" x14ac:dyDescent="0.35">
      <c r="A38" s="28">
        <v>44643</v>
      </c>
      <c r="B38" s="26">
        <v>1.4999999999999999E-2</v>
      </c>
      <c r="C38" s="26">
        <v>1.5452339607417501E-2</v>
      </c>
      <c r="D38" s="26">
        <v>1.5465603984481E-2</v>
      </c>
      <c r="E38" s="121">
        <v>1.54499999999999E-2</v>
      </c>
      <c r="F38" s="26">
        <v>1.5452413793103401E-2</v>
      </c>
      <c r="G38" s="26">
        <v>1.55248275862068E-2</v>
      </c>
      <c r="H38" s="26">
        <v>1.57787301587301E-2</v>
      </c>
      <c r="I38" s="26">
        <v>1.6272207792207699E-2</v>
      </c>
      <c r="J38" s="26">
        <v>1.8102727272727201E-2</v>
      </c>
      <c r="K38" s="26">
        <v>1.9429672897196201E-2</v>
      </c>
      <c r="L38" s="26">
        <v>2.0567990654205601E-2</v>
      </c>
      <c r="M38" s="26">
        <v>2.1396753246753199E-2</v>
      </c>
      <c r="N38" s="26">
        <v>2.2504183673469302E-2</v>
      </c>
      <c r="O38" s="26">
        <v>2.4076604823747599E-2</v>
      </c>
      <c r="P38" s="26">
        <v>2.67836566186107E-2</v>
      </c>
      <c r="Q38" s="26">
        <v>2.8730918727915101E-2</v>
      </c>
      <c r="R38" s="26">
        <v>3.0321024734982299E-2</v>
      </c>
      <c r="S38" s="26">
        <v>3.3347642312810101E-2</v>
      </c>
      <c r="T38">
        <f t="shared" si="0"/>
        <v>241</v>
      </c>
      <c r="U38" s="28" t="str">
        <f t="shared" si="1"/>
        <v>20223</v>
      </c>
      <c r="V38">
        <f t="shared" si="2"/>
        <v>2022</v>
      </c>
      <c r="W38" s="17">
        <f t="shared" si="3"/>
        <v>1.2722077922076996E-3</v>
      </c>
      <c r="X38" s="17">
        <f t="shared" si="4"/>
        <v>3.1027272727272015E-3</v>
      </c>
      <c r="Y38" s="17">
        <f t="shared" si="5"/>
        <v>6.3967532467531993E-3</v>
      </c>
    </row>
    <row r="39" spans="1:25" x14ac:dyDescent="0.35">
      <c r="A39" s="28">
        <v>44644</v>
      </c>
      <c r="B39" s="26">
        <v>1.4999999999999999E-2</v>
      </c>
      <c r="C39" s="26">
        <v>1.54524439950089E-2</v>
      </c>
      <c r="D39" s="26">
        <v>1.5466304838605499E-2</v>
      </c>
      <c r="E39" s="121">
        <v>1.54499999999999E-2</v>
      </c>
      <c r="F39" s="26">
        <v>1.54524561403508E-2</v>
      </c>
      <c r="G39" s="26">
        <v>1.5526140350877101E-2</v>
      </c>
      <c r="H39" s="26">
        <v>1.5625164835164799E-2</v>
      </c>
      <c r="I39" s="26">
        <v>1.64778571428571E-2</v>
      </c>
      <c r="J39" s="26">
        <v>1.8521587301587299E-2</v>
      </c>
      <c r="K39" s="26">
        <v>1.92525581395348E-2</v>
      </c>
      <c r="L39" s="26">
        <v>2.02119710669077E-2</v>
      </c>
      <c r="M39" s="26">
        <v>2.1497142857142802E-2</v>
      </c>
      <c r="N39" s="26">
        <v>2.22677551020408E-2</v>
      </c>
      <c r="O39" s="26">
        <v>2.3973816689466399E-2</v>
      </c>
      <c r="P39" s="26">
        <v>2.6761559633027499E-2</v>
      </c>
      <c r="Q39" s="26">
        <v>2.8967211155378401E-2</v>
      </c>
      <c r="R39" s="26">
        <v>3.09897382769901E-2</v>
      </c>
      <c r="S39" s="26">
        <v>3.41524546119737E-2</v>
      </c>
      <c r="T39">
        <f t="shared" si="0"/>
        <v>240</v>
      </c>
      <c r="U39" s="28" t="str">
        <f t="shared" si="1"/>
        <v>20223</v>
      </c>
      <c r="V39">
        <f t="shared" si="2"/>
        <v>2022</v>
      </c>
      <c r="W39" s="17">
        <f t="shared" si="3"/>
        <v>1.4778571428571002E-3</v>
      </c>
      <c r="X39" s="17">
        <f t="shared" si="4"/>
        <v>3.5215873015872999E-3</v>
      </c>
      <c r="Y39" s="17">
        <f t="shared" si="5"/>
        <v>6.4971428571428021E-3</v>
      </c>
    </row>
    <row r="40" spans="1:25" x14ac:dyDescent="0.35">
      <c r="A40" s="28">
        <v>44645</v>
      </c>
      <c r="B40" s="26">
        <v>1.4999999999999999E-2</v>
      </c>
      <c r="C40" s="26">
        <v>1.54524057346588E-2</v>
      </c>
      <c r="D40" s="26">
        <v>1.5466049588971E-2</v>
      </c>
      <c r="E40" s="121">
        <v>1.54499999999999E-2</v>
      </c>
      <c r="F40" s="26">
        <v>1.54524561403508E-2</v>
      </c>
      <c r="G40" s="26">
        <v>1.5526140350877101E-2</v>
      </c>
      <c r="H40" s="26">
        <v>1.5703777777777699E-2</v>
      </c>
      <c r="I40" s="26">
        <v>1.627E-2</v>
      </c>
      <c r="J40" s="26">
        <v>1.82343956043956E-2</v>
      </c>
      <c r="K40" s="26">
        <v>1.9210631229235799E-2</v>
      </c>
      <c r="L40" s="26">
        <v>2.01928021978021E-2</v>
      </c>
      <c r="M40" s="26">
        <v>2.1552445054945E-2</v>
      </c>
      <c r="N40" s="26">
        <v>2.2270163265306099E-2</v>
      </c>
      <c r="O40" s="26">
        <v>2.4058438356164301E-2</v>
      </c>
      <c r="P40" s="26">
        <v>2.67650967741935E-2</v>
      </c>
      <c r="Q40" s="26">
        <v>2.8786566416040101E-2</v>
      </c>
      <c r="R40" s="26">
        <v>3.0746466165413499E-2</v>
      </c>
      <c r="S40" s="26">
        <v>3.3859670683182699E-2</v>
      </c>
      <c r="T40">
        <f t="shared" si="0"/>
        <v>239</v>
      </c>
      <c r="U40" s="28" t="str">
        <f t="shared" si="1"/>
        <v>20223</v>
      </c>
      <c r="V40">
        <f t="shared" si="2"/>
        <v>2022</v>
      </c>
      <c r="W40" s="17">
        <f t="shared" si="3"/>
        <v>1.2700000000000003E-3</v>
      </c>
      <c r="X40" s="17">
        <f t="shared" si="4"/>
        <v>3.2343956043956006E-3</v>
      </c>
      <c r="Y40" s="17">
        <f t="shared" si="5"/>
        <v>6.5524450549450004E-3</v>
      </c>
    </row>
    <row r="41" spans="1:25" x14ac:dyDescent="0.35">
      <c r="A41" s="28">
        <v>44648</v>
      </c>
      <c r="B41" s="26">
        <v>1.4999999999999999E-2</v>
      </c>
      <c r="C41" s="26">
        <v>1.54598480832507E-2</v>
      </c>
      <c r="D41" s="26">
        <v>1.5473411126610499E-2</v>
      </c>
      <c r="E41" s="121">
        <v>1.54574999999999E-2</v>
      </c>
      <c r="F41" s="26">
        <v>1.553E-2</v>
      </c>
      <c r="G41" s="26">
        <v>1.55972527472527E-2</v>
      </c>
      <c r="H41" s="26">
        <v>1.5714285714285701E-2</v>
      </c>
      <c r="I41" s="26">
        <v>1.62868131868131E-2</v>
      </c>
      <c r="J41" s="26">
        <v>1.8203809523809501E-2</v>
      </c>
      <c r="K41" s="26">
        <v>1.9351698113207499E-2</v>
      </c>
      <c r="L41" s="26">
        <v>2.0457692307692298E-2</v>
      </c>
      <c r="M41" s="26">
        <v>2.12035939849624E-2</v>
      </c>
      <c r="N41" s="26">
        <v>2.2273714285714199E-2</v>
      </c>
      <c r="O41" s="26">
        <v>2.41983617300131E-2</v>
      </c>
      <c r="P41" s="26">
        <v>2.67506290956749E-2</v>
      </c>
      <c r="Q41" s="26">
        <v>2.8827930338213001E-2</v>
      </c>
      <c r="R41" s="26">
        <v>3.06633669863705E-2</v>
      </c>
      <c r="S41" s="26">
        <v>3.3758088955577602E-2</v>
      </c>
      <c r="T41">
        <f t="shared" si="0"/>
        <v>238</v>
      </c>
      <c r="U41" s="28" t="str">
        <f t="shared" si="1"/>
        <v>20223</v>
      </c>
      <c r="V41">
        <f t="shared" si="2"/>
        <v>2022</v>
      </c>
      <c r="W41" s="17">
        <f t="shared" si="3"/>
        <v>1.2868131868131009E-3</v>
      </c>
      <c r="X41" s="17">
        <f t="shared" si="4"/>
        <v>3.2038095238095012E-3</v>
      </c>
      <c r="Y41" s="17">
        <f t="shared" si="5"/>
        <v>6.2035939849624001E-3</v>
      </c>
    </row>
    <row r="42" spans="1:25" x14ac:dyDescent="0.35">
      <c r="A42" s="28">
        <v>44649</v>
      </c>
      <c r="B42" s="26">
        <v>1.4999999999999999E-2</v>
      </c>
      <c r="C42" s="26">
        <v>1.54713174066251E-2</v>
      </c>
      <c r="D42" s="26">
        <v>1.54848764397206E-2</v>
      </c>
      <c r="E42" s="121">
        <v>1.5469090909090899E-2</v>
      </c>
      <c r="F42" s="26">
        <v>1.56536363636363E-2</v>
      </c>
      <c r="G42" s="26">
        <v>1.57953846153846E-2</v>
      </c>
      <c r="H42" s="26">
        <v>1.57485714285714E-2</v>
      </c>
      <c r="I42" s="26">
        <v>1.63528571428571E-2</v>
      </c>
      <c r="J42" s="26">
        <v>1.8239999999999999E-2</v>
      </c>
      <c r="K42" s="26">
        <v>1.9259670329670301E-2</v>
      </c>
      <c r="L42" s="26">
        <v>2.0435121293800498E-2</v>
      </c>
      <c r="M42" s="26">
        <v>2.1143131868131802E-2</v>
      </c>
      <c r="N42" s="26">
        <v>2.2426579292267299E-2</v>
      </c>
      <c r="O42" s="26">
        <v>2.4182142857142801E-2</v>
      </c>
      <c r="P42" s="26">
        <v>2.6766854838709601E-2</v>
      </c>
      <c r="Q42" s="26">
        <v>2.8830482079757601E-2</v>
      </c>
      <c r="R42" s="26">
        <v>3.0670461887935301E-2</v>
      </c>
      <c r="S42" s="26">
        <v>3.3764147931173098E-2</v>
      </c>
      <c r="T42">
        <f t="shared" si="0"/>
        <v>237</v>
      </c>
      <c r="U42" s="28" t="str">
        <f t="shared" si="1"/>
        <v>20223</v>
      </c>
      <c r="V42">
        <f t="shared" si="2"/>
        <v>2022</v>
      </c>
      <c r="W42" s="17">
        <f t="shared" si="3"/>
        <v>1.3528571428571001E-3</v>
      </c>
      <c r="X42" s="17">
        <f t="shared" si="4"/>
        <v>3.2399999999999998E-3</v>
      </c>
      <c r="Y42" s="17">
        <f t="shared" si="5"/>
        <v>6.1431318681318021E-3</v>
      </c>
    </row>
    <row r="43" spans="1:25" x14ac:dyDescent="0.35">
      <c r="A43" s="28">
        <v>44650</v>
      </c>
      <c r="B43" s="26">
        <v>1.4999999999999999E-2</v>
      </c>
      <c r="C43" s="26">
        <v>1.54716616017472E-2</v>
      </c>
      <c r="D43" s="26">
        <v>1.54851615270854E-2</v>
      </c>
      <c r="E43" s="121">
        <v>1.54694444444444E-2</v>
      </c>
      <c r="F43" s="26">
        <v>1.5657407407407401E-2</v>
      </c>
      <c r="G43" s="26">
        <v>1.5794782608695601E-2</v>
      </c>
      <c r="H43" s="26">
        <v>1.5757569060773399E-2</v>
      </c>
      <c r="I43" s="26">
        <v>1.6373571428571401E-2</v>
      </c>
      <c r="J43" s="26">
        <v>1.82332142857142E-2</v>
      </c>
      <c r="K43" s="26">
        <v>1.9243983516483501E-2</v>
      </c>
      <c r="L43" s="26">
        <v>2.04157894736842E-2</v>
      </c>
      <c r="M43" s="26">
        <v>2.1201886792452801E-2</v>
      </c>
      <c r="N43" s="26">
        <v>2.2394395604395601E-2</v>
      </c>
      <c r="O43" s="26">
        <v>2.4190906593406499E-2</v>
      </c>
      <c r="P43" s="26">
        <v>2.67528833551769E-2</v>
      </c>
      <c r="Q43" s="26">
        <v>2.8698619558083501E-2</v>
      </c>
      <c r="R43" s="26">
        <v>3.06045482388973E-2</v>
      </c>
      <c r="S43" s="26">
        <v>3.3684748373241598E-2</v>
      </c>
      <c r="T43">
        <f t="shared" si="0"/>
        <v>236</v>
      </c>
      <c r="U43" s="28" t="str">
        <f t="shared" si="1"/>
        <v>20223</v>
      </c>
      <c r="V43">
        <f t="shared" si="2"/>
        <v>2022</v>
      </c>
      <c r="W43" s="17">
        <f t="shared" si="3"/>
        <v>1.3735714285714011E-3</v>
      </c>
      <c r="X43" s="17">
        <f t="shared" si="4"/>
        <v>3.2332142857142004E-3</v>
      </c>
      <c r="Y43" s="17">
        <f t="shared" si="5"/>
        <v>6.2018867924528015E-3</v>
      </c>
    </row>
    <row r="44" spans="1:25" x14ac:dyDescent="0.35">
      <c r="A44" s="28">
        <v>44651</v>
      </c>
      <c r="B44" s="26">
        <v>1.4999999999999999E-2</v>
      </c>
      <c r="C44" s="26">
        <v>1.58021946891801E-2</v>
      </c>
      <c r="D44" s="26">
        <v>1.58155556531425E-2</v>
      </c>
      <c r="E44" s="121">
        <v>1.5800000000000002E-2</v>
      </c>
      <c r="F44" s="26">
        <v>1.5800000000000002E-2</v>
      </c>
      <c r="G44" s="26">
        <v>1.5794193548387001E-2</v>
      </c>
      <c r="H44" s="26">
        <v>1.57533333333333E-2</v>
      </c>
      <c r="I44" s="26">
        <v>1.6448487394957901E-2</v>
      </c>
      <c r="J44" s="26">
        <v>1.8240109890109799E-2</v>
      </c>
      <c r="K44" s="26">
        <v>1.9254175824175799E-2</v>
      </c>
      <c r="L44" s="26">
        <v>2.04329649595687E-2</v>
      </c>
      <c r="M44" s="26">
        <v>2.1203584905660301E-2</v>
      </c>
      <c r="N44" s="26">
        <v>2.2440556257901301E-2</v>
      </c>
      <c r="O44" s="26">
        <v>2.41911180124223E-2</v>
      </c>
      <c r="P44" s="26">
        <v>2.6766134792626701E-2</v>
      </c>
      <c r="Q44" s="26">
        <v>2.90214741035856E-2</v>
      </c>
      <c r="R44" s="26">
        <v>3.0779310722100599E-2</v>
      </c>
      <c r="S44" s="26">
        <v>3.3827805194658403E-2</v>
      </c>
      <c r="T44">
        <f t="shared" si="0"/>
        <v>235</v>
      </c>
      <c r="U44" s="122" t="str">
        <f t="shared" si="1"/>
        <v>20223</v>
      </c>
      <c r="V44">
        <f t="shared" si="2"/>
        <v>2022</v>
      </c>
      <c r="W44" s="17">
        <f t="shared" si="3"/>
        <v>1.4484873949579015E-3</v>
      </c>
      <c r="X44" s="17">
        <f t="shared" si="4"/>
        <v>3.2401098901097998E-3</v>
      </c>
      <c r="Y44" s="17">
        <f t="shared" si="5"/>
        <v>6.2035849056603018E-3</v>
      </c>
    </row>
    <row r="45" spans="1:25" x14ac:dyDescent="0.35">
      <c r="A45" s="28">
        <v>44652</v>
      </c>
      <c r="B45" s="26">
        <v>1.4999999999999999E-2</v>
      </c>
      <c r="C45" s="26">
        <v>1.5802165206917601E-2</v>
      </c>
      <c r="D45" s="26">
        <v>1.5815471391273098E-2</v>
      </c>
      <c r="E45" s="121">
        <v>1.58420837599835E-2</v>
      </c>
      <c r="F45" s="26">
        <v>1.5800000000000002E-2</v>
      </c>
      <c r="G45" s="26">
        <v>1.5792857142857102E-2</v>
      </c>
      <c r="H45" s="26">
        <v>1.5828403361344501E-2</v>
      </c>
      <c r="I45" s="26">
        <v>1.644E-2</v>
      </c>
      <c r="J45" s="26">
        <v>1.8313406593406498E-2</v>
      </c>
      <c r="K45" s="26">
        <v>1.9272197802197799E-2</v>
      </c>
      <c r="L45" s="26">
        <v>2.04205494505494E-2</v>
      </c>
      <c r="M45" s="26">
        <v>2.15790109890109E-2</v>
      </c>
      <c r="N45" s="26">
        <v>2.24194684385382E-2</v>
      </c>
      <c r="O45" s="26">
        <v>2.41920576671035E-2</v>
      </c>
      <c r="P45" s="26">
        <v>2.6797903225806399E-2</v>
      </c>
      <c r="Q45" s="26">
        <v>2.8832857142857101E-2</v>
      </c>
      <c r="R45" s="26">
        <v>3.0669661016949099E-2</v>
      </c>
      <c r="S45" s="26">
        <v>3.3753871175143002E-2</v>
      </c>
      <c r="T45">
        <f t="shared" si="0"/>
        <v>234</v>
      </c>
      <c r="U45" s="28" t="str">
        <f t="shared" si="1"/>
        <v>20224</v>
      </c>
      <c r="V45">
        <f t="shared" si="2"/>
        <v>2022</v>
      </c>
      <c r="W45" s="17">
        <f t="shared" si="3"/>
        <v>1.4400000000000003E-3</v>
      </c>
      <c r="X45" s="17">
        <f t="shared" si="4"/>
        <v>3.3134065934064989E-3</v>
      </c>
      <c r="Y45" s="17">
        <f t="shared" si="5"/>
        <v>6.5790109890109007E-3</v>
      </c>
    </row>
    <row r="46" spans="1:25" x14ac:dyDescent="0.35">
      <c r="A46" s="28">
        <v>44655</v>
      </c>
      <c r="B46" s="26">
        <v>1.4999999999999999E-2</v>
      </c>
      <c r="C46" s="26">
        <v>1.6048127578677001E-2</v>
      </c>
      <c r="D46" s="26">
        <v>1.60460317460316E-2</v>
      </c>
      <c r="E46" s="121">
        <v>1.5982539682539602E-2</v>
      </c>
      <c r="F46" s="26">
        <v>1.5867460317460301E-2</v>
      </c>
      <c r="G46" s="26">
        <v>1.57916129032258E-2</v>
      </c>
      <c r="H46" s="26">
        <v>1.58544827586206E-2</v>
      </c>
      <c r="I46" s="26">
        <v>1.651625E-2</v>
      </c>
      <c r="J46" s="26">
        <v>1.82375E-2</v>
      </c>
      <c r="K46" s="26">
        <v>1.93782191780821E-2</v>
      </c>
      <c r="L46" s="26">
        <v>2.0450821917808198E-2</v>
      </c>
      <c r="M46" s="26">
        <v>2.15790109890109E-2</v>
      </c>
      <c r="N46" s="26">
        <v>2.24156375838926E-2</v>
      </c>
      <c r="O46" s="26">
        <v>2.4114042838018698E-2</v>
      </c>
      <c r="P46" s="26">
        <v>2.6795874206578099E-2</v>
      </c>
      <c r="Q46" s="26">
        <v>2.8827909260991501E-2</v>
      </c>
      <c r="R46" s="26">
        <v>3.0669661016949099E-2</v>
      </c>
      <c r="S46" s="26">
        <v>3.3614385867048201E-2</v>
      </c>
      <c r="T46">
        <f t="shared" si="0"/>
        <v>233</v>
      </c>
      <c r="U46" s="28" t="str">
        <f t="shared" si="1"/>
        <v>20224</v>
      </c>
      <c r="V46">
        <f t="shared" si="2"/>
        <v>2022</v>
      </c>
      <c r="W46" s="17">
        <f t="shared" si="3"/>
        <v>1.5162500000000002E-3</v>
      </c>
      <c r="X46" s="17">
        <f t="shared" si="4"/>
        <v>3.2375000000000008E-3</v>
      </c>
      <c r="Y46" s="17">
        <f t="shared" si="5"/>
        <v>6.5790109890109007E-3</v>
      </c>
    </row>
    <row r="47" spans="1:25" x14ac:dyDescent="0.35">
      <c r="A47" s="28">
        <v>44656</v>
      </c>
      <c r="B47" s="26">
        <v>1.4999999999999999E-2</v>
      </c>
      <c r="C47" s="26">
        <v>1.5802102893720801E-2</v>
      </c>
      <c r="D47" s="26">
        <v>1.5815409078076301E-2</v>
      </c>
      <c r="E47" s="121">
        <v>1.58420214467868E-2</v>
      </c>
      <c r="F47" s="26">
        <v>1.5800000000000002E-2</v>
      </c>
      <c r="G47" s="26">
        <v>1.57916129032258E-2</v>
      </c>
      <c r="H47" s="26">
        <v>1.5932470588235201E-2</v>
      </c>
      <c r="I47" s="26">
        <v>1.6313647058823499E-2</v>
      </c>
      <c r="J47" s="26">
        <v>1.8245999999999998E-2</v>
      </c>
      <c r="K47" s="26">
        <v>1.9481781534460299E-2</v>
      </c>
      <c r="L47" s="26">
        <v>2.04086996098829E-2</v>
      </c>
      <c r="M47" s="26">
        <v>2.1652952380952301E-2</v>
      </c>
      <c r="N47" s="26">
        <v>2.2458081632653001E-2</v>
      </c>
      <c r="O47" s="26">
        <v>2.42085058977719E-2</v>
      </c>
      <c r="P47" s="26">
        <v>2.6795874206578099E-2</v>
      </c>
      <c r="Q47" s="26">
        <v>2.8827909260991501E-2</v>
      </c>
      <c r="R47" s="26">
        <v>3.0669661016949099E-2</v>
      </c>
      <c r="S47" s="26">
        <v>3.3753808861946198E-2</v>
      </c>
      <c r="T47">
        <f t="shared" si="0"/>
        <v>232</v>
      </c>
      <c r="U47" s="28" t="str">
        <f t="shared" si="1"/>
        <v>20224</v>
      </c>
      <c r="V47">
        <f t="shared" si="2"/>
        <v>2022</v>
      </c>
      <c r="W47" s="17">
        <f t="shared" si="3"/>
        <v>1.3136470588234993E-3</v>
      </c>
      <c r="X47" s="17">
        <f t="shared" si="4"/>
        <v>3.2459999999999989E-3</v>
      </c>
      <c r="Y47" s="17">
        <f t="shared" si="5"/>
        <v>6.6529523809523011E-3</v>
      </c>
    </row>
    <row r="48" spans="1:25" x14ac:dyDescent="0.35">
      <c r="A48" s="28">
        <v>44657</v>
      </c>
      <c r="B48" s="26">
        <v>1.4999999999999999E-2</v>
      </c>
      <c r="C48" s="26">
        <v>1.5802209228882601E-2</v>
      </c>
      <c r="D48" s="26">
        <v>1.5815515413238099E-2</v>
      </c>
      <c r="E48" s="121">
        <v>1.58421277819485E-2</v>
      </c>
      <c r="F48" s="26">
        <v>1.5800000000000002E-2</v>
      </c>
      <c r="G48" s="26">
        <v>1.57916129032258E-2</v>
      </c>
      <c r="H48" s="26">
        <v>1.5754883720930202E-2</v>
      </c>
      <c r="I48" s="26">
        <v>1.6343296703296699E-2</v>
      </c>
      <c r="J48" s="26">
        <v>1.8239999999999999E-2</v>
      </c>
      <c r="K48" s="26">
        <v>1.9393146718146698E-2</v>
      </c>
      <c r="L48" s="26">
        <v>2.0539864864864799E-2</v>
      </c>
      <c r="M48" s="26">
        <v>2.1686583011583001E-2</v>
      </c>
      <c r="N48" s="26">
        <v>2.27321260898725E-2</v>
      </c>
      <c r="O48" s="26">
        <v>2.4193287671232799E-2</v>
      </c>
      <c r="P48" s="26">
        <v>2.6795874206578099E-2</v>
      </c>
      <c r="Q48" s="26">
        <v>2.8827909260991501E-2</v>
      </c>
      <c r="R48" s="26">
        <v>3.0669661016949099E-2</v>
      </c>
      <c r="S48" s="26">
        <v>3.3753915197107999E-2</v>
      </c>
      <c r="T48">
        <f t="shared" si="0"/>
        <v>231</v>
      </c>
      <c r="U48" s="28" t="str">
        <f t="shared" si="1"/>
        <v>20224</v>
      </c>
      <c r="V48">
        <f t="shared" si="2"/>
        <v>2022</v>
      </c>
      <c r="W48" s="17">
        <f t="shared" si="3"/>
        <v>1.3432967032966994E-3</v>
      </c>
      <c r="X48" s="17">
        <f t="shared" si="4"/>
        <v>3.2399999999999998E-3</v>
      </c>
      <c r="Y48" s="17">
        <f t="shared" si="5"/>
        <v>6.6865830115830013E-3</v>
      </c>
    </row>
    <row r="49" spans="1:25" x14ac:dyDescent="0.35">
      <c r="A49" s="28">
        <v>44658</v>
      </c>
      <c r="B49" s="26">
        <v>1.4999999999999999E-2</v>
      </c>
      <c r="C49" s="26">
        <v>1.58022068923485E-2</v>
      </c>
      <c r="D49" s="26">
        <v>1.5815987665267098E-2</v>
      </c>
      <c r="E49" s="121">
        <v>1.58435492111038E-2</v>
      </c>
      <c r="F49" s="26">
        <v>1.5800000000000002E-2</v>
      </c>
      <c r="G49" s="26">
        <v>1.5737600000000001E-2</v>
      </c>
      <c r="H49" s="26">
        <v>1.5885714285714201E-2</v>
      </c>
      <c r="I49" s="26">
        <v>1.6346428571428501E-2</v>
      </c>
      <c r="J49" s="26">
        <v>1.8294999999999999E-2</v>
      </c>
      <c r="K49" s="26">
        <v>1.9284952380952299E-2</v>
      </c>
      <c r="L49" s="26">
        <v>2.0402307692307602E-2</v>
      </c>
      <c r="M49" s="26">
        <v>2.1680109890109801E-2</v>
      </c>
      <c r="N49" s="26">
        <v>2.3014908424908401E-2</v>
      </c>
      <c r="O49" s="26">
        <v>2.42466317169069E-2</v>
      </c>
      <c r="P49" s="26">
        <v>2.6802962662337601E-2</v>
      </c>
      <c r="Q49" s="26">
        <v>2.9052748004561001E-2</v>
      </c>
      <c r="R49" s="26">
        <v>3.1200013736263701E-2</v>
      </c>
      <c r="S49" s="26">
        <v>3.4394192155826897E-2</v>
      </c>
      <c r="T49">
        <f t="shared" si="0"/>
        <v>230</v>
      </c>
      <c r="U49" s="28" t="str">
        <f t="shared" si="1"/>
        <v>20224</v>
      </c>
      <c r="V49">
        <f t="shared" si="2"/>
        <v>2022</v>
      </c>
      <c r="W49" s="17">
        <f t="shared" si="3"/>
        <v>1.3464285714285019E-3</v>
      </c>
      <c r="X49" s="17">
        <f t="shared" si="4"/>
        <v>3.2949999999999993E-3</v>
      </c>
      <c r="Y49" s="17">
        <f t="shared" si="5"/>
        <v>6.6801098901098019E-3</v>
      </c>
    </row>
    <row r="50" spans="1:25" x14ac:dyDescent="0.35">
      <c r="A50" s="28">
        <v>44659</v>
      </c>
      <c r="B50" s="26">
        <v>1.50099999999999E-2</v>
      </c>
      <c r="C50" s="26">
        <v>1.5802083701126401E-2</v>
      </c>
      <c r="D50" s="26">
        <v>1.5815095215744701E-2</v>
      </c>
      <c r="E50" s="121">
        <v>1.58411182449807E-2</v>
      </c>
      <c r="F50" s="26">
        <v>1.5800000000000002E-2</v>
      </c>
      <c r="G50" s="26">
        <v>1.57296551724137E-2</v>
      </c>
      <c r="H50" s="26">
        <v>1.5885714285714201E-2</v>
      </c>
      <c r="I50" s="26">
        <v>1.6346428571428501E-2</v>
      </c>
      <c r="J50" s="26">
        <v>1.8540714285714199E-2</v>
      </c>
      <c r="K50" s="26">
        <v>1.9263186813186801E-2</v>
      </c>
      <c r="L50" s="26">
        <v>2.04057692307692E-2</v>
      </c>
      <c r="M50" s="26">
        <v>2.1356058339566102E-2</v>
      </c>
      <c r="N50" s="26">
        <v>2.23792445774121E-2</v>
      </c>
      <c r="O50" s="26">
        <v>2.41275104022191E-2</v>
      </c>
      <c r="P50" s="26">
        <v>2.6803069466882001E-2</v>
      </c>
      <c r="Q50" s="26">
        <v>2.8746382623224698E-2</v>
      </c>
      <c r="R50" s="26">
        <v>3.03403675856307E-2</v>
      </c>
      <c r="S50" s="26">
        <v>3.33562433601549E-2</v>
      </c>
      <c r="T50">
        <f t="shared" si="0"/>
        <v>229</v>
      </c>
      <c r="U50" s="28" t="str">
        <f t="shared" si="1"/>
        <v>20224</v>
      </c>
      <c r="V50">
        <f t="shared" si="2"/>
        <v>2022</v>
      </c>
      <c r="W50" s="17">
        <f t="shared" si="3"/>
        <v>1.3364285714286012E-3</v>
      </c>
      <c r="X50" s="17">
        <f t="shared" si="4"/>
        <v>3.5307142857142985E-3</v>
      </c>
      <c r="Y50" s="17">
        <f t="shared" si="5"/>
        <v>6.3460583395662015E-3</v>
      </c>
    </row>
    <row r="51" spans="1:25" x14ac:dyDescent="0.35">
      <c r="A51" s="28">
        <v>44662</v>
      </c>
      <c r="B51" s="26">
        <v>1.50099999999999E-2</v>
      </c>
      <c r="C51" s="26">
        <v>1.5802075051061602E-2</v>
      </c>
      <c r="D51" s="26">
        <v>1.5815028880399599E-2</v>
      </c>
      <c r="E51" s="121">
        <v>1.58409365390751E-2</v>
      </c>
      <c r="F51" s="26">
        <v>1.5800000000000002E-2</v>
      </c>
      <c r="G51" s="26">
        <v>1.5807727272727199E-2</v>
      </c>
      <c r="H51" s="26">
        <v>1.5884705882352902E-2</v>
      </c>
      <c r="I51" s="26">
        <v>1.6439642857142799E-2</v>
      </c>
      <c r="J51" s="26">
        <v>1.8265E-2</v>
      </c>
      <c r="K51" s="26">
        <v>1.93365238095238E-2</v>
      </c>
      <c r="L51" s="26">
        <v>2.0440714285714201E-2</v>
      </c>
      <c r="M51" s="26">
        <v>2.13729496402877E-2</v>
      </c>
      <c r="N51" s="26">
        <v>2.2408920863309301E-2</v>
      </c>
      <c r="O51" s="26">
        <v>2.4188269617706201E-2</v>
      </c>
      <c r="P51" s="26">
        <v>2.6806474442988198E-2</v>
      </c>
      <c r="Q51" s="26">
        <v>2.8583082915971E-2</v>
      </c>
      <c r="R51" s="26">
        <v>3.0275904284919299E-2</v>
      </c>
      <c r="S51" s="26">
        <v>3.3278410056334098E-2</v>
      </c>
      <c r="T51">
        <f t="shared" si="0"/>
        <v>228</v>
      </c>
      <c r="U51" s="28" t="str">
        <f t="shared" si="1"/>
        <v>20224</v>
      </c>
      <c r="V51">
        <f t="shared" si="2"/>
        <v>2022</v>
      </c>
      <c r="W51" s="17">
        <f t="shared" si="3"/>
        <v>1.4296428571428984E-3</v>
      </c>
      <c r="X51" s="17">
        <f t="shared" si="4"/>
        <v>3.2550000000000998E-3</v>
      </c>
      <c r="Y51" s="17">
        <f t="shared" si="5"/>
        <v>6.3629496402877999E-3</v>
      </c>
    </row>
    <row r="52" spans="1:25" x14ac:dyDescent="0.35">
      <c r="A52" s="28">
        <v>44663</v>
      </c>
      <c r="B52" s="26">
        <v>1.5029999999999899E-2</v>
      </c>
      <c r="C52" s="26">
        <v>1.5802080622219598E-2</v>
      </c>
      <c r="D52" s="26">
        <v>1.5815314200454199E-2</v>
      </c>
      <c r="E52" s="121">
        <v>1.58417813569229E-2</v>
      </c>
      <c r="F52" s="26">
        <v>1.5800000000000002E-2</v>
      </c>
      <c r="G52" s="26">
        <v>1.5807083333333301E-2</v>
      </c>
      <c r="H52" s="26">
        <v>1.5950601092896099E-2</v>
      </c>
      <c r="I52" s="26">
        <v>1.6494285714285701E-2</v>
      </c>
      <c r="J52" s="26">
        <v>1.8036235294117599E-2</v>
      </c>
      <c r="K52" s="26">
        <v>1.9228168067226801E-2</v>
      </c>
      <c r="L52" s="26">
        <v>2.0408538283062602E-2</v>
      </c>
      <c r="M52" s="26">
        <v>2.158626450116E-2</v>
      </c>
      <c r="N52" s="26">
        <v>2.24847619047619E-2</v>
      </c>
      <c r="O52" s="26">
        <v>2.42397802197802E-2</v>
      </c>
      <c r="P52" s="26">
        <v>2.6807356020942402E-2</v>
      </c>
      <c r="Q52" s="26">
        <v>2.8663175487465099E-2</v>
      </c>
      <c r="R52" s="26">
        <v>3.0588523676880201E-2</v>
      </c>
      <c r="S52" s="26">
        <v>3.36558318576302E-2</v>
      </c>
      <c r="T52">
        <f t="shared" si="0"/>
        <v>227</v>
      </c>
      <c r="U52" s="28" t="str">
        <f t="shared" si="1"/>
        <v>20224</v>
      </c>
      <c r="V52">
        <f t="shared" si="2"/>
        <v>2022</v>
      </c>
      <c r="W52" s="17">
        <f t="shared" si="3"/>
        <v>1.4642857142858016E-3</v>
      </c>
      <c r="X52" s="17">
        <f t="shared" si="4"/>
        <v>3.0062352941177001E-3</v>
      </c>
      <c r="Y52" s="17">
        <f t="shared" si="5"/>
        <v>6.5562645011601004E-3</v>
      </c>
    </row>
    <row r="53" spans="1:25" x14ac:dyDescent="0.35">
      <c r="A53" s="28">
        <v>44664</v>
      </c>
      <c r="B53" s="26">
        <v>1.4999999999999999E-2</v>
      </c>
      <c r="C53" s="26">
        <v>1.5802083174092998E-2</v>
      </c>
      <c r="D53" s="26">
        <v>1.5815324874316999E-2</v>
      </c>
      <c r="E53" s="121">
        <v>1.5841808274764401E-2</v>
      </c>
      <c r="F53" s="26">
        <v>1.5800000000000002E-2</v>
      </c>
      <c r="G53" s="26">
        <v>1.5807391304347801E-2</v>
      </c>
      <c r="H53" s="26">
        <v>1.5948461538461502E-2</v>
      </c>
      <c r="I53" s="26">
        <v>1.6533095238095201E-2</v>
      </c>
      <c r="J53" s="26">
        <v>1.8324380952380901E-2</v>
      </c>
      <c r="K53" s="26">
        <v>1.9280605326876501E-2</v>
      </c>
      <c r="L53" s="26">
        <v>2.0455769230769201E-2</v>
      </c>
      <c r="M53" s="26">
        <v>2.1727472527472501E-2</v>
      </c>
      <c r="N53" s="26">
        <v>2.2633448275862E-2</v>
      </c>
      <c r="O53" s="26">
        <v>2.44302484472049E-2</v>
      </c>
      <c r="P53" s="26">
        <v>2.6807952755905501E-2</v>
      </c>
      <c r="Q53" s="26">
        <v>2.8746171428571402E-2</v>
      </c>
      <c r="R53" s="26">
        <v>3.0597599999999999E-2</v>
      </c>
      <c r="S53" s="26">
        <v>3.3666791988410903E-2</v>
      </c>
      <c r="T53">
        <f t="shared" si="0"/>
        <v>226</v>
      </c>
      <c r="U53" s="28" t="str">
        <f t="shared" si="1"/>
        <v>20224</v>
      </c>
      <c r="V53">
        <f t="shared" si="2"/>
        <v>2022</v>
      </c>
      <c r="W53" s="17">
        <f t="shared" si="3"/>
        <v>1.5330952380952015E-3</v>
      </c>
      <c r="X53" s="17">
        <f t="shared" si="4"/>
        <v>3.3243809523809016E-3</v>
      </c>
      <c r="Y53" s="17">
        <f t="shared" si="5"/>
        <v>6.7274725274725014E-3</v>
      </c>
    </row>
    <row r="54" spans="1:25" x14ac:dyDescent="0.35">
      <c r="A54" s="28">
        <v>44665</v>
      </c>
      <c r="B54" s="26">
        <v>1.4999999999999999E-2</v>
      </c>
      <c r="C54" s="26">
        <v>1.5802165661192399E-2</v>
      </c>
      <c r="D54" s="26">
        <v>1.58159530103089E-2</v>
      </c>
      <c r="E54" s="121">
        <v>1.5843527708541302E-2</v>
      </c>
      <c r="F54" s="26">
        <v>1.5800000000000002E-2</v>
      </c>
      <c r="G54" s="26">
        <v>1.5807391304347801E-2</v>
      </c>
      <c r="H54" s="26">
        <v>1.5953867403314899E-2</v>
      </c>
      <c r="I54" s="26">
        <v>1.64257142857142E-2</v>
      </c>
      <c r="J54" s="26">
        <v>1.8180329670329599E-2</v>
      </c>
      <c r="K54" s="26">
        <v>1.9278416149068299E-2</v>
      </c>
      <c r="L54" s="26">
        <v>2.04577639751552E-2</v>
      </c>
      <c r="M54" s="26">
        <v>2.1696142857142799E-2</v>
      </c>
      <c r="N54" s="26">
        <v>2.25510439560439E-2</v>
      </c>
      <c r="O54" s="26">
        <v>2.4276648351648299E-2</v>
      </c>
      <c r="P54" s="26">
        <v>2.68100131061598E-2</v>
      </c>
      <c r="Q54" s="26">
        <v>2.9120236686390501E-2</v>
      </c>
      <c r="R54" s="26">
        <v>3.1207362637362599E-2</v>
      </c>
      <c r="S54" s="26">
        <v>3.4403023037597097E-2</v>
      </c>
      <c r="T54">
        <f t="shared" si="0"/>
        <v>225</v>
      </c>
      <c r="U54" s="28" t="str">
        <f t="shared" si="1"/>
        <v>20224</v>
      </c>
      <c r="V54">
        <f t="shared" si="2"/>
        <v>2022</v>
      </c>
      <c r="W54" s="17">
        <f t="shared" si="3"/>
        <v>1.4257142857142004E-3</v>
      </c>
      <c r="X54" s="17">
        <f t="shared" si="4"/>
        <v>3.1803296703296E-3</v>
      </c>
      <c r="Y54" s="17">
        <f t="shared" si="5"/>
        <v>6.6961428571427999E-3</v>
      </c>
    </row>
    <row r="55" spans="1:25" x14ac:dyDescent="0.35">
      <c r="A55" s="28">
        <v>44666</v>
      </c>
      <c r="B55" s="26">
        <v>1.4999999999999999E-2</v>
      </c>
      <c r="C55" s="26">
        <v>1.5802201459345699E-2</v>
      </c>
      <c r="D55" s="26">
        <v>1.5815984482822999E-2</v>
      </c>
      <c r="E55" s="121">
        <v>1.5843550529777199E-2</v>
      </c>
      <c r="F55" s="26">
        <v>1.5800000000000002E-2</v>
      </c>
      <c r="G55" s="26">
        <v>1.5808571428571401E-2</v>
      </c>
      <c r="H55" s="26">
        <v>1.5895054945054901E-2</v>
      </c>
      <c r="I55" s="26">
        <v>1.6445454545454499E-2</v>
      </c>
      <c r="J55" s="26">
        <v>1.8257142857142802E-2</v>
      </c>
      <c r="K55" s="26">
        <v>1.9308791208791198E-2</v>
      </c>
      <c r="L55" s="26">
        <v>2.0459999999999999E-2</v>
      </c>
      <c r="M55" s="26">
        <v>2.1660274725274702E-2</v>
      </c>
      <c r="N55" s="26">
        <v>2.2617077175697799E-2</v>
      </c>
      <c r="O55" s="26">
        <v>2.4268241758241701E-2</v>
      </c>
      <c r="P55" s="26">
        <v>2.68172727272727E-2</v>
      </c>
      <c r="Q55" s="26">
        <v>2.90482106413994E-2</v>
      </c>
      <c r="R55" s="26">
        <v>3.1202528735632101E-2</v>
      </c>
      <c r="S55" s="26">
        <v>3.4397223007855797E-2</v>
      </c>
      <c r="T55">
        <f t="shared" si="0"/>
        <v>224</v>
      </c>
      <c r="U55" s="28" t="str">
        <f t="shared" si="1"/>
        <v>20224</v>
      </c>
      <c r="V55">
        <f t="shared" si="2"/>
        <v>2022</v>
      </c>
      <c r="W55" s="17">
        <f t="shared" si="3"/>
        <v>1.4454545454544998E-3</v>
      </c>
      <c r="X55" s="17">
        <f t="shared" si="4"/>
        <v>3.2571428571428022E-3</v>
      </c>
      <c r="Y55" s="17">
        <f t="shared" si="5"/>
        <v>6.6602747252747022E-3</v>
      </c>
    </row>
    <row r="56" spans="1:25" x14ac:dyDescent="0.35">
      <c r="A56" s="28">
        <v>44669</v>
      </c>
      <c r="B56" s="26">
        <v>1.4999999999999999E-2</v>
      </c>
      <c r="C56" s="26">
        <v>1.57129027991873E-2</v>
      </c>
      <c r="D56" s="26">
        <v>1.5726765720395601E-2</v>
      </c>
      <c r="E56" s="121">
        <v>1.5754491562811501E-2</v>
      </c>
      <c r="F56" s="26">
        <v>1.5710714285714199E-2</v>
      </c>
      <c r="G56" s="26">
        <v>1.57675E-2</v>
      </c>
      <c r="H56" s="26">
        <v>1.5936263736263698E-2</v>
      </c>
      <c r="I56" s="26">
        <v>1.6669285714285699E-2</v>
      </c>
      <c r="J56" s="26">
        <v>1.8145769230769201E-2</v>
      </c>
      <c r="K56" s="26">
        <v>1.9337428571428499E-2</v>
      </c>
      <c r="L56" s="26">
        <v>2.0527902350813702E-2</v>
      </c>
      <c r="M56" s="26">
        <v>2.1387142857142799E-2</v>
      </c>
      <c r="N56" s="26">
        <v>2.2396794871794801E-2</v>
      </c>
      <c r="O56" s="26">
        <v>2.44238420585625E-2</v>
      </c>
      <c r="P56" s="26">
        <v>2.6818631921824099E-2</v>
      </c>
      <c r="Q56" s="26">
        <v>2.90503094284674E-2</v>
      </c>
      <c r="R56" s="26">
        <v>3.1202528735632101E-2</v>
      </c>
      <c r="S56" s="26">
        <v>3.44157163739039E-2</v>
      </c>
      <c r="T56">
        <f t="shared" si="0"/>
        <v>223</v>
      </c>
      <c r="U56" s="28" t="str">
        <f t="shared" si="1"/>
        <v>20224</v>
      </c>
      <c r="V56">
        <f t="shared" si="2"/>
        <v>2022</v>
      </c>
      <c r="W56" s="17">
        <f t="shared" si="3"/>
        <v>1.6692857142856996E-3</v>
      </c>
      <c r="X56" s="17">
        <f t="shared" si="4"/>
        <v>3.145769230769202E-3</v>
      </c>
      <c r="Y56" s="17">
        <f t="shared" si="5"/>
        <v>6.3871428571427996E-3</v>
      </c>
    </row>
    <row r="57" spans="1:25" x14ac:dyDescent="0.35">
      <c r="A57" s="28">
        <v>44670</v>
      </c>
      <c r="B57" s="26">
        <v>1.4999999999999999E-2</v>
      </c>
      <c r="C57" s="26">
        <v>1.5536552683075199E-2</v>
      </c>
      <c r="D57" s="26">
        <v>1.55502628057838E-2</v>
      </c>
      <c r="E57" s="121">
        <v>1.55342857142857E-2</v>
      </c>
      <c r="F57" s="26">
        <v>1.5782857142857099E-2</v>
      </c>
      <c r="G57" s="26">
        <v>1.5769999999999999E-2</v>
      </c>
      <c r="H57" s="26">
        <v>1.59381318681318E-2</v>
      </c>
      <c r="I57" s="26">
        <v>1.6631964285714201E-2</v>
      </c>
      <c r="J57" s="26">
        <v>1.81395238095238E-2</v>
      </c>
      <c r="K57" s="26">
        <v>1.93313605442176E-2</v>
      </c>
      <c r="L57" s="26">
        <v>2.02939751552795E-2</v>
      </c>
      <c r="M57" s="26">
        <v>2.1380857142857101E-2</v>
      </c>
      <c r="N57" s="26">
        <v>2.26560714285714E-2</v>
      </c>
      <c r="O57" s="26">
        <v>2.4322515090543201E-2</v>
      </c>
      <c r="P57" s="26">
        <v>2.6831948051947999E-2</v>
      </c>
      <c r="Q57" s="26">
        <v>2.8880982279588699E-2</v>
      </c>
      <c r="R57" s="26">
        <v>3.0905047035659501E-2</v>
      </c>
      <c r="S57" s="26">
        <v>3.4033221981948102E-2</v>
      </c>
      <c r="T57">
        <f t="shared" si="0"/>
        <v>222</v>
      </c>
      <c r="U57" s="28" t="str">
        <f t="shared" si="1"/>
        <v>20224</v>
      </c>
      <c r="V57">
        <f t="shared" si="2"/>
        <v>2022</v>
      </c>
      <c r="W57" s="17">
        <f t="shared" si="3"/>
        <v>1.6319642857142019E-3</v>
      </c>
      <c r="X57" s="17">
        <f t="shared" si="4"/>
        <v>3.1395238095238004E-3</v>
      </c>
      <c r="Y57" s="17">
        <f t="shared" si="5"/>
        <v>6.3808571428571013E-3</v>
      </c>
    </row>
    <row r="58" spans="1:25" x14ac:dyDescent="0.35">
      <c r="A58" s="28">
        <v>44671</v>
      </c>
      <c r="B58" s="26">
        <v>1.4999999999999999E-2</v>
      </c>
      <c r="C58" s="26">
        <v>1.5836607506288899E-2</v>
      </c>
      <c r="D58" s="26">
        <v>1.5850050415147799E-2</v>
      </c>
      <c r="E58" s="121">
        <v>1.58342857142857E-2</v>
      </c>
      <c r="F58" s="26">
        <v>1.55111428571428E-2</v>
      </c>
      <c r="G58" s="26">
        <v>1.56063333333333E-2</v>
      </c>
      <c r="H58" s="26">
        <v>1.5936333333333299E-2</v>
      </c>
      <c r="I58" s="26">
        <v>1.6561546961325901E-2</v>
      </c>
      <c r="J58" s="26">
        <v>1.8145714285714199E-2</v>
      </c>
      <c r="K58" s="26">
        <v>1.9307857142857099E-2</v>
      </c>
      <c r="L58" s="26">
        <v>2.0290268817204301E-2</v>
      </c>
      <c r="M58" s="26">
        <v>2.1380857142857101E-2</v>
      </c>
      <c r="N58" s="26">
        <v>2.2718899587345201E-2</v>
      </c>
      <c r="O58" s="26">
        <v>2.4284721663313202E-2</v>
      </c>
      <c r="P58" s="26">
        <v>2.6834456094364301E-2</v>
      </c>
      <c r="Q58" s="26">
        <v>2.8881834319526602E-2</v>
      </c>
      <c r="R58" s="26">
        <v>3.09054669084315E-2</v>
      </c>
      <c r="S58" s="26">
        <v>3.3972771920205598E-2</v>
      </c>
      <c r="T58">
        <f t="shared" si="0"/>
        <v>221</v>
      </c>
      <c r="U58" s="28" t="str">
        <f t="shared" si="1"/>
        <v>20224</v>
      </c>
      <c r="V58">
        <f t="shared" si="2"/>
        <v>2022</v>
      </c>
      <c r="W58" s="17">
        <f t="shared" si="3"/>
        <v>1.5615469613259013E-3</v>
      </c>
      <c r="X58" s="17">
        <f t="shared" si="4"/>
        <v>3.1457142857141997E-3</v>
      </c>
      <c r="Y58" s="17">
        <f t="shared" si="5"/>
        <v>6.3808571428571013E-3</v>
      </c>
    </row>
    <row r="59" spans="1:25" x14ac:dyDescent="0.35">
      <c r="A59" s="28">
        <v>44672</v>
      </c>
      <c r="B59" s="26">
        <v>1.4999999999999999E-2</v>
      </c>
      <c r="C59" s="26">
        <v>1.5917119177842699E-2</v>
      </c>
      <c r="D59" s="26">
        <v>1.5930912420501701E-2</v>
      </c>
      <c r="E59" s="121">
        <v>1.5914999999999999E-2</v>
      </c>
      <c r="F59" s="26">
        <v>1.6060000000000001E-2</v>
      </c>
      <c r="G59" s="26">
        <v>1.60302479338842E-2</v>
      </c>
      <c r="H59" s="26">
        <v>1.5940991735537102E-2</v>
      </c>
      <c r="I59" s="26">
        <v>1.66421428571428E-2</v>
      </c>
      <c r="J59" s="26">
        <v>1.88057142857142E-2</v>
      </c>
      <c r="K59" s="26">
        <v>1.9346923076923001E-2</v>
      </c>
      <c r="L59" s="26">
        <v>2.09086956521739E-2</v>
      </c>
      <c r="M59" s="26">
        <v>2.1994476190476099E-2</v>
      </c>
      <c r="N59" s="26">
        <v>2.2719945054944998E-2</v>
      </c>
      <c r="O59" s="26">
        <v>2.44377747252747E-2</v>
      </c>
      <c r="P59" s="26">
        <v>2.6834763779527499E-2</v>
      </c>
      <c r="Q59" s="26">
        <v>2.9244289940828401E-2</v>
      </c>
      <c r="R59" s="26">
        <v>3.1378949175824102E-2</v>
      </c>
      <c r="S59" s="26">
        <v>3.4525927679868798E-2</v>
      </c>
      <c r="T59">
        <f t="shared" si="0"/>
        <v>220</v>
      </c>
      <c r="U59" s="28" t="str">
        <f t="shared" si="1"/>
        <v>20224</v>
      </c>
      <c r="V59">
        <f t="shared" si="2"/>
        <v>2022</v>
      </c>
      <c r="W59" s="17">
        <f t="shared" si="3"/>
        <v>1.6421428571428004E-3</v>
      </c>
      <c r="X59" s="17">
        <f t="shared" si="4"/>
        <v>3.8057142857142005E-3</v>
      </c>
      <c r="Y59" s="17">
        <f t="shared" si="5"/>
        <v>6.9944761904760996E-3</v>
      </c>
    </row>
    <row r="60" spans="1:25" x14ac:dyDescent="0.35">
      <c r="A60" s="28">
        <v>44673</v>
      </c>
      <c r="B60" s="26">
        <v>1.4999999999999999E-2</v>
      </c>
      <c r="C60" s="26">
        <v>1.6010043818097501E-2</v>
      </c>
      <c r="D60" s="26">
        <v>1.6023334415022201E-2</v>
      </c>
      <c r="E60" s="121">
        <v>1.6008000000000001E-2</v>
      </c>
      <c r="F60" s="26">
        <v>1.58082142857142E-2</v>
      </c>
      <c r="G60" s="26">
        <v>1.6027127659574401E-2</v>
      </c>
      <c r="H60" s="26">
        <v>1.5940957446808499E-2</v>
      </c>
      <c r="I60" s="26">
        <v>1.6646000000000001E-2</v>
      </c>
      <c r="J60" s="26">
        <v>1.8288139534883702E-2</v>
      </c>
      <c r="K60" s="26">
        <v>1.95384745762711E-2</v>
      </c>
      <c r="L60" s="26">
        <v>2.0636779661016898E-2</v>
      </c>
      <c r="M60" s="26">
        <v>2.13286263736263E-2</v>
      </c>
      <c r="N60" s="26">
        <v>2.2552961038961001E-2</v>
      </c>
      <c r="O60" s="26">
        <v>2.4282910381543898E-2</v>
      </c>
      <c r="P60" s="26">
        <v>2.6836788990825599E-2</v>
      </c>
      <c r="Q60" s="26">
        <v>2.8884355720848801E-2</v>
      </c>
      <c r="R60" s="26">
        <v>3.0908420476919701E-2</v>
      </c>
      <c r="S60" s="26">
        <v>3.3940720393791202E-2</v>
      </c>
      <c r="T60">
        <f t="shared" si="0"/>
        <v>219</v>
      </c>
      <c r="U60" s="28" t="str">
        <f t="shared" si="1"/>
        <v>20224</v>
      </c>
      <c r="V60">
        <f t="shared" si="2"/>
        <v>2022</v>
      </c>
      <c r="W60" s="17">
        <f t="shared" si="3"/>
        <v>1.6460000000000016E-3</v>
      </c>
      <c r="X60" s="17">
        <f t="shared" si="4"/>
        <v>3.2881395348837023E-3</v>
      </c>
      <c r="Y60" s="17">
        <f t="shared" si="5"/>
        <v>6.3286263736263004E-3</v>
      </c>
    </row>
    <row r="61" spans="1:25" x14ac:dyDescent="0.35">
      <c r="A61" s="28">
        <v>44676</v>
      </c>
      <c r="B61" s="26">
        <v>1.4999999999999999E-2</v>
      </c>
      <c r="C61" s="26">
        <v>1.6005184170132102E-2</v>
      </c>
      <c r="D61" s="26">
        <v>1.6018491043958399E-2</v>
      </c>
      <c r="E61" s="121">
        <v>1.6003125E-2</v>
      </c>
      <c r="F61" s="26">
        <v>1.583E-2</v>
      </c>
      <c r="G61" s="26">
        <v>1.6005670103092701E-2</v>
      </c>
      <c r="H61" s="26">
        <v>1.5940721649484499E-2</v>
      </c>
      <c r="I61" s="26">
        <v>1.6678035714285701E-2</v>
      </c>
      <c r="J61" s="26">
        <v>1.8219747899159599E-2</v>
      </c>
      <c r="K61" s="26">
        <v>1.9338644688644602E-2</v>
      </c>
      <c r="L61" s="26">
        <v>2.0609952038369302E-2</v>
      </c>
      <c r="M61" s="26">
        <v>2.1662307692307599E-2</v>
      </c>
      <c r="N61" s="26">
        <v>2.2678849557522099E-2</v>
      </c>
      <c r="O61" s="26">
        <v>2.43358791208791E-2</v>
      </c>
      <c r="P61" s="26">
        <v>2.6842988204455999E-2</v>
      </c>
      <c r="Q61" s="26">
        <v>2.88977291621089E-2</v>
      </c>
      <c r="R61" s="26">
        <v>3.0921793918179799E-2</v>
      </c>
      <c r="S61" s="26">
        <v>3.3957820320641402E-2</v>
      </c>
      <c r="T61">
        <f t="shared" si="0"/>
        <v>218</v>
      </c>
      <c r="U61" s="28" t="str">
        <f t="shared" si="1"/>
        <v>20224</v>
      </c>
      <c r="V61">
        <f t="shared" si="2"/>
        <v>2022</v>
      </c>
      <c r="W61" s="17">
        <f t="shared" si="3"/>
        <v>1.6780357142857014E-3</v>
      </c>
      <c r="X61" s="17">
        <f t="shared" si="4"/>
        <v>3.2197478991595994E-3</v>
      </c>
      <c r="Y61" s="17">
        <f t="shared" si="5"/>
        <v>6.6623076923075994E-3</v>
      </c>
    </row>
    <row r="62" spans="1:25" x14ac:dyDescent="0.35">
      <c r="A62" s="28">
        <v>44677</v>
      </c>
      <c r="B62" s="26">
        <v>1.4999999999999999E-2</v>
      </c>
      <c r="C62" s="26">
        <v>1.6005184069538599E-2</v>
      </c>
      <c r="D62" s="26">
        <v>1.6018490293303898E-2</v>
      </c>
      <c r="E62" s="121">
        <v>1.6003125E-2</v>
      </c>
      <c r="F62" s="26">
        <v>1.583E-2</v>
      </c>
      <c r="G62" s="26">
        <v>1.6005670103092701E-2</v>
      </c>
      <c r="H62" s="26">
        <v>1.5940721649484499E-2</v>
      </c>
      <c r="I62" s="26">
        <v>1.6580000000000001E-2</v>
      </c>
      <c r="J62" s="26">
        <v>1.8069024390243899E-2</v>
      </c>
      <c r="K62" s="26">
        <v>1.93359233449477E-2</v>
      </c>
      <c r="L62" s="26">
        <v>2.0689023508137401E-2</v>
      </c>
      <c r="M62" s="26">
        <v>2.1660944558521501E-2</v>
      </c>
      <c r="N62" s="26">
        <v>2.2681067761806901E-2</v>
      </c>
      <c r="O62" s="26">
        <v>2.43358791208791E-2</v>
      </c>
      <c r="P62" s="26">
        <v>2.6843307086614102E-2</v>
      </c>
      <c r="Q62" s="26">
        <v>2.88948157496214E-2</v>
      </c>
      <c r="R62" s="26">
        <v>3.0921065118626901E-2</v>
      </c>
      <c r="S62" s="26">
        <v>3.3956943206604299E-2</v>
      </c>
      <c r="T62">
        <f t="shared" si="0"/>
        <v>217</v>
      </c>
      <c r="U62" s="28" t="str">
        <f t="shared" si="1"/>
        <v>20224</v>
      </c>
      <c r="V62">
        <f t="shared" si="2"/>
        <v>2022</v>
      </c>
      <c r="W62" s="17">
        <f t="shared" si="3"/>
        <v>1.5800000000000015E-3</v>
      </c>
      <c r="X62" s="17">
        <f t="shared" si="4"/>
        <v>3.0690243902438998E-3</v>
      </c>
      <c r="Y62" s="17">
        <f t="shared" si="5"/>
        <v>6.6609445585215019E-3</v>
      </c>
    </row>
    <row r="63" spans="1:25" x14ac:dyDescent="0.35">
      <c r="A63" s="28">
        <v>44678</v>
      </c>
      <c r="B63" s="26">
        <v>1.508E-2</v>
      </c>
      <c r="C63" s="26">
        <v>1.58321291909603E-2</v>
      </c>
      <c r="D63" s="26">
        <v>1.5845633499791598E-2</v>
      </c>
      <c r="E63" s="121">
        <v>1.5872642117453602E-2</v>
      </c>
      <c r="F63" s="26">
        <v>1.583E-2</v>
      </c>
      <c r="G63" s="26">
        <v>1.6005670103092701E-2</v>
      </c>
      <c r="H63" s="26">
        <v>1.5940721649484499E-2</v>
      </c>
      <c r="I63" s="26">
        <v>1.6584999999999999E-2</v>
      </c>
      <c r="J63" s="26">
        <v>1.82295153061224E-2</v>
      </c>
      <c r="K63" s="26">
        <v>1.9340739795918299E-2</v>
      </c>
      <c r="L63" s="26">
        <v>2.06256115107913E-2</v>
      </c>
      <c r="M63" s="26">
        <v>2.2109428571428499E-2</v>
      </c>
      <c r="N63" s="26">
        <v>2.2706343381389198E-2</v>
      </c>
      <c r="O63" s="26">
        <v>2.51096846011131E-2</v>
      </c>
      <c r="P63" s="26">
        <v>2.6845026178010399E-2</v>
      </c>
      <c r="Q63" s="26">
        <v>2.88948157496214E-2</v>
      </c>
      <c r="R63" s="26">
        <v>3.0921065118626901E-2</v>
      </c>
      <c r="S63" s="26">
        <v>3.4051129842564698E-2</v>
      </c>
      <c r="T63">
        <f t="shared" si="0"/>
        <v>216</v>
      </c>
      <c r="U63" s="28" t="str">
        <f t="shared" si="1"/>
        <v>20224</v>
      </c>
      <c r="V63">
        <f t="shared" si="2"/>
        <v>2022</v>
      </c>
      <c r="W63" s="17">
        <f t="shared" si="3"/>
        <v>1.5049999999999994E-3</v>
      </c>
      <c r="X63" s="17">
        <f t="shared" si="4"/>
        <v>3.1495153061224003E-3</v>
      </c>
      <c r="Y63" s="17">
        <f t="shared" si="5"/>
        <v>7.029428571428499E-3</v>
      </c>
    </row>
    <row r="64" spans="1:25" x14ac:dyDescent="0.35">
      <c r="A64" s="28">
        <v>44679</v>
      </c>
      <c r="B64" s="26">
        <v>1.4999999999999999E-2</v>
      </c>
      <c r="C64" s="26">
        <v>1.58322070914769E-2</v>
      </c>
      <c r="D64" s="26">
        <v>1.5846205481230599E-2</v>
      </c>
      <c r="E64" s="121">
        <v>1.5874202260737501E-2</v>
      </c>
      <c r="F64" s="26">
        <v>1.583E-2</v>
      </c>
      <c r="G64" s="26">
        <v>1.6005670103092701E-2</v>
      </c>
      <c r="H64" s="26">
        <v>1.5940721649484499E-2</v>
      </c>
      <c r="I64" s="26">
        <v>1.6729999999999998E-2</v>
      </c>
      <c r="J64" s="26">
        <v>1.8232602040816299E-2</v>
      </c>
      <c r="K64" s="26">
        <v>1.9343826530612201E-2</v>
      </c>
      <c r="L64" s="26">
        <v>2.08066003616636E-2</v>
      </c>
      <c r="M64" s="26">
        <v>2.2125824175824101E-2</v>
      </c>
      <c r="N64" s="26">
        <v>2.2732357142857099E-2</v>
      </c>
      <c r="O64" s="26">
        <v>2.5107486910994702E-2</v>
      </c>
      <c r="P64" s="26">
        <v>2.6872961992136301E-2</v>
      </c>
      <c r="Q64" s="26">
        <v>2.9567968127490001E-2</v>
      </c>
      <c r="R64" s="26">
        <v>3.1473200549450499E-2</v>
      </c>
      <c r="S64" s="26">
        <v>3.4717784667564401E-2</v>
      </c>
      <c r="T64">
        <f t="shared" si="0"/>
        <v>215</v>
      </c>
      <c r="U64" s="28" t="str">
        <f t="shared" si="1"/>
        <v>20224</v>
      </c>
      <c r="V64">
        <f t="shared" si="2"/>
        <v>2022</v>
      </c>
      <c r="W64" s="17">
        <f t="shared" si="3"/>
        <v>1.7299999999999989E-3</v>
      </c>
      <c r="X64" s="17">
        <f t="shared" si="4"/>
        <v>3.2326020408162993E-3</v>
      </c>
      <c r="Y64" s="17">
        <f t="shared" si="5"/>
        <v>7.1258241758241012E-3</v>
      </c>
    </row>
    <row r="65" spans="1:25" x14ac:dyDescent="0.35">
      <c r="A65" s="28">
        <v>44680</v>
      </c>
      <c r="B65" s="26">
        <v>1.502E-2</v>
      </c>
      <c r="C65" s="26">
        <v>1.5843741747535001E-2</v>
      </c>
      <c r="D65" s="26">
        <v>1.5857714702638599E-2</v>
      </c>
      <c r="E65" s="121">
        <v>1.58856606128451E-2</v>
      </c>
      <c r="F65" s="26">
        <v>1.58415384615384E-2</v>
      </c>
      <c r="G65" s="26">
        <v>1.5976039603960299E-2</v>
      </c>
      <c r="H65" s="26">
        <v>1.5940396039603899E-2</v>
      </c>
      <c r="I65" s="26">
        <v>1.6858749999999999E-2</v>
      </c>
      <c r="J65" s="26">
        <v>1.82315384615384E-2</v>
      </c>
      <c r="K65" s="26">
        <v>1.9347142857142799E-2</v>
      </c>
      <c r="L65" s="26">
        <v>2.0627304582210199E-2</v>
      </c>
      <c r="M65" s="26">
        <v>2.2114945054945E-2</v>
      </c>
      <c r="N65" s="26">
        <v>2.2951016483516402E-2</v>
      </c>
      <c r="O65" s="26">
        <v>2.5563669724770598E-2</v>
      </c>
      <c r="P65" s="26">
        <v>2.7049274193548301E-2</v>
      </c>
      <c r="Q65" s="26">
        <v>2.9561578947368401E-2</v>
      </c>
      <c r="R65" s="26">
        <v>3.1456315789473603E-2</v>
      </c>
      <c r="S65" s="26">
        <v>3.46950048012718E-2</v>
      </c>
      <c r="T65">
        <f t="shared" si="0"/>
        <v>214</v>
      </c>
      <c r="U65" s="28" t="str">
        <f t="shared" si="1"/>
        <v>20224</v>
      </c>
      <c r="V65">
        <f t="shared" si="2"/>
        <v>2022</v>
      </c>
      <c r="W65" s="17">
        <f t="shared" si="3"/>
        <v>1.8387499999999984E-3</v>
      </c>
      <c r="X65" s="17">
        <f t="shared" si="4"/>
        <v>3.2115384615383994E-3</v>
      </c>
      <c r="Y65" s="17">
        <f t="shared" si="5"/>
        <v>7.094945054945E-3</v>
      </c>
    </row>
    <row r="66" spans="1:25" x14ac:dyDescent="0.35">
      <c r="A66" s="28">
        <v>44685</v>
      </c>
      <c r="B66" s="26">
        <v>1.4999999999999999E-2</v>
      </c>
      <c r="C66" s="26">
        <v>1.5801827287169501E-2</v>
      </c>
      <c r="D66" s="26">
        <v>1.5815367306616299E-2</v>
      </c>
      <c r="E66" s="121">
        <v>1.5842447345509301E-2</v>
      </c>
      <c r="F66" s="26">
        <v>1.5800000000000002E-2</v>
      </c>
      <c r="G66" s="26">
        <v>1.5143749999999999E-2</v>
      </c>
      <c r="H66" s="26">
        <v>1.6445454545454499E-2</v>
      </c>
      <c r="I66" s="26">
        <v>1.69357142857142E-2</v>
      </c>
      <c r="J66" s="26">
        <v>1.8253736263736199E-2</v>
      </c>
      <c r="K66" s="26">
        <v>1.9345510204081599E-2</v>
      </c>
      <c r="L66" s="26">
        <v>2.0830869565217298E-2</v>
      </c>
      <c r="M66" s="26">
        <v>2.2329142857142801E-2</v>
      </c>
      <c r="N66" s="26">
        <v>2.27346703296703E-2</v>
      </c>
      <c r="O66" s="26">
        <v>2.5388060288335498E-2</v>
      </c>
      <c r="P66" s="26">
        <v>2.6958855685131101E-2</v>
      </c>
      <c r="Q66" s="26">
        <v>2.9427185764765201E-2</v>
      </c>
      <c r="R66" s="26">
        <v>3.0930971731448698E-2</v>
      </c>
      <c r="S66" s="26">
        <v>3.4069006022910998E-2</v>
      </c>
      <c r="T66">
        <f t="shared" ref="T66:T129" si="6">+COUNT(A66:A342)</f>
        <v>213</v>
      </c>
      <c r="U66" s="28" t="str">
        <f t="shared" ref="U66:U129" si="7">YEAR(A66)&amp;MONTH(A66)</f>
        <v>20225</v>
      </c>
      <c r="V66">
        <f t="shared" ref="V66:V129" si="8">YEAR(A66)</f>
        <v>2022</v>
      </c>
      <c r="W66" s="17">
        <f t="shared" ref="W66:W129" si="9">I66-B66</f>
        <v>1.9357142857142004E-3</v>
      </c>
      <c r="X66" s="17">
        <f t="shared" ref="X66:X129" si="10">J66-B66</f>
        <v>3.2537362637361997E-3</v>
      </c>
      <c r="Y66" s="17">
        <f t="shared" ref="Y66:Y129" si="11">M66-B66</f>
        <v>7.3291428571428015E-3</v>
      </c>
    </row>
    <row r="67" spans="1:25" x14ac:dyDescent="0.35">
      <c r="A67" s="28">
        <v>44686</v>
      </c>
      <c r="B67" s="26">
        <v>1.4999999999999999E-2</v>
      </c>
      <c r="C67" s="26">
        <v>1.5820571504873399E-2</v>
      </c>
      <c r="D67" s="26">
        <v>1.58184126984127E-2</v>
      </c>
      <c r="E67" s="121">
        <v>1.5892063492063398E-2</v>
      </c>
      <c r="F67" s="26">
        <v>1.6025555555555501E-2</v>
      </c>
      <c r="G67" s="26">
        <v>1.5970000000000002E-2</v>
      </c>
      <c r="H67" s="26">
        <v>1.6412922077921999E-2</v>
      </c>
      <c r="I67" s="26">
        <v>1.6893928571428501E-2</v>
      </c>
      <c r="J67" s="26">
        <v>1.8358571428571401E-2</v>
      </c>
      <c r="K67" s="26">
        <v>1.98169565217391E-2</v>
      </c>
      <c r="L67" s="26">
        <v>2.1069130434782601E-2</v>
      </c>
      <c r="M67" s="26">
        <v>2.2111428571428501E-2</v>
      </c>
      <c r="N67" s="26">
        <v>2.3534384236453199E-2</v>
      </c>
      <c r="O67" s="26">
        <v>2.5280969855832201E-2</v>
      </c>
      <c r="P67" s="26">
        <v>2.6961666666666599E-2</v>
      </c>
      <c r="Q67" s="26">
        <v>2.9597479108635E-2</v>
      </c>
      <c r="R67" s="26">
        <v>3.1577980501392697E-2</v>
      </c>
      <c r="S67" s="26">
        <v>3.4751346718848497E-2</v>
      </c>
      <c r="T67">
        <f t="shared" si="6"/>
        <v>212</v>
      </c>
      <c r="U67" s="28" t="str">
        <f t="shared" si="7"/>
        <v>20225</v>
      </c>
      <c r="V67">
        <f t="shared" si="8"/>
        <v>2022</v>
      </c>
      <c r="W67" s="17">
        <f t="shared" si="9"/>
        <v>1.8939285714285013E-3</v>
      </c>
      <c r="X67" s="17">
        <f t="shared" si="10"/>
        <v>3.3585714285714018E-3</v>
      </c>
      <c r="Y67" s="17">
        <f t="shared" si="11"/>
        <v>7.1114285714285012E-3</v>
      </c>
    </row>
    <row r="68" spans="1:25" x14ac:dyDescent="0.35">
      <c r="A68" s="28">
        <v>44687</v>
      </c>
      <c r="B68" s="26">
        <v>1.502E-2</v>
      </c>
      <c r="C68" s="26">
        <v>1.6092081612159199E-2</v>
      </c>
      <c r="D68" s="26">
        <v>1.609E-2</v>
      </c>
      <c r="E68" s="121">
        <v>1.609E-2</v>
      </c>
      <c r="F68" s="26">
        <v>1.609E-2</v>
      </c>
      <c r="G68" s="26">
        <v>1.5966896551724102E-2</v>
      </c>
      <c r="H68" s="26">
        <v>1.6412941176470498E-2</v>
      </c>
      <c r="I68" s="26">
        <v>1.686E-2</v>
      </c>
      <c r="J68" s="26">
        <v>1.8483968253968201E-2</v>
      </c>
      <c r="K68" s="26">
        <v>1.9493673469387698E-2</v>
      </c>
      <c r="L68" s="26">
        <v>2.0821964285714201E-2</v>
      </c>
      <c r="M68" s="26">
        <v>2.18513464696223E-2</v>
      </c>
      <c r="N68" s="26">
        <v>2.27350649350649E-2</v>
      </c>
      <c r="O68" s="26">
        <v>2.62850602409638E-2</v>
      </c>
      <c r="P68" s="26">
        <v>2.6961666666666599E-2</v>
      </c>
      <c r="Q68" s="26">
        <v>2.9597479108635E-2</v>
      </c>
      <c r="R68" s="26">
        <v>3.1577980501392697E-2</v>
      </c>
      <c r="S68" s="26">
        <v>3.46966195700373E-2</v>
      </c>
      <c r="T68">
        <f t="shared" si="6"/>
        <v>211</v>
      </c>
      <c r="U68" s="28" t="str">
        <f t="shared" si="7"/>
        <v>20225</v>
      </c>
      <c r="V68">
        <f t="shared" si="8"/>
        <v>2022</v>
      </c>
      <c r="W68" s="17">
        <f t="shared" si="9"/>
        <v>1.8399999999999996E-3</v>
      </c>
      <c r="X68" s="17">
        <f t="shared" si="10"/>
        <v>3.4639682539682002E-3</v>
      </c>
      <c r="Y68" s="17">
        <f t="shared" si="11"/>
        <v>6.8313464696222997E-3</v>
      </c>
    </row>
    <row r="69" spans="1:25" x14ac:dyDescent="0.35">
      <c r="A69" s="28">
        <v>44690</v>
      </c>
      <c r="B69" s="26">
        <v>1.5029999999999899E-2</v>
      </c>
      <c r="C69" s="26">
        <v>1.58373036493549E-2</v>
      </c>
      <c r="D69" s="26">
        <v>1.58351515151515E-2</v>
      </c>
      <c r="E69" s="121">
        <v>1.59054545454545E-2</v>
      </c>
      <c r="F69" s="26">
        <v>1.60328787878787E-2</v>
      </c>
      <c r="G69" s="26">
        <v>1.55596E-2</v>
      </c>
      <c r="H69" s="26">
        <v>1.57311818181818E-2</v>
      </c>
      <c r="I69" s="26">
        <v>1.68820512820512E-2</v>
      </c>
      <c r="J69" s="26">
        <v>1.93921739130434E-2</v>
      </c>
      <c r="K69" s="26">
        <v>1.9493673469387698E-2</v>
      </c>
      <c r="L69" s="26">
        <v>2.08487945205479E-2</v>
      </c>
      <c r="M69" s="26">
        <v>2.15423354373309E-2</v>
      </c>
      <c r="N69" s="26">
        <v>2.2678494138863799E-2</v>
      </c>
      <c r="O69" s="26">
        <v>2.4906068152031401E-2</v>
      </c>
      <c r="P69" s="26">
        <v>2.7018845401174101E-2</v>
      </c>
      <c r="Q69" s="26">
        <v>2.9601988873435299E-2</v>
      </c>
      <c r="R69" s="26">
        <v>3.1579735744089003E-2</v>
      </c>
      <c r="S69" s="26">
        <v>3.4750080230648697E-2</v>
      </c>
      <c r="T69">
        <f t="shared" si="6"/>
        <v>210</v>
      </c>
      <c r="U69" s="28" t="str">
        <f t="shared" si="7"/>
        <v>20225</v>
      </c>
      <c r="V69">
        <f t="shared" si="8"/>
        <v>2022</v>
      </c>
      <c r="W69" s="17">
        <f t="shared" si="9"/>
        <v>1.8520512820513011E-3</v>
      </c>
      <c r="X69" s="17">
        <f t="shared" si="10"/>
        <v>4.3621739130435006E-3</v>
      </c>
      <c r="Y69" s="17">
        <f t="shared" si="11"/>
        <v>6.5123354373310006E-3</v>
      </c>
    </row>
    <row r="70" spans="1:25" x14ac:dyDescent="0.35">
      <c r="A70" s="28">
        <v>44691</v>
      </c>
      <c r="B70" s="26">
        <v>1.502E-2</v>
      </c>
      <c r="C70" s="26">
        <v>1.60836035907829E-2</v>
      </c>
      <c r="D70" s="26">
        <v>1.6097433502470001E-2</v>
      </c>
      <c r="E70" s="121">
        <v>1.6125093325843699E-2</v>
      </c>
      <c r="F70" s="26">
        <v>1.6081874999999999E-2</v>
      </c>
      <c r="G70" s="26">
        <v>1.55596E-2</v>
      </c>
      <c r="H70" s="26">
        <v>1.6666904761904699E-2</v>
      </c>
      <c r="I70" s="26">
        <v>1.6937500000000001E-2</v>
      </c>
      <c r="J70" s="26">
        <v>1.8897999999999901E-2</v>
      </c>
      <c r="K70" s="26">
        <v>1.9533665768194E-2</v>
      </c>
      <c r="L70" s="26">
        <v>2.11056334231805E-2</v>
      </c>
      <c r="M70" s="26">
        <v>2.21315714285714E-2</v>
      </c>
      <c r="N70" s="26">
        <v>2.3717414634146301E-2</v>
      </c>
      <c r="O70" s="26">
        <v>2.5508219895287901E-2</v>
      </c>
      <c r="P70" s="26">
        <v>2.70204696673189E-2</v>
      </c>
      <c r="Q70" s="26">
        <v>2.9601316159250501E-2</v>
      </c>
      <c r="R70" s="26">
        <v>3.1536801310043598E-2</v>
      </c>
      <c r="S70" s="26">
        <v>3.4741883195291201E-2</v>
      </c>
      <c r="T70">
        <f t="shared" si="6"/>
        <v>209</v>
      </c>
      <c r="U70" s="28" t="str">
        <f t="shared" si="7"/>
        <v>20225</v>
      </c>
      <c r="V70">
        <f t="shared" si="8"/>
        <v>2022</v>
      </c>
      <c r="W70" s="17">
        <f t="shared" si="9"/>
        <v>1.9175000000000008E-3</v>
      </c>
      <c r="X70" s="17">
        <f t="shared" si="10"/>
        <v>3.8779999999999006E-3</v>
      </c>
      <c r="Y70" s="17">
        <f t="shared" si="11"/>
        <v>7.1115714285713994E-3</v>
      </c>
    </row>
    <row r="71" spans="1:25" x14ac:dyDescent="0.35">
      <c r="A71" s="28">
        <v>44692</v>
      </c>
      <c r="B71" s="26">
        <v>1.4999999999999999E-2</v>
      </c>
      <c r="C71" s="26">
        <v>1.6084200692906201E-2</v>
      </c>
      <c r="D71" s="26">
        <v>1.6098030604593399E-2</v>
      </c>
      <c r="E71" s="121">
        <v>1.6125690427967E-2</v>
      </c>
      <c r="F71" s="26">
        <v>1.6081874999999999E-2</v>
      </c>
      <c r="G71" s="26">
        <v>1.55596E-2</v>
      </c>
      <c r="H71" s="26">
        <v>1.5707467248908199E-2</v>
      </c>
      <c r="I71" s="26">
        <v>1.6720725806451599E-2</v>
      </c>
      <c r="J71" s="26">
        <v>1.9639569707401001E-2</v>
      </c>
      <c r="K71" s="26">
        <v>2.0222013769363101E-2</v>
      </c>
      <c r="L71" s="26">
        <v>2.111E-2</v>
      </c>
      <c r="M71" s="26">
        <v>2.21110204081632E-2</v>
      </c>
      <c r="N71" s="26">
        <v>2.2741022280471802E-2</v>
      </c>
      <c r="O71" s="26">
        <v>2.4574355062413299E-2</v>
      </c>
      <c r="P71" s="26">
        <v>2.70120939334637E-2</v>
      </c>
      <c r="Q71" s="26">
        <v>2.9595121722846399E-2</v>
      </c>
      <c r="R71" s="26">
        <v>3.1536801310043598E-2</v>
      </c>
      <c r="S71" s="26">
        <v>3.4742480297414502E-2</v>
      </c>
      <c r="T71">
        <f t="shared" si="6"/>
        <v>208</v>
      </c>
      <c r="U71" s="28" t="str">
        <f t="shared" si="7"/>
        <v>20225</v>
      </c>
      <c r="V71">
        <f t="shared" si="8"/>
        <v>2022</v>
      </c>
      <c r="W71" s="17">
        <f t="shared" si="9"/>
        <v>1.7207258064515993E-3</v>
      </c>
      <c r="X71" s="17">
        <f t="shared" si="10"/>
        <v>4.639569707401002E-3</v>
      </c>
      <c r="Y71" s="17">
        <f t="shared" si="11"/>
        <v>7.1110204081632003E-3</v>
      </c>
    </row>
    <row r="72" spans="1:25" x14ac:dyDescent="0.35">
      <c r="A72" s="28">
        <v>44693</v>
      </c>
      <c r="B72" s="26">
        <v>1.4999999999999999E-2</v>
      </c>
      <c r="C72" s="26">
        <v>1.5670115070373199E-2</v>
      </c>
      <c r="D72" s="26">
        <v>1.5684315271167201E-2</v>
      </c>
      <c r="E72" s="121">
        <v>1.5712715672754601E-2</v>
      </c>
      <c r="F72" s="26">
        <v>1.5668076923076899E-2</v>
      </c>
      <c r="G72" s="26">
        <v>1.5364193548387001E-2</v>
      </c>
      <c r="H72" s="26">
        <v>1.62549006622516E-2</v>
      </c>
      <c r="I72" s="26">
        <v>1.7325494505494501E-2</v>
      </c>
      <c r="J72" s="26">
        <v>1.9667346938775501E-2</v>
      </c>
      <c r="K72" s="26">
        <v>2.0236455696202499E-2</v>
      </c>
      <c r="L72" s="26">
        <v>2.13301265822784E-2</v>
      </c>
      <c r="M72" s="26">
        <v>2.2116043956043899E-2</v>
      </c>
      <c r="N72" s="26">
        <v>2.3454929214929199E-2</v>
      </c>
      <c r="O72" s="26">
        <v>2.45985410334346E-2</v>
      </c>
      <c r="P72" s="26">
        <v>2.70124115334207E-2</v>
      </c>
      <c r="Q72" s="26">
        <v>2.9595886757136099E-2</v>
      </c>
      <c r="R72" s="26">
        <v>3.1536801310043598E-2</v>
      </c>
      <c r="S72" s="26">
        <v>3.48279609661825E-2</v>
      </c>
      <c r="T72">
        <f t="shared" si="6"/>
        <v>207</v>
      </c>
      <c r="U72" s="28" t="str">
        <f t="shared" si="7"/>
        <v>20225</v>
      </c>
      <c r="V72">
        <f t="shared" si="8"/>
        <v>2022</v>
      </c>
      <c r="W72" s="17">
        <f t="shared" si="9"/>
        <v>2.3254945054945013E-3</v>
      </c>
      <c r="X72" s="17">
        <f t="shared" si="10"/>
        <v>4.6673469387755011E-3</v>
      </c>
      <c r="Y72" s="17">
        <f t="shared" si="11"/>
        <v>7.1160439560438993E-3</v>
      </c>
    </row>
    <row r="73" spans="1:25" x14ac:dyDescent="0.35">
      <c r="A73" s="28">
        <v>44694</v>
      </c>
      <c r="B73" s="26">
        <v>1.4999999999999999E-2</v>
      </c>
      <c r="C73" s="26">
        <v>1.5684291895414301E-2</v>
      </c>
      <c r="D73" s="26">
        <v>1.5698479279137301E-2</v>
      </c>
      <c r="E73" s="121">
        <v>1.57268540465825E-2</v>
      </c>
      <c r="F73" s="26">
        <v>1.5682399999999899E-2</v>
      </c>
      <c r="G73" s="26">
        <v>1.6365714285714199E-2</v>
      </c>
      <c r="H73" s="26">
        <v>1.64810989010989E-2</v>
      </c>
      <c r="I73" s="26">
        <v>1.77E-2</v>
      </c>
      <c r="J73" s="26">
        <v>1.9651208791208699E-2</v>
      </c>
      <c r="K73" s="26">
        <v>2.0330621118012399E-2</v>
      </c>
      <c r="L73" s="26">
        <v>2.11346153846153E-2</v>
      </c>
      <c r="M73" s="26">
        <v>2.13785714285714E-2</v>
      </c>
      <c r="N73" s="26">
        <v>2.2481428571428499E-2</v>
      </c>
      <c r="O73" s="26">
        <v>2.4631004497751099E-2</v>
      </c>
      <c r="P73" s="26">
        <v>2.7052234042553101E-2</v>
      </c>
      <c r="Q73" s="26">
        <v>2.9595886757136099E-2</v>
      </c>
      <c r="R73" s="26">
        <v>3.1536801310043598E-2</v>
      </c>
      <c r="S73" s="26">
        <v>3.4824845960213402E-2</v>
      </c>
      <c r="T73">
        <f t="shared" si="6"/>
        <v>206</v>
      </c>
      <c r="U73" s="28" t="str">
        <f t="shared" si="7"/>
        <v>20225</v>
      </c>
      <c r="V73">
        <f t="shared" si="8"/>
        <v>2022</v>
      </c>
      <c r="W73" s="17">
        <f t="shared" si="9"/>
        <v>2.700000000000001E-3</v>
      </c>
      <c r="X73" s="17">
        <f t="shared" si="10"/>
        <v>4.6512087912086997E-3</v>
      </c>
      <c r="Y73" s="17">
        <f t="shared" si="11"/>
        <v>6.3785714285714001E-3</v>
      </c>
    </row>
    <row r="74" spans="1:25" x14ac:dyDescent="0.35">
      <c r="A74" s="28">
        <v>44697</v>
      </c>
      <c r="B74" s="26">
        <v>1.4999999999999999E-2</v>
      </c>
      <c r="C74" s="26">
        <v>1.5550031136274799E-2</v>
      </c>
      <c r="D74" s="26">
        <v>1.55643384420588E-2</v>
      </c>
      <c r="E74" s="121">
        <v>1.55929530536262E-2</v>
      </c>
      <c r="F74" s="26">
        <v>1.5548387096774099E-2</v>
      </c>
      <c r="G74" s="26">
        <v>1.6365714285714199E-2</v>
      </c>
      <c r="H74" s="26">
        <v>1.6890909090909002E-2</v>
      </c>
      <c r="I74" s="26">
        <v>1.74892857142857E-2</v>
      </c>
      <c r="J74" s="26">
        <v>2.0021978021977999E-2</v>
      </c>
      <c r="K74" s="26">
        <v>2.04468716094032E-2</v>
      </c>
      <c r="L74" s="26">
        <v>2.15014828209764E-2</v>
      </c>
      <c r="M74" s="26">
        <v>2.2207516828721002E-2</v>
      </c>
      <c r="N74" s="26">
        <v>2.2945287958115099E-2</v>
      </c>
      <c r="O74" s="26">
        <v>2.4612323232323201E-2</v>
      </c>
      <c r="P74" s="26">
        <v>2.7028957725947499E-2</v>
      </c>
      <c r="Q74" s="26">
        <v>2.9605880429705699E-2</v>
      </c>
      <c r="R74" s="26">
        <v>3.1536801310043598E-2</v>
      </c>
      <c r="S74" s="26">
        <v>3.4852375051690899E-2</v>
      </c>
      <c r="T74">
        <f t="shared" si="6"/>
        <v>205</v>
      </c>
      <c r="U74" s="28" t="str">
        <f t="shared" si="7"/>
        <v>20225</v>
      </c>
      <c r="V74">
        <f t="shared" si="8"/>
        <v>2022</v>
      </c>
      <c r="W74" s="17">
        <f t="shared" si="9"/>
        <v>2.4892857142857008E-3</v>
      </c>
      <c r="X74" s="17">
        <f t="shared" si="10"/>
        <v>5.0219780219779991E-3</v>
      </c>
      <c r="Y74" s="17">
        <f t="shared" si="11"/>
        <v>7.2075168287210022E-3</v>
      </c>
    </row>
    <row r="75" spans="1:25" x14ac:dyDescent="0.35">
      <c r="A75" s="28">
        <v>44698</v>
      </c>
      <c r="B75" s="26">
        <v>1.4999999999999999E-2</v>
      </c>
      <c r="C75" s="26">
        <v>1.55578362950887E-2</v>
      </c>
      <c r="D75" s="26">
        <v>1.55718097023522E-2</v>
      </c>
      <c r="E75" s="121">
        <v>1.55997565168786E-2</v>
      </c>
      <c r="F75" s="26">
        <v>1.55555555555555E-2</v>
      </c>
      <c r="G75" s="26">
        <v>1.5699999999999999E-2</v>
      </c>
      <c r="H75" s="26">
        <v>1.5817333333333301E-2</v>
      </c>
      <c r="I75" s="26">
        <v>1.75923333333333E-2</v>
      </c>
      <c r="J75" s="26">
        <v>1.9733409090908999E-2</v>
      </c>
      <c r="K75" s="26">
        <v>2.0489609882964801E-2</v>
      </c>
      <c r="L75" s="26">
        <v>2.1524200260078001E-2</v>
      </c>
      <c r="M75" s="26">
        <v>2.22251515151515E-2</v>
      </c>
      <c r="N75" s="26">
        <v>2.29887878787878E-2</v>
      </c>
      <c r="O75" s="26">
        <v>2.46316512059369E-2</v>
      </c>
      <c r="P75" s="26">
        <v>2.7030313182811301E-2</v>
      </c>
      <c r="Q75" s="26">
        <v>2.9498533198687199E-2</v>
      </c>
      <c r="R75" s="26">
        <v>3.1170838172178701E-2</v>
      </c>
      <c r="S75" s="26">
        <v>3.4409709369050301E-2</v>
      </c>
      <c r="T75">
        <f t="shared" si="6"/>
        <v>204</v>
      </c>
      <c r="U75" s="28" t="str">
        <f t="shared" si="7"/>
        <v>20225</v>
      </c>
      <c r="V75">
        <f t="shared" si="8"/>
        <v>2022</v>
      </c>
      <c r="W75" s="17">
        <f t="shared" si="9"/>
        <v>2.5923333333333007E-3</v>
      </c>
      <c r="X75" s="17">
        <f t="shared" si="10"/>
        <v>4.733409090909E-3</v>
      </c>
      <c r="Y75" s="17">
        <f t="shared" si="11"/>
        <v>7.2251515151515004E-3</v>
      </c>
    </row>
    <row r="76" spans="1:25" x14ac:dyDescent="0.35">
      <c r="A76" s="28">
        <v>44699</v>
      </c>
      <c r="B76" s="26">
        <v>1.4999999999999999E-2</v>
      </c>
      <c r="C76" s="26">
        <v>1.55578288579062E-2</v>
      </c>
      <c r="D76" s="26">
        <v>1.55718028970377E-2</v>
      </c>
      <c r="E76" s="121">
        <v>1.55997509753E-2</v>
      </c>
      <c r="F76" s="26">
        <v>1.55555555555555E-2</v>
      </c>
      <c r="G76" s="26">
        <v>1.5699999999999999E-2</v>
      </c>
      <c r="H76" s="26">
        <v>1.5829324324324299E-2</v>
      </c>
      <c r="I76" s="26">
        <v>1.7563025210083998E-2</v>
      </c>
      <c r="J76" s="26">
        <v>1.9611920903954801E-2</v>
      </c>
      <c r="K76" s="26">
        <v>2.05458566978193E-2</v>
      </c>
      <c r="L76" s="26">
        <v>2.16673520249221E-2</v>
      </c>
      <c r="M76" s="26">
        <v>2.2071391174270701E-2</v>
      </c>
      <c r="N76" s="26">
        <v>2.29330216903515E-2</v>
      </c>
      <c r="O76" s="26">
        <v>2.4629156626505999E-2</v>
      </c>
      <c r="P76" s="26">
        <v>2.70310236220472E-2</v>
      </c>
      <c r="Q76" s="26">
        <v>2.9500083270249802E-2</v>
      </c>
      <c r="R76" s="26">
        <v>3.1171544284632799E-2</v>
      </c>
      <c r="S76" s="26">
        <v>3.441055440074E-2</v>
      </c>
      <c r="T76">
        <f t="shared" si="6"/>
        <v>203</v>
      </c>
      <c r="U76" s="28" t="str">
        <f t="shared" si="7"/>
        <v>20225</v>
      </c>
      <c r="V76">
        <f t="shared" si="8"/>
        <v>2022</v>
      </c>
      <c r="W76" s="17">
        <f t="shared" si="9"/>
        <v>2.5630252100839988E-3</v>
      </c>
      <c r="X76" s="17">
        <f t="shared" si="10"/>
        <v>4.6119209039548019E-3</v>
      </c>
      <c r="Y76" s="17">
        <f t="shared" si="11"/>
        <v>7.0713911742707018E-3</v>
      </c>
    </row>
    <row r="77" spans="1:25" x14ac:dyDescent="0.35">
      <c r="A77" s="28">
        <v>44700</v>
      </c>
      <c r="B77" s="26">
        <v>1.4999999999999999E-2</v>
      </c>
      <c r="C77" s="26">
        <v>1.55578769752994E-2</v>
      </c>
      <c r="D77" s="26">
        <v>1.5572345573716E-2</v>
      </c>
      <c r="E77" s="121">
        <v>1.5601282770548499E-2</v>
      </c>
      <c r="F77" s="26">
        <v>1.55555555555555E-2</v>
      </c>
      <c r="G77" s="26">
        <v>1.5699999999999999E-2</v>
      </c>
      <c r="H77" s="26">
        <v>1.5878991596638602E-2</v>
      </c>
      <c r="I77" s="26">
        <v>1.7070535714285701E-2</v>
      </c>
      <c r="J77" s="26">
        <v>1.9505086206896501E-2</v>
      </c>
      <c r="K77" s="26">
        <v>2.0685306122448899E-2</v>
      </c>
      <c r="L77" s="26">
        <v>2.1766355685131099E-2</v>
      </c>
      <c r="M77" s="26">
        <v>2.2154285714285699E-2</v>
      </c>
      <c r="N77" s="26">
        <v>2.2988897959183598E-2</v>
      </c>
      <c r="O77" s="26">
        <v>2.46234020618556E-2</v>
      </c>
      <c r="P77" s="26">
        <v>2.70639318479685E-2</v>
      </c>
      <c r="Q77" s="26">
        <v>2.9538499999999999E-2</v>
      </c>
      <c r="R77" s="26">
        <v>3.1724214285714203E-2</v>
      </c>
      <c r="S77" s="26">
        <v>3.5077824813622198E-2</v>
      </c>
      <c r="T77">
        <f t="shared" si="6"/>
        <v>202</v>
      </c>
      <c r="U77" s="28" t="str">
        <f t="shared" si="7"/>
        <v>20225</v>
      </c>
      <c r="V77">
        <f t="shared" si="8"/>
        <v>2022</v>
      </c>
      <c r="W77" s="17">
        <f t="shared" si="9"/>
        <v>2.0705357142857019E-3</v>
      </c>
      <c r="X77" s="17">
        <f t="shared" si="10"/>
        <v>4.5050862068965018E-3</v>
      </c>
      <c r="Y77" s="17">
        <f t="shared" si="11"/>
        <v>7.1542857142856998E-3</v>
      </c>
    </row>
    <row r="78" spans="1:25" x14ac:dyDescent="0.35">
      <c r="A78" s="28">
        <v>44701</v>
      </c>
      <c r="B78" s="26">
        <v>1.4999999999999999E-2</v>
      </c>
      <c r="C78" s="26">
        <v>1.55423122771755E-2</v>
      </c>
      <c r="D78" s="26">
        <v>1.55560349903856E-2</v>
      </c>
      <c r="E78" s="121">
        <v>1.554E-2</v>
      </c>
      <c r="F78" s="26">
        <v>1.55587096774193E-2</v>
      </c>
      <c r="G78" s="26">
        <v>1.5699999999999999E-2</v>
      </c>
      <c r="H78" s="26">
        <v>1.5881428571428501E-2</v>
      </c>
      <c r="I78" s="26">
        <v>1.7569999999999999E-2</v>
      </c>
      <c r="J78" s="26">
        <v>1.9548571428571401E-2</v>
      </c>
      <c r="K78" s="26">
        <v>2.05076220806794E-2</v>
      </c>
      <c r="L78" s="26">
        <v>2.1394246284501001E-2</v>
      </c>
      <c r="M78" s="26">
        <v>2.2068095238095199E-2</v>
      </c>
      <c r="N78" s="26">
        <v>2.3085714285714199E-2</v>
      </c>
      <c r="O78" s="26">
        <v>2.4542640218878201E-2</v>
      </c>
      <c r="P78" s="26">
        <v>2.7056605504587099E-2</v>
      </c>
      <c r="Q78" s="26">
        <v>2.9412510538641599E-2</v>
      </c>
      <c r="R78" s="26">
        <v>3.0924876847290599E-2</v>
      </c>
      <c r="S78" s="26">
        <v>3.4055967736291402E-2</v>
      </c>
      <c r="T78">
        <f t="shared" si="6"/>
        <v>201</v>
      </c>
      <c r="U78" s="28" t="str">
        <f t="shared" si="7"/>
        <v>20225</v>
      </c>
      <c r="V78">
        <f t="shared" si="8"/>
        <v>2022</v>
      </c>
      <c r="W78" s="17">
        <f t="shared" si="9"/>
        <v>2.5699999999999994E-3</v>
      </c>
      <c r="X78" s="17">
        <f t="shared" si="10"/>
        <v>4.5485714285714018E-3</v>
      </c>
      <c r="Y78" s="17">
        <f t="shared" si="11"/>
        <v>7.0680952380951997E-3</v>
      </c>
    </row>
    <row r="79" spans="1:25" x14ac:dyDescent="0.35">
      <c r="A79" s="28">
        <v>44704</v>
      </c>
      <c r="B79" s="26">
        <v>1.4999999999999999E-2</v>
      </c>
      <c r="C79" s="26">
        <v>1.5542250524966101E-2</v>
      </c>
      <c r="D79" s="26">
        <v>1.5555973238176099E-2</v>
      </c>
      <c r="E79" s="121">
        <v>1.554E-2</v>
      </c>
      <c r="F79" s="26">
        <v>1.56932075471698E-2</v>
      </c>
      <c r="G79" s="26">
        <v>1.5800000000000002E-2</v>
      </c>
      <c r="H79" s="26">
        <v>1.5868115942028901E-2</v>
      </c>
      <c r="I79" s="26">
        <v>1.75314285714285E-2</v>
      </c>
      <c r="J79" s="26">
        <v>1.95714285714285E-2</v>
      </c>
      <c r="K79" s="26">
        <v>2.0523396226415001E-2</v>
      </c>
      <c r="L79" s="26">
        <v>2.1207857142857101E-2</v>
      </c>
      <c r="M79" s="26">
        <v>2.2100000000000002E-2</v>
      </c>
      <c r="N79" s="26">
        <v>2.32730769230769E-2</v>
      </c>
      <c r="O79" s="26">
        <v>2.46447891566265E-2</v>
      </c>
      <c r="P79" s="26">
        <v>2.71256601731601E-2</v>
      </c>
      <c r="Q79" s="26">
        <v>2.9177761194029799E-2</v>
      </c>
      <c r="R79" s="26">
        <v>3.0924876847290599E-2</v>
      </c>
      <c r="S79" s="26">
        <v>3.4055905984082001E-2</v>
      </c>
      <c r="T79">
        <f t="shared" si="6"/>
        <v>200</v>
      </c>
      <c r="U79" s="28" t="str">
        <f t="shared" si="7"/>
        <v>20225</v>
      </c>
      <c r="V79">
        <f t="shared" si="8"/>
        <v>2022</v>
      </c>
      <c r="W79" s="17">
        <f t="shared" si="9"/>
        <v>2.5314285714285005E-3</v>
      </c>
      <c r="X79" s="17">
        <f t="shared" si="10"/>
        <v>4.5714285714285006E-3</v>
      </c>
      <c r="Y79" s="17">
        <f t="shared" si="11"/>
        <v>7.1000000000000021E-3</v>
      </c>
    </row>
    <row r="80" spans="1:25" x14ac:dyDescent="0.35">
      <c r="A80" s="28">
        <v>44705</v>
      </c>
      <c r="B80" s="26">
        <v>1.4999999999999999E-2</v>
      </c>
      <c r="C80" s="26">
        <v>1.54785950881224E-2</v>
      </c>
      <c r="D80" s="26">
        <v>1.5492374918146101E-2</v>
      </c>
      <c r="E80" s="121">
        <v>1.5475964912280701E-2</v>
      </c>
      <c r="F80" s="26">
        <v>1.5664210526315701E-2</v>
      </c>
      <c r="G80" s="26">
        <v>1.52028571428571E-2</v>
      </c>
      <c r="H80" s="26">
        <v>1.6150691244239599E-2</v>
      </c>
      <c r="I80" s="26">
        <v>1.74778801843317E-2</v>
      </c>
      <c r="J80" s="26">
        <v>1.9129217877094901E-2</v>
      </c>
      <c r="K80" s="26">
        <v>2.05039622641509E-2</v>
      </c>
      <c r="L80" s="26">
        <v>2.12240897097625E-2</v>
      </c>
      <c r="M80" s="26">
        <v>2.2100000000000002E-2</v>
      </c>
      <c r="N80" s="26">
        <v>2.35871939477304E-2</v>
      </c>
      <c r="O80" s="26">
        <v>2.4483239436619699E-2</v>
      </c>
      <c r="P80" s="26">
        <v>2.7082712975098198E-2</v>
      </c>
      <c r="Q80" s="26">
        <v>2.9338920056100899E-2</v>
      </c>
      <c r="R80" s="26">
        <v>3.0924876847290599E-2</v>
      </c>
      <c r="S80" s="26">
        <v>3.4069308268473097E-2</v>
      </c>
      <c r="T80">
        <f t="shared" si="6"/>
        <v>199</v>
      </c>
      <c r="U80" s="28" t="str">
        <f t="shared" si="7"/>
        <v>20225</v>
      </c>
      <c r="V80">
        <f t="shared" si="8"/>
        <v>2022</v>
      </c>
      <c r="W80" s="17">
        <f t="shared" si="9"/>
        <v>2.477880184331701E-3</v>
      </c>
      <c r="X80" s="17">
        <f t="shared" si="10"/>
        <v>4.1292178770949012E-3</v>
      </c>
      <c r="Y80" s="17">
        <f t="shared" si="11"/>
        <v>7.1000000000000021E-3</v>
      </c>
    </row>
    <row r="81" spans="1:25" x14ac:dyDescent="0.35">
      <c r="A81" s="28">
        <v>44706</v>
      </c>
      <c r="B81" s="26">
        <v>1.4999999999999999E-2</v>
      </c>
      <c r="C81" s="26">
        <v>1.5478197745828899E-2</v>
      </c>
      <c r="D81" s="26">
        <v>1.5491977575852601E-2</v>
      </c>
      <c r="E81" s="121">
        <v>1.5475964912280701E-2</v>
      </c>
      <c r="F81" s="26">
        <v>1.5664210526315701E-2</v>
      </c>
      <c r="G81" s="26">
        <v>1.5843636363636299E-2</v>
      </c>
      <c r="H81" s="26">
        <v>1.60346153846153E-2</v>
      </c>
      <c r="I81" s="26">
        <v>1.7504081632653001E-2</v>
      </c>
      <c r="J81" s="26">
        <v>1.9694945054944998E-2</v>
      </c>
      <c r="K81" s="26">
        <v>2.0476938775510201E-2</v>
      </c>
      <c r="L81" s="26">
        <v>2.1219999999999999E-2</v>
      </c>
      <c r="M81" s="26">
        <v>2.2116896035901199E-2</v>
      </c>
      <c r="N81" s="26">
        <v>2.2967756170531001E-2</v>
      </c>
      <c r="O81" s="26">
        <v>2.4558102189781002E-2</v>
      </c>
      <c r="P81" s="26">
        <v>2.7160108225108202E-2</v>
      </c>
      <c r="Q81" s="26">
        <v>2.9339532710280301E-2</v>
      </c>
      <c r="R81" s="26">
        <v>3.0924876847290599E-2</v>
      </c>
      <c r="S81" s="26">
        <v>3.4068910926179502E-2</v>
      </c>
      <c r="T81">
        <f t="shared" si="6"/>
        <v>198</v>
      </c>
      <c r="U81" s="28" t="str">
        <f t="shared" si="7"/>
        <v>20225</v>
      </c>
      <c r="V81">
        <f t="shared" si="8"/>
        <v>2022</v>
      </c>
      <c r="W81" s="17">
        <f t="shared" si="9"/>
        <v>2.5040816326530012E-3</v>
      </c>
      <c r="X81" s="17">
        <f t="shared" si="10"/>
        <v>4.6949450549449989E-3</v>
      </c>
      <c r="Y81" s="17">
        <f t="shared" si="11"/>
        <v>7.1168960359011997E-3</v>
      </c>
    </row>
    <row r="82" spans="1:25" x14ac:dyDescent="0.35">
      <c r="A82" s="28">
        <v>44707</v>
      </c>
      <c r="B82" s="26">
        <v>1.4999999999999999E-2</v>
      </c>
      <c r="C82" s="26">
        <v>1.5877894971851499E-2</v>
      </c>
      <c r="D82" s="26">
        <v>1.5891361528314701E-2</v>
      </c>
      <c r="E82" s="121">
        <v>1.5918294641240401E-2</v>
      </c>
      <c r="F82" s="26">
        <v>1.5876000000000001E-2</v>
      </c>
      <c r="G82" s="26">
        <v>1.6079285714285699E-2</v>
      </c>
      <c r="H82" s="26">
        <v>1.6317402597402501E-2</v>
      </c>
      <c r="I82" s="26">
        <v>1.7482698412698401E-2</v>
      </c>
      <c r="J82" s="26">
        <v>1.92926373626373E-2</v>
      </c>
      <c r="K82" s="26">
        <v>2.0450714285714201E-2</v>
      </c>
      <c r="L82" s="26">
        <v>2.1165396825396799E-2</v>
      </c>
      <c r="M82" s="26">
        <v>2.21314285714285E-2</v>
      </c>
      <c r="N82" s="26">
        <v>2.3110576671035301E-2</v>
      </c>
      <c r="O82" s="26">
        <v>2.45492339261285E-2</v>
      </c>
      <c r="P82" s="26">
        <v>2.71607692307692E-2</v>
      </c>
      <c r="Q82" s="26">
        <v>2.9340144792153199E-2</v>
      </c>
      <c r="R82" s="26">
        <v>3.0924876847290599E-2</v>
      </c>
      <c r="S82" s="26">
        <v>3.4045962959861599E-2</v>
      </c>
      <c r="T82">
        <f t="shared" si="6"/>
        <v>197</v>
      </c>
      <c r="U82" s="28" t="str">
        <f t="shared" si="7"/>
        <v>20225</v>
      </c>
      <c r="V82">
        <f t="shared" si="8"/>
        <v>2022</v>
      </c>
      <c r="W82" s="17">
        <f t="shared" si="9"/>
        <v>2.4826984126984017E-3</v>
      </c>
      <c r="X82" s="17">
        <f t="shared" si="10"/>
        <v>4.2926373626373006E-3</v>
      </c>
      <c r="Y82" s="17">
        <f t="shared" si="11"/>
        <v>7.1314285714285004E-3</v>
      </c>
    </row>
    <row r="83" spans="1:25" x14ac:dyDescent="0.35">
      <c r="A83" s="28">
        <v>44708</v>
      </c>
      <c r="B83" s="26">
        <v>1.4999999999999999E-2</v>
      </c>
      <c r="C83" s="26">
        <v>1.58779383196643E-2</v>
      </c>
      <c r="D83" s="26">
        <v>1.5891404876127498E-2</v>
      </c>
      <c r="E83" s="121">
        <v>1.5918337989053299E-2</v>
      </c>
      <c r="F83" s="26">
        <v>1.5876000000000001E-2</v>
      </c>
      <c r="G83" s="26">
        <v>1.60963636363636E-2</v>
      </c>
      <c r="H83" s="26">
        <v>1.62458709677419E-2</v>
      </c>
      <c r="I83" s="26">
        <v>1.7482698412698401E-2</v>
      </c>
      <c r="J83" s="26">
        <v>1.9547246127366601E-2</v>
      </c>
      <c r="K83" s="26">
        <v>2.04456970740103E-2</v>
      </c>
      <c r="L83" s="26">
        <v>2.1221228070175398E-2</v>
      </c>
      <c r="M83" s="26">
        <v>2.21314285714285E-2</v>
      </c>
      <c r="N83" s="26">
        <v>2.3110576671035301E-2</v>
      </c>
      <c r="O83" s="26">
        <v>2.4567879341864701E-2</v>
      </c>
      <c r="P83" s="26">
        <v>2.71204768125408E-2</v>
      </c>
      <c r="Q83" s="26">
        <v>2.9340756302521E-2</v>
      </c>
      <c r="R83" s="26">
        <v>3.0924876847290599E-2</v>
      </c>
      <c r="S83" s="26">
        <v>3.4046006307674397E-2</v>
      </c>
      <c r="T83">
        <f t="shared" si="6"/>
        <v>196</v>
      </c>
      <c r="U83" s="28" t="str">
        <f t="shared" si="7"/>
        <v>20225</v>
      </c>
      <c r="V83">
        <f t="shared" si="8"/>
        <v>2022</v>
      </c>
      <c r="W83" s="17">
        <f t="shared" si="9"/>
        <v>2.4826984126984017E-3</v>
      </c>
      <c r="X83" s="17">
        <f t="shared" si="10"/>
        <v>4.5472461273666012E-3</v>
      </c>
      <c r="Y83" s="17">
        <f t="shared" si="11"/>
        <v>7.1314285714285004E-3</v>
      </c>
    </row>
    <row r="84" spans="1:25" x14ac:dyDescent="0.35">
      <c r="A84" s="28">
        <v>44711</v>
      </c>
      <c r="B84" s="26">
        <v>1.4999999999999999E-2</v>
      </c>
      <c r="C84" s="26">
        <v>1.610195731963E-2</v>
      </c>
      <c r="D84" s="26">
        <v>1.6115223428665899E-2</v>
      </c>
      <c r="E84" s="121">
        <v>1.6141755646737099E-2</v>
      </c>
      <c r="F84" s="26">
        <v>1.61E-2</v>
      </c>
      <c r="G84" s="26">
        <v>1.6068333333333299E-2</v>
      </c>
      <c r="H84" s="26">
        <v>1.61657142857142E-2</v>
      </c>
      <c r="I84" s="26">
        <v>1.7635714285714199E-2</v>
      </c>
      <c r="J84" s="26">
        <v>1.9413846153846101E-2</v>
      </c>
      <c r="K84" s="26">
        <v>2.0464242424242399E-2</v>
      </c>
      <c r="L84" s="26">
        <v>2.1248469387755101E-2</v>
      </c>
      <c r="M84" s="26">
        <v>2.2166836734693801E-2</v>
      </c>
      <c r="N84" s="26">
        <v>2.2941284403669701E-2</v>
      </c>
      <c r="O84" s="26">
        <v>2.4580931506849299E-2</v>
      </c>
      <c r="P84" s="26">
        <v>2.7167747551686602E-2</v>
      </c>
      <c r="Q84" s="26">
        <v>2.9349468531468501E-2</v>
      </c>
      <c r="R84" s="26">
        <v>3.0924876847290599E-2</v>
      </c>
      <c r="S84" s="26">
        <v>3.3999596672293297E-2</v>
      </c>
      <c r="T84">
        <f t="shared" si="6"/>
        <v>195</v>
      </c>
      <c r="U84" s="28" t="str">
        <f t="shared" si="7"/>
        <v>20225</v>
      </c>
      <c r="V84">
        <f t="shared" si="8"/>
        <v>2022</v>
      </c>
      <c r="W84" s="17">
        <f t="shared" si="9"/>
        <v>2.6357142857141996E-3</v>
      </c>
      <c r="X84" s="17">
        <f t="shared" si="10"/>
        <v>4.4138461538461016E-3</v>
      </c>
      <c r="Y84" s="17">
        <f t="shared" si="11"/>
        <v>7.1668367346938017E-3</v>
      </c>
    </row>
    <row r="85" spans="1:25" x14ac:dyDescent="0.35">
      <c r="A85" s="28">
        <v>44712</v>
      </c>
      <c r="B85" s="26">
        <v>1.4999999999999999E-2</v>
      </c>
      <c r="C85" s="26">
        <v>1.5919992158705099E-2</v>
      </c>
      <c r="D85" s="26">
        <v>1.5933377838004699E-2</v>
      </c>
      <c r="E85" s="121">
        <v>1.5917857142857102E-2</v>
      </c>
      <c r="F85" s="26">
        <v>1.6065714285714201E-2</v>
      </c>
      <c r="G85" s="26">
        <v>1.5900000000000001E-2</v>
      </c>
      <c r="H85" s="26">
        <v>1.6629333333333302E-2</v>
      </c>
      <c r="I85" s="26">
        <v>1.75385714285714E-2</v>
      </c>
      <c r="J85" s="26">
        <v>1.99441176470588E-2</v>
      </c>
      <c r="K85" s="26">
        <v>2.0022102425876001E-2</v>
      </c>
      <c r="L85" s="26">
        <v>2.1635714285714199E-2</v>
      </c>
      <c r="M85" s="26">
        <v>2.3181428571428499E-2</v>
      </c>
      <c r="N85" s="26">
        <v>2.2561358313817299E-2</v>
      </c>
      <c r="O85" s="26">
        <v>2.4618675799086699E-2</v>
      </c>
      <c r="P85" s="26">
        <v>2.7144166043380699E-2</v>
      </c>
      <c r="Q85" s="26">
        <v>2.9343196644920699E-2</v>
      </c>
      <c r="R85" s="26">
        <v>3.0924876847290599E-2</v>
      </c>
      <c r="S85" s="26">
        <v>3.3978946743380402E-2</v>
      </c>
      <c r="T85">
        <f t="shared" si="6"/>
        <v>194</v>
      </c>
      <c r="U85" s="28" t="str">
        <f t="shared" si="7"/>
        <v>20225</v>
      </c>
      <c r="V85">
        <f t="shared" si="8"/>
        <v>2022</v>
      </c>
      <c r="W85" s="17">
        <f t="shared" si="9"/>
        <v>2.5385714285714005E-3</v>
      </c>
      <c r="X85" s="17">
        <f t="shared" si="10"/>
        <v>4.9441176470588002E-3</v>
      </c>
      <c r="Y85" s="17">
        <f t="shared" si="11"/>
        <v>8.1814285714284993E-3</v>
      </c>
    </row>
    <row r="86" spans="1:25" x14ac:dyDescent="0.35">
      <c r="A86" s="28">
        <v>44713</v>
      </c>
      <c r="B86" s="26">
        <v>1.4999999999999999E-2</v>
      </c>
      <c r="C86" s="26">
        <v>1.60017511239086E-2</v>
      </c>
      <c r="D86" s="26">
        <v>1.6015106718403099E-2</v>
      </c>
      <c r="E86" s="121">
        <v>1.6041817907391499E-2</v>
      </c>
      <c r="F86" s="26">
        <v>1.6E-2</v>
      </c>
      <c r="G86" s="26">
        <v>1.5935185185185101E-2</v>
      </c>
      <c r="H86" s="26">
        <v>1.65307692307692E-2</v>
      </c>
      <c r="I86" s="26">
        <v>1.7698928571428501E-2</v>
      </c>
      <c r="J86" s="26">
        <v>1.9797802197802101E-2</v>
      </c>
      <c r="K86" s="26">
        <v>2.1060506329113899E-2</v>
      </c>
      <c r="L86" s="26">
        <v>2.1624999999999998E-2</v>
      </c>
      <c r="M86" s="26">
        <v>2.2615911808669599E-2</v>
      </c>
      <c r="N86" s="26">
        <v>2.3288557548579902E-2</v>
      </c>
      <c r="O86" s="26">
        <v>2.4618675799086699E-2</v>
      </c>
      <c r="P86" s="26">
        <v>2.7144386227544899E-2</v>
      </c>
      <c r="Q86" s="26">
        <v>2.9343805309734499E-2</v>
      </c>
      <c r="R86" s="26">
        <v>3.0924876847290599E-2</v>
      </c>
      <c r="S86" s="26">
        <v>3.4020117545923101E-2</v>
      </c>
      <c r="T86">
        <f t="shared" si="6"/>
        <v>193</v>
      </c>
      <c r="U86" s="28" t="str">
        <f t="shared" si="7"/>
        <v>20226</v>
      </c>
      <c r="V86">
        <f t="shared" si="8"/>
        <v>2022</v>
      </c>
      <c r="W86" s="17">
        <f t="shared" si="9"/>
        <v>2.6989285714285015E-3</v>
      </c>
      <c r="X86" s="17">
        <f t="shared" si="10"/>
        <v>4.7978021978021014E-3</v>
      </c>
      <c r="Y86" s="17">
        <f t="shared" si="11"/>
        <v>7.6159118086695995E-3</v>
      </c>
    </row>
    <row r="87" spans="1:25" x14ac:dyDescent="0.35">
      <c r="A87" s="28">
        <v>44714</v>
      </c>
      <c r="B87" s="26">
        <v>1.4999999999999999E-2</v>
      </c>
      <c r="C87" s="26">
        <v>1.6001629026106402E-2</v>
      </c>
      <c r="D87" s="26">
        <v>1.6015095792810699E-2</v>
      </c>
      <c r="E87" s="121">
        <v>1.6042029326218701E-2</v>
      </c>
      <c r="F87" s="26">
        <v>1.6E-2</v>
      </c>
      <c r="G87" s="26">
        <v>1.6026923076923001E-2</v>
      </c>
      <c r="H87" s="26">
        <v>1.67563025210084E-2</v>
      </c>
      <c r="I87" s="26">
        <v>1.7556428571428501E-2</v>
      </c>
      <c r="J87" s="26">
        <v>1.9737582417582399E-2</v>
      </c>
      <c r="K87" s="26">
        <v>2.0709649595687302E-2</v>
      </c>
      <c r="L87" s="26">
        <v>2.1260000000000001E-2</v>
      </c>
      <c r="M87" s="26">
        <v>2.1982713257965001E-2</v>
      </c>
      <c r="N87" s="26">
        <v>2.3144480986639199E-2</v>
      </c>
      <c r="O87" s="26">
        <v>2.4669685362516999E-2</v>
      </c>
      <c r="P87" s="26">
        <v>2.74044036697247E-2</v>
      </c>
      <c r="Q87" s="26">
        <v>2.96708575803981E-2</v>
      </c>
      <c r="R87" s="26">
        <v>3.1049111791730401E-2</v>
      </c>
      <c r="S87" s="26">
        <v>3.4169980655653402E-2</v>
      </c>
      <c r="T87">
        <f t="shared" si="6"/>
        <v>192</v>
      </c>
      <c r="U87" s="28" t="str">
        <f t="shared" si="7"/>
        <v>20226</v>
      </c>
      <c r="V87">
        <f t="shared" si="8"/>
        <v>2022</v>
      </c>
      <c r="W87" s="17">
        <f t="shared" si="9"/>
        <v>2.5564285714285012E-3</v>
      </c>
      <c r="X87" s="17">
        <f t="shared" si="10"/>
        <v>4.7375824175823998E-3</v>
      </c>
      <c r="Y87" s="17">
        <f t="shared" si="11"/>
        <v>6.9827132579650016E-3</v>
      </c>
    </row>
    <row r="88" spans="1:25" x14ac:dyDescent="0.35">
      <c r="A88" s="28">
        <v>44715</v>
      </c>
      <c r="B88" s="26">
        <v>1.4999999999999999E-2</v>
      </c>
      <c r="C88" s="26">
        <v>1.6035810298017102E-2</v>
      </c>
      <c r="D88" s="26">
        <v>1.6049110550233399E-2</v>
      </c>
      <c r="E88" s="121">
        <v>1.60757110546654E-2</v>
      </c>
      <c r="F88" s="26">
        <v>1.6034146341463398E-2</v>
      </c>
      <c r="G88" s="26">
        <v>1.6107142857142799E-2</v>
      </c>
      <c r="H88" s="26">
        <v>1.6664285714285701E-2</v>
      </c>
      <c r="I88" s="26">
        <v>1.7855454545454501E-2</v>
      </c>
      <c r="J88" s="26">
        <v>1.98668131868131E-2</v>
      </c>
      <c r="K88" s="26">
        <v>2.1255795148247901E-2</v>
      </c>
      <c r="L88" s="26">
        <v>2.22455357142857E-2</v>
      </c>
      <c r="M88" s="26">
        <v>2.20795375128468E-2</v>
      </c>
      <c r="N88" s="26">
        <v>2.3152507708119201E-2</v>
      </c>
      <c r="O88" s="26">
        <v>2.4628686327077699E-2</v>
      </c>
      <c r="P88" s="26">
        <v>2.7605279503105502E-2</v>
      </c>
      <c r="Q88" s="26">
        <v>2.9334331145885899E-2</v>
      </c>
      <c r="R88" s="26">
        <v>3.0897178192831901E-2</v>
      </c>
      <c r="S88" s="26">
        <v>3.3979513068914502E-2</v>
      </c>
      <c r="T88">
        <f t="shared" si="6"/>
        <v>191</v>
      </c>
      <c r="U88" s="28" t="str">
        <f t="shared" si="7"/>
        <v>20226</v>
      </c>
      <c r="V88">
        <f t="shared" si="8"/>
        <v>2022</v>
      </c>
      <c r="W88" s="17">
        <f t="shared" si="9"/>
        <v>2.8554545454545013E-3</v>
      </c>
      <c r="X88" s="17">
        <f t="shared" si="10"/>
        <v>4.8668131868131008E-3</v>
      </c>
      <c r="Y88" s="17">
        <f t="shared" si="11"/>
        <v>7.0795375128468001E-3</v>
      </c>
    </row>
    <row r="89" spans="1:25" x14ac:dyDescent="0.35">
      <c r="A89" s="28">
        <v>44718</v>
      </c>
      <c r="B89" s="26">
        <v>1.4999999999999999E-2</v>
      </c>
      <c r="C89" s="26">
        <v>1.6101663220080099E-2</v>
      </c>
      <c r="D89" s="26">
        <v>1.61149054181727E-2</v>
      </c>
      <c r="E89" s="121">
        <v>1.6141389814357501E-2</v>
      </c>
      <c r="F89" s="26">
        <v>1.61E-2</v>
      </c>
      <c r="G89" s="26">
        <v>1.6104459459459399E-2</v>
      </c>
      <c r="H89" s="26">
        <v>1.6653333333333301E-2</v>
      </c>
      <c r="I89" s="26">
        <v>1.7722142857142801E-2</v>
      </c>
      <c r="J89" s="26">
        <v>1.96735374149659E-2</v>
      </c>
      <c r="K89" s="26">
        <v>2.12572108843537E-2</v>
      </c>
      <c r="L89" s="26">
        <v>2.16460714285714E-2</v>
      </c>
      <c r="M89" s="26">
        <v>2.3466000000000001E-2</v>
      </c>
      <c r="N89" s="26">
        <v>2.3153119266055001E-2</v>
      </c>
      <c r="O89" s="26">
        <v>2.46287074829931E-2</v>
      </c>
      <c r="P89" s="26">
        <v>2.7537413419913399E-2</v>
      </c>
      <c r="Q89" s="26">
        <v>2.9336491803278599E-2</v>
      </c>
      <c r="R89" s="26">
        <v>3.08981563682219E-2</v>
      </c>
      <c r="S89" s="26">
        <v>3.3967043721447203E-2</v>
      </c>
      <c r="T89">
        <f t="shared" si="6"/>
        <v>190</v>
      </c>
      <c r="U89" s="28" t="str">
        <f t="shared" si="7"/>
        <v>20226</v>
      </c>
      <c r="V89">
        <f t="shared" si="8"/>
        <v>2022</v>
      </c>
      <c r="W89" s="17">
        <f t="shared" si="9"/>
        <v>2.7221428571428015E-3</v>
      </c>
      <c r="X89" s="17">
        <f t="shared" si="10"/>
        <v>4.6735374149659004E-3</v>
      </c>
      <c r="Y89" s="17">
        <f t="shared" si="11"/>
        <v>8.4660000000000013E-3</v>
      </c>
    </row>
    <row r="90" spans="1:25" x14ac:dyDescent="0.35">
      <c r="A90" s="28">
        <v>44719</v>
      </c>
      <c r="B90" s="26">
        <v>1.4999999999999999E-2</v>
      </c>
      <c r="C90" s="26">
        <v>1.6101351502562599E-2</v>
      </c>
      <c r="D90" s="26">
        <v>1.6114601527689801E-2</v>
      </c>
      <c r="E90" s="121">
        <v>1.6141101577943399E-2</v>
      </c>
      <c r="F90" s="26">
        <v>1.61E-2</v>
      </c>
      <c r="G90" s="26">
        <v>1.5424999999999999E-2</v>
      </c>
      <c r="H90" s="26">
        <v>1.7177777777777702E-2</v>
      </c>
      <c r="I90" s="26">
        <v>1.7609285714285699E-2</v>
      </c>
      <c r="J90" s="26">
        <v>1.96584615384615E-2</v>
      </c>
      <c r="K90" s="26">
        <v>2.08309703504043E-2</v>
      </c>
      <c r="L90" s="26">
        <v>2.12430357142857E-2</v>
      </c>
      <c r="M90" s="26">
        <v>2.2610934065934001E-2</v>
      </c>
      <c r="N90" s="26">
        <v>2.3144285714285701E-2</v>
      </c>
      <c r="O90" s="26">
        <v>2.46316666666666E-2</v>
      </c>
      <c r="P90" s="26">
        <v>2.76282165039929E-2</v>
      </c>
      <c r="Q90" s="26">
        <v>2.9339512872286699E-2</v>
      </c>
      <c r="R90" s="26">
        <v>3.0906903079252899E-2</v>
      </c>
      <c r="S90" s="26">
        <v>3.3977291651821999E-2</v>
      </c>
      <c r="T90">
        <f t="shared" si="6"/>
        <v>189</v>
      </c>
      <c r="U90" s="28" t="str">
        <f t="shared" si="7"/>
        <v>20226</v>
      </c>
      <c r="V90">
        <f t="shared" si="8"/>
        <v>2022</v>
      </c>
      <c r="W90" s="17">
        <f t="shared" si="9"/>
        <v>2.6092857142856994E-3</v>
      </c>
      <c r="X90" s="17">
        <f t="shared" si="10"/>
        <v>4.6584615384615002E-3</v>
      </c>
      <c r="Y90" s="17">
        <f t="shared" si="11"/>
        <v>7.6109340659340011E-3</v>
      </c>
    </row>
    <row r="91" spans="1:25" x14ac:dyDescent="0.35">
      <c r="A91" s="28">
        <v>44720</v>
      </c>
      <c r="B91" s="26">
        <v>1.4999999999999999E-2</v>
      </c>
      <c r="C91" s="26">
        <v>1.61019842581763E-2</v>
      </c>
      <c r="D91" s="26">
        <v>1.61E-2</v>
      </c>
      <c r="E91" s="121">
        <v>1.61E-2</v>
      </c>
      <c r="F91" s="26">
        <v>1.61E-2</v>
      </c>
      <c r="G91" s="26">
        <v>1.60625E-2</v>
      </c>
      <c r="H91" s="26">
        <v>1.6568461538461501E-2</v>
      </c>
      <c r="I91" s="26">
        <v>1.7657540983606501E-2</v>
      </c>
      <c r="J91" s="26">
        <v>1.9815535714285699E-2</v>
      </c>
      <c r="K91" s="26">
        <v>2.08781555153707E-2</v>
      </c>
      <c r="L91" s="26">
        <v>2.1691898734177199E-2</v>
      </c>
      <c r="M91" s="26">
        <v>2.2286747252747201E-2</v>
      </c>
      <c r="N91" s="26">
        <v>2.3152107728337201E-2</v>
      </c>
      <c r="O91" s="26">
        <v>2.46763561643835E-2</v>
      </c>
      <c r="P91" s="26">
        <v>2.76276933158584E-2</v>
      </c>
      <c r="Q91" s="26">
        <v>2.9340383644623901E-2</v>
      </c>
      <c r="R91" s="26">
        <v>3.09077738515901E-2</v>
      </c>
      <c r="S91" s="26">
        <v>3.3889441484688802E-2</v>
      </c>
      <c r="T91">
        <f t="shared" si="6"/>
        <v>188</v>
      </c>
      <c r="U91" s="28" t="str">
        <f t="shared" si="7"/>
        <v>20226</v>
      </c>
      <c r="V91">
        <f t="shared" si="8"/>
        <v>2022</v>
      </c>
      <c r="W91" s="17">
        <f t="shared" si="9"/>
        <v>2.6575409836065017E-3</v>
      </c>
      <c r="X91" s="17">
        <f t="shared" si="10"/>
        <v>4.8155357142856993E-3</v>
      </c>
      <c r="Y91" s="17">
        <f t="shared" si="11"/>
        <v>7.2867472527472013E-3</v>
      </c>
    </row>
    <row r="92" spans="1:25" x14ac:dyDescent="0.35">
      <c r="A92" s="28">
        <v>44721</v>
      </c>
      <c r="B92" s="26">
        <v>1.50099999999999E-2</v>
      </c>
      <c r="C92" s="26">
        <v>1.6101984301870501E-2</v>
      </c>
      <c r="D92" s="26">
        <v>1.61E-2</v>
      </c>
      <c r="E92" s="121">
        <v>1.61E-2</v>
      </c>
      <c r="F92" s="26">
        <v>1.61E-2</v>
      </c>
      <c r="G92" s="26">
        <v>1.6147755102040799E-2</v>
      </c>
      <c r="H92" s="26">
        <v>1.6656703296703199E-2</v>
      </c>
      <c r="I92" s="26">
        <v>1.7631785714285701E-2</v>
      </c>
      <c r="J92" s="26">
        <v>1.9692698412698401E-2</v>
      </c>
      <c r="K92" s="26">
        <v>2.0870428571428502E-2</v>
      </c>
      <c r="L92" s="26">
        <v>2.15073214285714E-2</v>
      </c>
      <c r="M92" s="26">
        <v>2.26007142857142E-2</v>
      </c>
      <c r="N92" s="26">
        <v>2.34369462647444E-2</v>
      </c>
      <c r="O92" s="26">
        <v>2.5753012048192699E-2</v>
      </c>
      <c r="P92" s="26">
        <v>2.7615021645021599E-2</v>
      </c>
      <c r="Q92" s="26">
        <v>2.9341105223315601E-2</v>
      </c>
      <c r="R92" s="26">
        <v>3.0908099924299701E-2</v>
      </c>
      <c r="S92" s="26">
        <v>3.3889833214833201E-2</v>
      </c>
      <c r="T92">
        <f t="shared" si="6"/>
        <v>187</v>
      </c>
      <c r="U92" s="28" t="str">
        <f t="shared" si="7"/>
        <v>20226</v>
      </c>
      <c r="V92">
        <f t="shared" si="8"/>
        <v>2022</v>
      </c>
      <c r="W92" s="17">
        <f t="shared" si="9"/>
        <v>2.6217857142858004E-3</v>
      </c>
      <c r="X92" s="17">
        <f t="shared" si="10"/>
        <v>4.6826984126985011E-3</v>
      </c>
      <c r="Y92" s="17">
        <f t="shared" si="11"/>
        <v>7.5907142857142996E-3</v>
      </c>
    </row>
    <row r="93" spans="1:25" x14ac:dyDescent="0.35">
      <c r="A93" s="28">
        <v>44722</v>
      </c>
      <c r="B93" s="26">
        <v>1.4999999999999999E-2</v>
      </c>
      <c r="C93" s="26">
        <v>1.6101984447888001E-2</v>
      </c>
      <c r="D93" s="26">
        <v>1.61E-2</v>
      </c>
      <c r="E93" s="121">
        <v>1.61E-2</v>
      </c>
      <c r="F93" s="26">
        <v>1.61E-2</v>
      </c>
      <c r="G93" s="26">
        <v>1.619E-2</v>
      </c>
      <c r="H93" s="26">
        <v>1.6720952380952302E-2</v>
      </c>
      <c r="I93" s="26">
        <v>1.7767272727272701E-2</v>
      </c>
      <c r="J93" s="26">
        <v>1.9888571428571401E-2</v>
      </c>
      <c r="K93" s="26">
        <v>2.0933877551020399E-2</v>
      </c>
      <c r="L93" s="26">
        <v>2.2035555555555499E-2</v>
      </c>
      <c r="M93" s="26">
        <v>2.28449999999999E-2</v>
      </c>
      <c r="N93" s="26">
        <v>2.3240855323020899E-2</v>
      </c>
      <c r="O93" s="26">
        <v>2.57607945205479E-2</v>
      </c>
      <c r="P93" s="26">
        <v>2.7631151832460701E-2</v>
      </c>
      <c r="Q93" s="26">
        <v>2.9341403685937802E-2</v>
      </c>
      <c r="R93" s="26">
        <v>3.0909189598586202E-2</v>
      </c>
      <c r="S93" s="26">
        <v>3.3891142304041999E-2</v>
      </c>
      <c r="T93">
        <f t="shared" si="6"/>
        <v>186</v>
      </c>
      <c r="U93" s="28" t="str">
        <f t="shared" si="7"/>
        <v>20226</v>
      </c>
      <c r="V93">
        <f t="shared" si="8"/>
        <v>2022</v>
      </c>
      <c r="W93" s="17">
        <f t="shared" si="9"/>
        <v>2.7672727272727016E-3</v>
      </c>
      <c r="X93" s="17">
        <f t="shared" si="10"/>
        <v>4.8885714285714019E-3</v>
      </c>
      <c r="Y93" s="17">
        <f t="shared" si="11"/>
        <v>7.8449999999999007E-3</v>
      </c>
    </row>
    <row r="94" spans="1:25" x14ac:dyDescent="0.35">
      <c r="A94" s="28">
        <v>44725</v>
      </c>
      <c r="B94" s="26">
        <v>1.50099999999999E-2</v>
      </c>
      <c r="C94" s="26">
        <v>1.61314379046603E-2</v>
      </c>
      <c r="D94" s="26">
        <v>1.61446693129574E-2</v>
      </c>
      <c r="E94" s="121">
        <v>1.6171132129551E-2</v>
      </c>
      <c r="F94" s="26">
        <v>1.61297619047619E-2</v>
      </c>
      <c r="G94" s="26">
        <v>1.6231249999999999E-2</v>
      </c>
      <c r="H94" s="26">
        <v>1.6629593495934899E-2</v>
      </c>
      <c r="I94" s="26">
        <v>1.76985714285714E-2</v>
      </c>
      <c r="J94" s="26">
        <v>1.9772857142857099E-2</v>
      </c>
      <c r="K94" s="26">
        <v>2.1283877551020399E-2</v>
      </c>
      <c r="L94" s="26">
        <v>2.2816632653061199E-2</v>
      </c>
      <c r="M94" s="26">
        <v>2.2781314285714199E-2</v>
      </c>
      <c r="N94" s="26">
        <v>2.3789999999999999E-2</v>
      </c>
      <c r="O94" s="26">
        <v>2.46976131322094E-2</v>
      </c>
      <c r="P94" s="26">
        <v>2.7712848269742602E-2</v>
      </c>
      <c r="Q94" s="26">
        <v>2.935301362948E-2</v>
      </c>
      <c r="R94" s="26">
        <v>3.0915860676425998E-2</v>
      </c>
      <c r="S94" s="26">
        <v>3.3982261623068999E-2</v>
      </c>
      <c r="T94">
        <f t="shared" si="6"/>
        <v>185</v>
      </c>
      <c r="U94" s="28" t="str">
        <f t="shared" si="7"/>
        <v>20226</v>
      </c>
      <c r="V94">
        <f t="shared" si="8"/>
        <v>2022</v>
      </c>
      <c r="W94" s="17">
        <f t="shared" si="9"/>
        <v>2.6885714285715002E-3</v>
      </c>
      <c r="X94" s="17">
        <f t="shared" si="10"/>
        <v>4.7628571428571988E-3</v>
      </c>
      <c r="Y94" s="17">
        <f t="shared" si="11"/>
        <v>7.7713142857142991E-3</v>
      </c>
    </row>
    <row r="95" spans="1:25" x14ac:dyDescent="0.35">
      <c r="A95" s="28">
        <v>44726</v>
      </c>
      <c r="B95" s="26">
        <v>1.525E-2</v>
      </c>
      <c r="C95" s="26">
        <v>1.6131227397856201E-2</v>
      </c>
      <c r="D95" s="26">
        <v>1.6144460895470801E-2</v>
      </c>
      <c r="E95" s="121">
        <v>1.6170927890699301E-2</v>
      </c>
      <c r="F95" s="26">
        <v>1.61297619047619E-2</v>
      </c>
      <c r="G95" s="26">
        <v>1.6247499999999901E-2</v>
      </c>
      <c r="H95" s="26">
        <v>1.6983529411764699E-2</v>
      </c>
      <c r="I95" s="26">
        <v>1.7694999999999999E-2</v>
      </c>
      <c r="J95" s="26">
        <v>1.98822222222222E-2</v>
      </c>
      <c r="K95" s="26">
        <v>2.0781224489795899E-2</v>
      </c>
      <c r="L95" s="26">
        <v>2.23202197802197E-2</v>
      </c>
      <c r="M95" s="26">
        <v>2.27924324324324E-2</v>
      </c>
      <c r="N95" s="26">
        <v>2.3980000000000001E-2</v>
      </c>
      <c r="O95" s="26">
        <v>2.4816935704514299E-2</v>
      </c>
      <c r="P95" s="26">
        <v>2.75073469387755E-2</v>
      </c>
      <c r="Q95" s="26">
        <v>2.9354285714285701E-2</v>
      </c>
      <c r="R95" s="26">
        <v>3.0918195488721802E-2</v>
      </c>
      <c r="S95" s="26">
        <v>3.3984869866724401E-2</v>
      </c>
      <c r="T95">
        <f t="shared" si="6"/>
        <v>184</v>
      </c>
      <c r="U95" s="28" t="str">
        <f t="shared" si="7"/>
        <v>20226</v>
      </c>
      <c r="V95">
        <f t="shared" si="8"/>
        <v>2022</v>
      </c>
      <c r="W95" s="17">
        <f t="shared" si="9"/>
        <v>2.4449999999999993E-3</v>
      </c>
      <c r="X95" s="17">
        <f t="shared" si="10"/>
        <v>4.6322222222222008E-3</v>
      </c>
      <c r="Y95" s="17">
        <f t="shared" si="11"/>
        <v>7.5424324324324006E-3</v>
      </c>
    </row>
    <row r="96" spans="1:25" x14ac:dyDescent="0.35">
      <c r="A96" s="28">
        <v>44727</v>
      </c>
      <c r="B96" s="26">
        <v>1.5029999999999899E-2</v>
      </c>
      <c r="C96" s="26">
        <v>1.6490845982519001E-2</v>
      </c>
      <c r="D96" s="26">
        <v>1.6503755240406402E-2</v>
      </c>
      <c r="E96" s="121">
        <v>1.65295737561806E-2</v>
      </c>
      <c r="F96" s="26">
        <v>1.6489285714285699E-2</v>
      </c>
      <c r="G96" s="26">
        <v>1.62528571428571E-2</v>
      </c>
      <c r="H96" s="26">
        <v>1.67585714285714E-2</v>
      </c>
      <c r="I96" s="26">
        <v>1.76221333333333E-2</v>
      </c>
      <c r="J96" s="26">
        <v>1.9781208791208701E-2</v>
      </c>
      <c r="K96" s="26">
        <v>2.0773673469387698E-2</v>
      </c>
      <c r="L96" s="26">
        <v>2.1920769230769199E-2</v>
      </c>
      <c r="M96" s="26">
        <v>2.2729285714285698E-2</v>
      </c>
      <c r="N96" s="26">
        <v>2.39549180327868E-2</v>
      </c>
      <c r="O96" s="26">
        <v>2.48183584131326E-2</v>
      </c>
      <c r="P96" s="26">
        <v>2.75089238845144E-2</v>
      </c>
      <c r="Q96" s="26">
        <v>2.9346895879732701E-2</v>
      </c>
      <c r="R96" s="26">
        <v>3.0915381403118E-2</v>
      </c>
      <c r="S96" s="26">
        <v>3.3907048529450798E-2</v>
      </c>
      <c r="T96">
        <f t="shared" si="6"/>
        <v>183</v>
      </c>
      <c r="U96" s="28" t="str">
        <f t="shared" si="7"/>
        <v>20226</v>
      </c>
      <c r="V96">
        <f t="shared" si="8"/>
        <v>2022</v>
      </c>
      <c r="W96" s="17">
        <f t="shared" si="9"/>
        <v>2.5921333333334007E-3</v>
      </c>
      <c r="X96" s="17">
        <f t="shared" si="10"/>
        <v>4.7512087912088014E-3</v>
      </c>
      <c r="Y96" s="17">
        <f t="shared" si="11"/>
        <v>7.6992857142857991E-3</v>
      </c>
    </row>
    <row r="97" spans="1:25" x14ac:dyDescent="0.35">
      <c r="A97" s="28">
        <v>44728</v>
      </c>
      <c r="B97" s="26">
        <v>1.4999999999999999E-2</v>
      </c>
      <c r="C97" s="26">
        <v>1.61515984139344E-2</v>
      </c>
      <c r="D97" s="26">
        <v>1.6164815356365301E-2</v>
      </c>
      <c r="E97" s="121">
        <v>1.6191249241226599E-2</v>
      </c>
      <c r="F97" s="26">
        <v>1.6150000000000001E-2</v>
      </c>
      <c r="G97" s="26">
        <v>1.62325E-2</v>
      </c>
      <c r="H97" s="26">
        <v>1.6756961325966799E-2</v>
      </c>
      <c r="I97" s="26">
        <v>1.7637857142857101E-2</v>
      </c>
      <c r="J97" s="26">
        <v>1.98978021978021E-2</v>
      </c>
      <c r="K97" s="26">
        <v>2.0869862306368302E-2</v>
      </c>
      <c r="L97" s="26">
        <v>2.1925E-2</v>
      </c>
      <c r="M97" s="26">
        <v>2.2700384615384601E-2</v>
      </c>
      <c r="N97" s="26">
        <v>2.3951848739495699E-2</v>
      </c>
      <c r="O97" s="26">
        <v>2.4827018072289101E-2</v>
      </c>
      <c r="P97" s="26">
        <v>2.7509591836734602E-2</v>
      </c>
      <c r="Q97" s="26">
        <v>2.9356023391812799E-2</v>
      </c>
      <c r="R97" s="26">
        <v>3.09199331662489E-2</v>
      </c>
      <c r="S97" s="26">
        <v>3.3982905870682402E-2</v>
      </c>
      <c r="T97">
        <f t="shared" si="6"/>
        <v>182</v>
      </c>
      <c r="U97" s="28" t="str">
        <f t="shared" si="7"/>
        <v>20226</v>
      </c>
      <c r="V97">
        <f t="shared" si="8"/>
        <v>2022</v>
      </c>
      <c r="W97" s="17">
        <f t="shared" si="9"/>
        <v>2.6378571428571015E-3</v>
      </c>
      <c r="X97" s="17">
        <f t="shared" si="10"/>
        <v>4.8978021978021008E-3</v>
      </c>
      <c r="Y97" s="17">
        <f t="shared" si="11"/>
        <v>7.700384615384602E-3</v>
      </c>
    </row>
    <row r="98" spans="1:25" x14ac:dyDescent="0.35">
      <c r="A98" s="28">
        <v>44729</v>
      </c>
      <c r="B98" s="26">
        <v>1.4999999999999999E-2</v>
      </c>
      <c r="C98" s="26">
        <v>1.6151515834217301E-2</v>
      </c>
      <c r="D98" s="26">
        <v>1.6164702734762199E-2</v>
      </c>
      <c r="E98" s="121">
        <v>1.61910765358513E-2</v>
      </c>
      <c r="F98" s="26">
        <v>1.6150000000000001E-2</v>
      </c>
      <c r="G98" s="26">
        <v>1.6212289156626501E-2</v>
      </c>
      <c r="H98" s="26">
        <v>1.6889999999999999E-2</v>
      </c>
      <c r="I98" s="26">
        <v>1.7701249999999901E-2</v>
      </c>
      <c r="J98" s="26">
        <v>2.0797460317460301E-2</v>
      </c>
      <c r="K98" s="26">
        <v>2.11277777777777E-2</v>
      </c>
      <c r="L98" s="26">
        <v>2.192875E-2</v>
      </c>
      <c r="M98" s="26">
        <v>2.3991441985244801E-2</v>
      </c>
      <c r="N98" s="26">
        <v>2.41990878604963E-2</v>
      </c>
      <c r="O98" s="26">
        <v>2.48282530120481E-2</v>
      </c>
      <c r="P98" s="26">
        <v>2.7405776397515499E-2</v>
      </c>
      <c r="Q98" s="26">
        <v>2.9267764476614701E-2</v>
      </c>
      <c r="R98" s="26">
        <v>3.0886361358574602E-2</v>
      </c>
      <c r="S98" s="26">
        <v>3.3942293031431897E-2</v>
      </c>
      <c r="T98">
        <f t="shared" si="6"/>
        <v>181</v>
      </c>
      <c r="U98" s="28" t="str">
        <f t="shared" si="7"/>
        <v>20226</v>
      </c>
      <c r="V98">
        <f t="shared" si="8"/>
        <v>2022</v>
      </c>
      <c r="W98" s="17">
        <f t="shared" si="9"/>
        <v>2.7012499999999016E-3</v>
      </c>
      <c r="X98" s="17">
        <f t="shared" si="10"/>
        <v>5.7974603174603019E-3</v>
      </c>
      <c r="Y98" s="17">
        <f t="shared" si="11"/>
        <v>8.9914419852448017E-3</v>
      </c>
    </row>
    <row r="99" spans="1:25" x14ac:dyDescent="0.35">
      <c r="A99" s="28">
        <v>44732</v>
      </c>
      <c r="B99" s="26">
        <v>1.4999999999999999E-2</v>
      </c>
      <c r="C99" s="26">
        <v>1.64504794193021E-2</v>
      </c>
      <c r="D99" s="26">
        <v>1.6463996390701102E-2</v>
      </c>
      <c r="E99" s="121">
        <v>1.6448571428571399E-2</v>
      </c>
      <c r="F99" s="26">
        <v>1.62414285714285E-2</v>
      </c>
      <c r="G99" s="26">
        <v>1.6307662337662301E-2</v>
      </c>
      <c r="H99" s="26">
        <v>1.69357142857142E-2</v>
      </c>
      <c r="I99" s="26">
        <v>1.77185714285714E-2</v>
      </c>
      <c r="J99" s="26">
        <v>2.0035714285714198E-2</v>
      </c>
      <c r="K99" s="26">
        <v>2.1127479674796699E-2</v>
      </c>
      <c r="L99" s="26">
        <v>2.2084945054945002E-2</v>
      </c>
      <c r="M99" s="26">
        <v>2.3985714285714201E-2</v>
      </c>
      <c r="N99" s="26">
        <v>2.4180689655172401E-2</v>
      </c>
      <c r="O99" s="26">
        <v>2.4885465268676198E-2</v>
      </c>
      <c r="P99" s="26">
        <v>2.7884706405693901E-2</v>
      </c>
      <c r="Q99" s="26">
        <v>2.9487353629976499E-2</v>
      </c>
      <c r="R99" s="26">
        <v>3.1602785987958397E-2</v>
      </c>
      <c r="S99" s="26">
        <v>3.4686563457596901E-2</v>
      </c>
      <c r="T99">
        <f t="shared" si="6"/>
        <v>180</v>
      </c>
      <c r="U99" s="28" t="str">
        <f t="shared" si="7"/>
        <v>20226</v>
      </c>
      <c r="V99">
        <f t="shared" si="8"/>
        <v>2022</v>
      </c>
      <c r="W99" s="17">
        <f t="shared" si="9"/>
        <v>2.7185714285714001E-3</v>
      </c>
      <c r="X99" s="17">
        <f t="shared" si="10"/>
        <v>5.035714285714199E-3</v>
      </c>
      <c r="Y99" s="17">
        <f t="shared" si="11"/>
        <v>8.9857142857142011E-3</v>
      </c>
    </row>
    <row r="100" spans="1:25" x14ac:dyDescent="0.35">
      <c r="A100" s="28">
        <v>44733</v>
      </c>
      <c r="B100" s="26">
        <v>1.4999999999999999E-2</v>
      </c>
      <c r="C100" s="26">
        <v>1.6459385601343898E-2</v>
      </c>
      <c r="D100" s="26">
        <v>1.64728946807359E-2</v>
      </c>
      <c r="E100" s="121">
        <v>1.6457419354838701E-2</v>
      </c>
      <c r="F100" s="26">
        <v>1.6335806451612801E-2</v>
      </c>
      <c r="G100" s="26">
        <v>1.6209999999999999E-2</v>
      </c>
      <c r="H100" s="26">
        <v>1.68458563535911E-2</v>
      </c>
      <c r="I100" s="26">
        <v>1.7715267857142801E-2</v>
      </c>
      <c r="J100" s="26">
        <v>1.9949999999999999E-2</v>
      </c>
      <c r="K100" s="26">
        <v>2.11098571428571E-2</v>
      </c>
      <c r="L100" s="26">
        <v>2.19158928571428E-2</v>
      </c>
      <c r="M100" s="26">
        <v>2.2732499999999999E-2</v>
      </c>
      <c r="N100" s="26">
        <v>2.35753930280246E-2</v>
      </c>
      <c r="O100" s="26">
        <v>2.4837349397590299E-2</v>
      </c>
      <c r="P100" s="26">
        <v>2.74032413178984E-2</v>
      </c>
      <c r="Q100" s="26">
        <v>2.94272799625468E-2</v>
      </c>
      <c r="R100" s="26">
        <v>3.1602785987958397E-2</v>
      </c>
      <c r="S100" s="26">
        <v>3.4684822335791801E-2</v>
      </c>
      <c r="T100">
        <f t="shared" si="6"/>
        <v>179</v>
      </c>
      <c r="U100" s="28" t="str">
        <f t="shared" si="7"/>
        <v>20226</v>
      </c>
      <c r="V100">
        <f t="shared" si="8"/>
        <v>2022</v>
      </c>
      <c r="W100" s="17">
        <f t="shared" si="9"/>
        <v>2.7152678571428016E-3</v>
      </c>
      <c r="X100" s="17">
        <f t="shared" si="10"/>
        <v>4.9499999999999995E-3</v>
      </c>
      <c r="Y100" s="17">
        <f t="shared" si="11"/>
        <v>7.7324999999999998E-3</v>
      </c>
    </row>
    <row r="101" spans="1:25" x14ac:dyDescent="0.35">
      <c r="A101" s="28">
        <v>44734</v>
      </c>
      <c r="B101" s="26">
        <v>1.4999999999999999E-2</v>
      </c>
      <c r="C101" s="26">
        <v>1.6429520239164899E-2</v>
      </c>
      <c r="D101" s="26">
        <v>1.64429397111036E-2</v>
      </c>
      <c r="E101" s="121">
        <v>1.64272499999999E-2</v>
      </c>
      <c r="F101" s="26">
        <v>1.60139999999999E-2</v>
      </c>
      <c r="G101" s="26">
        <v>1.5685000000000001E-2</v>
      </c>
      <c r="H101" s="26">
        <v>1.7093846153846098E-2</v>
      </c>
      <c r="I101" s="26">
        <v>1.7790714285714201E-2</v>
      </c>
      <c r="J101" s="26">
        <v>1.9955324675324598E-2</v>
      </c>
      <c r="K101" s="26">
        <v>2.1817428571428502E-2</v>
      </c>
      <c r="L101" s="26">
        <v>2.1815000000000001E-2</v>
      </c>
      <c r="M101" s="26">
        <v>2.2734999999999998E-2</v>
      </c>
      <c r="N101" s="26">
        <v>2.3367661510463999E-2</v>
      </c>
      <c r="O101" s="26">
        <v>2.4882982216142199E-2</v>
      </c>
      <c r="P101" s="26">
        <v>2.7887067736185302E-2</v>
      </c>
      <c r="Q101" s="26">
        <v>2.9368672387682902E-2</v>
      </c>
      <c r="R101" s="26">
        <v>3.1472155477031798E-2</v>
      </c>
      <c r="S101" s="26">
        <v>3.4534065318171103E-2</v>
      </c>
      <c r="T101">
        <f t="shared" si="6"/>
        <v>178</v>
      </c>
      <c r="U101" s="28" t="str">
        <f t="shared" si="7"/>
        <v>20226</v>
      </c>
      <c r="V101">
        <f t="shared" si="8"/>
        <v>2022</v>
      </c>
      <c r="W101" s="17">
        <f t="shared" si="9"/>
        <v>2.790714285714202E-3</v>
      </c>
      <c r="X101" s="17">
        <f t="shared" si="10"/>
        <v>4.9553246753245989E-3</v>
      </c>
      <c r="Y101" s="17">
        <f t="shared" si="11"/>
        <v>7.7349999999999988E-3</v>
      </c>
    </row>
    <row r="102" spans="1:25" x14ac:dyDescent="0.35">
      <c r="A102" s="28">
        <v>44735</v>
      </c>
      <c r="B102" s="26">
        <v>1.4999999999999999E-2</v>
      </c>
      <c r="C102" s="26">
        <v>1.6244821114323502E-2</v>
      </c>
      <c r="D102" s="26">
        <v>1.6258625512623699E-2</v>
      </c>
      <c r="E102" s="121">
        <v>1.6242857142857101E-2</v>
      </c>
      <c r="F102" s="26">
        <v>1.6449999999999999E-2</v>
      </c>
      <c r="G102" s="26">
        <v>1.6282857142857099E-2</v>
      </c>
      <c r="H102" s="26">
        <v>1.7102417582417501E-2</v>
      </c>
      <c r="I102" s="26">
        <v>1.78051785714285E-2</v>
      </c>
      <c r="J102" s="26">
        <v>2.0038739495798302E-2</v>
      </c>
      <c r="K102" s="26">
        <v>2.19066770186335E-2</v>
      </c>
      <c r="L102" s="26">
        <v>2.2320549450549398E-2</v>
      </c>
      <c r="M102" s="26">
        <v>2.3469285714285699E-2</v>
      </c>
      <c r="N102" s="26">
        <v>2.3588693877551001E-2</v>
      </c>
      <c r="O102" s="26">
        <v>2.4819366715758399E-2</v>
      </c>
      <c r="P102" s="26">
        <v>2.77104103479036E-2</v>
      </c>
      <c r="Q102" s="26">
        <v>2.9934846938775499E-2</v>
      </c>
      <c r="R102" s="26">
        <v>3.1719313186813099E-2</v>
      </c>
      <c r="S102" s="26">
        <v>3.4868679970653099E-2</v>
      </c>
      <c r="T102">
        <f t="shared" si="6"/>
        <v>177</v>
      </c>
      <c r="U102" s="28" t="str">
        <f t="shared" si="7"/>
        <v>20226</v>
      </c>
      <c r="V102">
        <f t="shared" si="8"/>
        <v>2022</v>
      </c>
      <c r="W102" s="17">
        <f t="shared" si="9"/>
        <v>2.8051785714285002E-3</v>
      </c>
      <c r="X102" s="17">
        <f t="shared" si="10"/>
        <v>5.0387394957983021E-3</v>
      </c>
      <c r="Y102" s="17">
        <f t="shared" si="11"/>
        <v>8.4692857142857E-3</v>
      </c>
    </row>
    <row r="103" spans="1:25" x14ac:dyDescent="0.35">
      <c r="A103" s="28">
        <v>44736</v>
      </c>
      <c r="B103" s="26">
        <v>1.4999999999999999E-2</v>
      </c>
      <c r="C103" s="26">
        <v>1.6230849446482599E-2</v>
      </c>
      <c r="D103" s="26">
        <v>1.6244666176043601E-2</v>
      </c>
      <c r="E103" s="121">
        <v>1.6229032258064501E-2</v>
      </c>
      <c r="F103" s="26">
        <v>1.6369354838709601E-2</v>
      </c>
      <c r="G103" s="26">
        <v>1.6521758241758201E-2</v>
      </c>
      <c r="H103" s="26">
        <v>1.7164395604395598E-2</v>
      </c>
      <c r="I103" s="26">
        <v>1.7680000000000001E-2</v>
      </c>
      <c r="J103" s="26">
        <v>1.9967731092436901E-2</v>
      </c>
      <c r="K103" s="26">
        <v>2.17684126984127E-2</v>
      </c>
      <c r="L103" s="26">
        <v>2.2397631578947301E-2</v>
      </c>
      <c r="M103" s="26">
        <v>2.3542857142857102E-2</v>
      </c>
      <c r="N103" s="26">
        <v>2.36001587301587E-2</v>
      </c>
      <c r="O103" s="26">
        <v>2.4821355421686699E-2</v>
      </c>
      <c r="P103" s="26">
        <v>2.77127329192546E-2</v>
      </c>
      <c r="Q103" s="26">
        <v>2.9935299625468099E-2</v>
      </c>
      <c r="R103" s="26">
        <v>3.1719313186813099E-2</v>
      </c>
      <c r="S103" s="26">
        <v>3.4871344715072902E-2</v>
      </c>
      <c r="T103">
        <f t="shared" si="6"/>
        <v>176</v>
      </c>
      <c r="U103" s="28" t="str">
        <f t="shared" si="7"/>
        <v>20226</v>
      </c>
      <c r="V103">
        <f t="shared" si="8"/>
        <v>2022</v>
      </c>
      <c r="W103" s="17">
        <f t="shared" si="9"/>
        <v>2.6800000000000018E-3</v>
      </c>
      <c r="X103" s="17">
        <f t="shared" si="10"/>
        <v>4.9677310924369014E-3</v>
      </c>
      <c r="Y103" s="17">
        <f t="shared" si="11"/>
        <v>8.5428571428571021E-3</v>
      </c>
    </row>
    <row r="104" spans="1:25" x14ac:dyDescent="0.35">
      <c r="A104" s="28">
        <v>44739</v>
      </c>
      <c r="B104" s="26">
        <v>1.4999999999999999E-2</v>
      </c>
      <c r="C104" s="26">
        <v>1.6448000575173202E-2</v>
      </c>
      <c r="D104" s="26">
        <v>1.64615854846898E-2</v>
      </c>
      <c r="E104" s="121">
        <v>1.6446031746031702E-2</v>
      </c>
      <c r="F104" s="26">
        <v>1.6289523809523799E-2</v>
      </c>
      <c r="G104" s="26">
        <v>1.6223829787233999E-2</v>
      </c>
      <c r="H104" s="26">
        <v>1.7166092715231701E-2</v>
      </c>
      <c r="I104" s="26">
        <v>1.76503571428571E-2</v>
      </c>
      <c r="J104" s="26">
        <v>1.99796551724137E-2</v>
      </c>
      <c r="K104" s="26">
        <v>2.1812486772486699E-2</v>
      </c>
      <c r="L104" s="26">
        <v>2.2768214285714201E-2</v>
      </c>
      <c r="M104" s="26">
        <v>2.2751428571428499E-2</v>
      </c>
      <c r="N104" s="26">
        <v>2.3630163934426199E-2</v>
      </c>
      <c r="O104" s="26">
        <v>2.48361538461538E-2</v>
      </c>
      <c r="P104" s="26">
        <v>2.7850355871886098E-2</v>
      </c>
      <c r="Q104" s="26">
        <v>2.99272968197879E-2</v>
      </c>
      <c r="R104" s="26">
        <v>3.1676413427561799E-2</v>
      </c>
      <c r="S104" s="26">
        <v>3.47757416264338E-2</v>
      </c>
      <c r="T104">
        <f t="shared" si="6"/>
        <v>175</v>
      </c>
      <c r="U104" s="28" t="str">
        <f t="shared" si="7"/>
        <v>20226</v>
      </c>
      <c r="V104">
        <f t="shared" si="8"/>
        <v>2022</v>
      </c>
      <c r="W104" s="17">
        <f t="shared" si="9"/>
        <v>2.6503571428571002E-3</v>
      </c>
      <c r="X104" s="17">
        <f t="shared" si="10"/>
        <v>4.9796551724137009E-3</v>
      </c>
      <c r="Y104" s="17">
        <f t="shared" si="11"/>
        <v>7.7514285714284994E-3</v>
      </c>
    </row>
    <row r="105" spans="1:25" x14ac:dyDescent="0.35">
      <c r="A105" s="28">
        <v>44740</v>
      </c>
      <c r="B105" s="26">
        <v>1.4999999999999999E-2</v>
      </c>
      <c r="C105" s="26">
        <v>1.6957216117785799E-2</v>
      </c>
      <c r="D105" s="26">
        <v>1.6970347595557201E-2</v>
      </c>
      <c r="E105" s="121">
        <v>1.6955357142857098E-2</v>
      </c>
      <c r="F105" s="26">
        <v>1.64074285714285E-2</v>
      </c>
      <c r="G105" s="26">
        <v>1.6298526315789399E-2</v>
      </c>
      <c r="H105" s="26">
        <v>1.71656E-2</v>
      </c>
      <c r="I105" s="26">
        <v>1.7648571428571399E-2</v>
      </c>
      <c r="J105" s="26">
        <v>1.97311764705882E-2</v>
      </c>
      <c r="K105" s="26">
        <v>2.1836243386243299E-2</v>
      </c>
      <c r="L105" s="26">
        <v>2.3141005291005198E-2</v>
      </c>
      <c r="M105" s="26">
        <v>2.27831868131868E-2</v>
      </c>
      <c r="N105" s="26">
        <v>2.4157102040816301E-2</v>
      </c>
      <c r="O105" s="26">
        <v>2.4418098495211999E-2</v>
      </c>
      <c r="P105" s="26">
        <v>2.7823263433813802E-2</v>
      </c>
      <c r="Q105" s="26">
        <v>2.99282685512367E-2</v>
      </c>
      <c r="R105" s="26">
        <v>3.1677385159010599E-2</v>
      </c>
      <c r="S105" s="26">
        <v>3.4673221065756203E-2</v>
      </c>
      <c r="T105">
        <f t="shared" si="6"/>
        <v>174</v>
      </c>
      <c r="U105" s="28" t="str">
        <f t="shared" si="7"/>
        <v>20226</v>
      </c>
      <c r="V105">
        <f t="shared" si="8"/>
        <v>2022</v>
      </c>
      <c r="W105" s="17">
        <f t="shared" si="9"/>
        <v>2.6485714285713995E-3</v>
      </c>
      <c r="X105" s="17">
        <f t="shared" si="10"/>
        <v>4.7311764705882005E-3</v>
      </c>
      <c r="Y105" s="17">
        <f t="shared" si="11"/>
        <v>7.7831868131868001E-3</v>
      </c>
    </row>
    <row r="106" spans="1:25" x14ac:dyDescent="0.35">
      <c r="A106" s="28">
        <v>44741</v>
      </c>
      <c r="B106" s="26">
        <v>1.4999999999999999E-2</v>
      </c>
      <c r="C106" s="26">
        <v>1.6957216492374399E-2</v>
      </c>
      <c r="D106" s="26">
        <v>1.6970355832641899E-2</v>
      </c>
      <c r="E106" s="121">
        <v>1.6955357142857098E-2</v>
      </c>
      <c r="F106" s="26">
        <v>1.6379999999999902E-2</v>
      </c>
      <c r="G106" s="26">
        <v>1.62997752808988E-2</v>
      </c>
      <c r="H106" s="26">
        <v>1.72799999999999E-2</v>
      </c>
      <c r="I106" s="26">
        <v>1.7919455252918201E-2</v>
      </c>
      <c r="J106" s="26">
        <v>1.9664615384615301E-2</v>
      </c>
      <c r="K106" s="26">
        <v>2.1655000000000001E-2</v>
      </c>
      <c r="L106" s="26">
        <v>2.25879999999999E-2</v>
      </c>
      <c r="M106" s="26">
        <v>2.3550714285714199E-2</v>
      </c>
      <c r="N106" s="26">
        <v>2.36609645131938E-2</v>
      </c>
      <c r="O106" s="26">
        <v>2.4742582417582398E-2</v>
      </c>
      <c r="P106" s="26">
        <v>2.7740144167758801E-2</v>
      </c>
      <c r="Q106" s="26">
        <v>2.99161999999999E-2</v>
      </c>
      <c r="R106" s="26">
        <v>3.1686199999999998E-2</v>
      </c>
      <c r="S106" s="26">
        <v>3.4683828930454998E-2</v>
      </c>
      <c r="T106">
        <f t="shared" si="6"/>
        <v>173</v>
      </c>
      <c r="U106" s="28" t="str">
        <f t="shared" si="7"/>
        <v>20226</v>
      </c>
      <c r="V106">
        <f t="shared" si="8"/>
        <v>2022</v>
      </c>
      <c r="W106" s="17">
        <f t="shared" si="9"/>
        <v>2.9194552529182016E-3</v>
      </c>
      <c r="X106" s="17">
        <f t="shared" si="10"/>
        <v>4.6646153846153018E-3</v>
      </c>
      <c r="Y106" s="17">
        <f t="shared" si="11"/>
        <v>8.5507142857141998E-3</v>
      </c>
    </row>
    <row r="107" spans="1:25" x14ac:dyDescent="0.35">
      <c r="A107" s="28">
        <v>44742</v>
      </c>
      <c r="B107" s="26">
        <v>1.4999999999999999E-2</v>
      </c>
      <c r="C107" s="26">
        <v>1.6950774601240299E-2</v>
      </c>
      <c r="D107" s="26">
        <v>1.69639784969343E-2</v>
      </c>
      <c r="E107" s="121">
        <v>1.694890625E-2</v>
      </c>
      <c r="F107" s="26">
        <v>1.6500312499999899E-2</v>
      </c>
      <c r="G107" s="26">
        <v>1.6299999999999999E-2</v>
      </c>
      <c r="H107" s="26">
        <v>1.69738624338624E-2</v>
      </c>
      <c r="I107" s="26">
        <v>1.7832857142857102E-2</v>
      </c>
      <c r="J107" s="26">
        <v>1.9678571428571399E-2</v>
      </c>
      <c r="K107" s="26">
        <v>2.1476984126984101E-2</v>
      </c>
      <c r="L107" s="26">
        <v>2.2253414634146301E-2</v>
      </c>
      <c r="M107" s="26">
        <v>2.22976691729323E-2</v>
      </c>
      <c r="N107" s="26">
        <v>2.4273571428571401E-2</v>
      </c>
      <c r="O107" s="26">
        <v>2.44385714285714E-2</v>
      </c>
      <c r="P107" s="26">
        <v>2.7829698162729601E-2</v>
      </c>
      <c r="Q107" s="26">
        <v>3.00892666666666E-2</v>
      </c>
      <c r="R107" s="26">
        <v>3.1752123809523802E-2</v>
      </c>
      <c r="S107" s="26">
        <v>3.4764480378912603E-2</v>
      </c>
      <c r="T107">
        <f t="shared" si="6"/>
        <v>172</v>
      </c>
      <c r="U107" s="28" t="str">
        <f t="shared" si="7"/>
        <v>20226</v>
      </c>
      <c r="V107">
        <f t="shared" si="8"/>
        <v>2022</v>
      </c>
      <c r="W107" s="17">
        <f t="shared" si="9"/>
        <v>2.8328571428571023E-3</v>
      </c>
      <c r="X107" s="17">
        <f t="shared" si="10"/>
        <v>4.6785714285714E-3</v>
      </c>
      <c r="Y107" s="17">
        <f t="shared" si="11"/>
        <v>7.2976691729323001E-3</v>
      </c>
    </row>
    <row r="108" spans="1:25" x14ac:dyDescent="0.35">
      <c r="A108" s="28">
        <v>44743</v>
      </c>
      <c r="B108" s="26">
        <v>1.4999999999999999E-2</v>
      </c>
      <c r="C108" s="26">
        <v>1.69442485915858E-2</v>
      </c>
      <c r="D108" s="26">
        <v>1.6957085662421701E-2</v>
      </c>
      <c r="E108" s="121">
        <v>1.69424193548387E-2</v>
      </c>
      <c r="F108" s="26">
        <v>1.64793548387096E-2</v>
      </c>
      <c r="G108" s="26">
        <v>1.6277857142857101E-2</v>
      </c>
      <c r="H108" s="26">
        <v>1.6969999999999999E-2</v>
      </c>
      <c r="I108" s="26">
        <v>1.7864705882352901E-2</v>
      </c>
      <c r="J108" s="26">
        <v>1.9834117647058801E-2</v>
      </c>
      <c r="K108" s="26">
        <v>2.1121677018633499E-2</v>
      </c>
      <c r="L108" s="26">
        <v>2.2590989010989E-2</v>
      </c>
      <c r="M108" s="26">
        <v>2.3575630252100799E-2</v>
      </c>
      <c r="N108" s="26">
        <v>2.50844585987261E-2</v>
      </c>
      <c r="O108" s="26">
        <v>2.5718993963782601E-2</v>
      </c>
      <c r="P108" s="26">
        <v>2.7793043478260799E-2</v>
      </c>
      <c r="Q108" s="26">
        <v>2.9970971874129702E-2</v>
      </c>
      <c r="R108" s="26">
        <v>3.1334380395433001E-2</v>
      </c>
      <c r="S108" s="26">
        <v>3.4263061782703698E-2</v>
      </c>
      <c r="T108">
        <f t="shared" si="6"/>
        <v>171</v>
      </c>
      <c r="U108" s="28" t="str">
        <f t="shared" si="7"/>
        <v>20227</v>
      </c>
      <c r="V108">
        <f t="shared" si="8"/>
        <v>2022</v>
      </c>
      <c r="W108" s="17">
        <f t="shared" si="9"/>
        <v>2.8647058823529012E-3</v>
      </c>
      <c r="X108" s="17">
        <f t="shared" si="10"/>
        <v>4.8341176470588013E-3</v>
      </c>
      <c r="Y108" s="17">
        <f t="shared" si="11"/>
        <v>8.5756302521007993E-3</v>
      </c>
    </row>
    <row r="109" spans="1:25" x14ac:dyDescent="0.35">
      <c r="A109" s="28">
        <v>44746</v>
      </c>
      <c r="B109" s="26">
        <v>1.4999999999999999E-2</v>
      </c>
      <c r="C109" s="26">
        <v>1.69043050312454E-2</v>
      </c>
      <c r="D109" s="26">
        <v>1.6917039739876901E-2</v>
      </c>
      <c r="E109" s="121">
        <v>1.6902500000000001E-2</v>
      </c>
      <c r="F109" s="26">
        <v>1.6350384615384499E-2</v>
      </c>
      <c r="G109" s="26">
        <v>1.6294642857142799E-2</v>
      </c>
      <c r="H109" s="26">
        <v>1.7277922077922E-2</v>
      </c>
      <c r="I109" s="26">
        <v>1.7942068965517199E-2</v>
      </c>
      <c r="J109" s="26">
        <v>1.9887821782178201E-2</v>
      </c>
      <c r="K109" s="26">
        <v>2.1761726618704999E-2</v>
      </c>
      <c r="L109" s="26">
        <v>2.28235971223021E-2</v>
      </c>
      <c r="M109" s="26">
        <v>2.3575630252100799E-2</v>
      </c>
      <c r="N109" s="26">
        <v>2.50844585987261E-2</v>
      </c>
      <c r="O109" s="26">
        <v>2.5721459074733E-2</v>
      </c>
      <c r="P109" s="26">
        <v>2.7795080071174299E-2</v>
      </c>
      <c r="Q109" s="26">
        <v>2.9560856531049201E-2</v>
      </c>
      <c r="R109" s="26">
        <v>3.1179700214132699E-2</v>
      </c>
      <c r="S109" s="26">
        <v>3.4085018813287703E-2</v>
      </c>
      <c r="T109">
        <f t="shared" si="6"/>
        <v>170</v>
      </c>
      <c r="U109" s="28" t="str">
        <f t="shared" si="7"/>
        <v>20227</v>
      </c>
      <c r="V109">
        <f t="shared" si="8"/>
        <v>2022</v>
      </c>
      <c r="W109" s="17">
        <f t="shared" si="9"/>
        <v>2.9420689655172E-3</v>
      </c>
      <c r="X109" s="17">
        <f t="shared" si="10"/>
        <v>4.8878217821782012E-3</v>
      </c>
      <c r="Y109" s="17">
        <f t="shared" si="11"/>
        <v>8.5756302521007993E-3</v>
      </c>
    </row>
    <row r="110" spans="1:25" x14ac:dyDescent="0.35">
      <c r="A110" s="28">
        <v>44747</v>
      </c>
      <c r="B110" s="26">
        <v>1.4999999999999999E-2</v>
      </c>
      <c r="C110" s="26">
        <v>1.6929921900446902E-2</v>
      </c>
      <c r="D110" s="26">
        <v>1.6942729289236201E-2</v>
      </c>
      <c r="E110" s="121">
        <v>1.6928103448275798E-2</v>
      </c>
      <c r="F110" s="26">
        <v>1.6433103448275799E-2</v>
      </c>
      <c r="G110" s="26">
        <v>1.6289230769230702E-2</v>
      </c>
      <c r="H110" s="26">
        <v>1.7074285714285702E-2</v>
      </c>
      <c r="I110" s="26">
        <v>1.80833862433862E-2</v>
      </c>
      <c r="J110" s="26">
        <v>1.9793347280334699E-2</v>
      </c>
      <c r="K110" s="26">
        <v>2.1642405063291102E-2</v>
      </c>
      <c r="L110" s="26">
        <v>2.2043417721518899E-2</v>
      </c>
      <c r="M110" s="26">
        <v>2.2444430379746801E-2</v>
      </c>
      <c r="N110" s="26">
        <v>2.4592508710801299E-2</v>
      </c>
      <c r="O110" s="26">
        <v>2.5571901669758802E-2</v>
      </c>
      <c r="P110" s="26">
        <v>2.7827448979591801E-2</v>
      </c>
      <c r="Q110" s="26">
        <v>2.9844784422809401E-2</v>
      </c>
      <c r="R110" s="26">
        <v>3.1286787204450599E-2</v>
      </c>
      <c r="S110" s="26">
        <v>3.42086903005357E-2</v>
      </c>
      <c r="T110">
        <f t="shared" si="6"/>
        <v>169</v>
      </c>
      <c r="U110" s="28" t="str">
        <f t="shared" si="7"/>
        <v>20227</v>
      </c>
      <c r="V110">
        <f t="shared" si="8"/>
        <v>2022</v>
      </c>
      <c r="W110" s="17">
        <f t="shared" si="9"/>
        <v>3.0833862433862005E-3</v>
      </c>
      <c r="X110" s="17">
        <f t="shared" si="10"/>
        <v>4.7933472803346998E-3</v>
      </c>
      <c r="Y110" s="17">
        <f t="shared" si="11"/>
        <v>7.4444303797468019E-3</v>
      </c>
    </row>
    <row r="111" spans="1:25" x14ac:dyDescent="0.35">
      <c r="A111" s="28">
        <v>44748</v>
      </c>
      <c r="B111" s="26">
        <v>1.4999999999999999E-2</v>
      </c>
      <c r="C111" s="26">
        <v>1.69299216705707E-2</v>
      </c>
      <c r="D111" s="26">
        <v>1.694272905936E-2</v>
      </c>
      <c r="E111" s="121">
        <v>1.6928103448275798E-2</v>
      </c>
      <c r="F111" s="26">
        <v>1.6433103448275799E-2</v>
      </c>
      <c r="G111" s="26">
        <v>1.6289629629629598E-2</v>
      </c>
      <c r="H111" s="26">
        <v>1.6882083333333301E-2</v>
      </c>
      <c r="I111" s="26">
        <v>1.7983246753246699E-2</v>
      </c>
      <c r="J111" s="26">
        <v>1.9794666666666599E-2</v>
      </c>
      <c r="K111" s="26">
        <v>2.1642496831432101E-2</v>
      </c>
      <c r="L111" s="26">
        <v>2.20440177439797E-2</v>
      </c>
      <c r="M111" s="26">
        <v>2.2445538656527202E-2</v>
      </c>
      <c r="N111" s="26">
        <v>2.3374882320744299E-2</v>
      </c>
      <c r="O111" s="26">
        <v>2.4769956212369999E-2</v>
      </c>
      <c r="P111" s="26">
        <v>2.7827448979591801E-2</v>
      </c>
      <c r="Q111" s="26">
        <v>2.9844784422809401E-2</v>
      </c>
      <c r="R111" s="26">
        <v>3.1286787204450599E-2</v>
      </c>
      <c r="S111" s="26">
        <v>3.4208690070659499E-2</v>
      </c>
      <c r="T111">
        <f t="shared" si="6"/>
        <v>168</v>
      </c>
      <c r="U111" s="28" t="str">
        <f t="shared" si="7"/>
        <v>20227</v>
      </c>
      <c r="V111">
        <f t="shared" si="8"/>
        <v>2022</v>
      </c>
      <c r="W111" s="17">
        <f t="shared" si="9"/>
        <v>2.9832467532466996E-3</v>
      </c>
      <c r="X111" s="17">
        <f t="shared" si="10"/>
        <v>4.7946666666665999E-3</v>
      </c>
      <c r="Y111" s="17">
        <f t="shared" si="11"/>
        <v>7.4455386565272022E-3</v>
      </c>
    </row>
    <row r="112" spans="1:25" x14ac:dyDescent="0.35">
      <c r="A112" s="28">
        <v>44749</v>
      </c>
      <c r="B112" s="26">
        <v>1.4999999999999999E-2</v>
      </c>
      <c r="C112" s="26">
        <v>1.68848745308635E-2</v>
      </c>
      <c r="D112" s="26">
        <v>1.6897571726150699E-2</v>
      </c>
      <c r="E112" s="121">
        <v>1.6883035714285701E-2</v>
      </c>
      <c r="F112" s="26">
        <v>1.6287499999999899E-2</v>
      </c>
      <c r="G112" s="26">
        <v>1.6226206896551701E-2</v>
      </c>
      <c r="H112" s="26">
        <v>1.6898169934640501E-2</v>
      </c>
      <c r="I112" s="26">
        <v>1.80597321428571E-2</v>
      </c>
      <c r="J112" s="26">
        <v>1.98643956043956E-2</v>
      </c>
      <c r="K112" s="26">
        <v>2.1520343347639401E-2</v>
      </c>
      <c r="L112" s="26">
        <v>2.26493406593406E-2</v>
      </c>
      <c r="M112" s="26">
        <v>2.3350732984293101E-2</v>
      </c>
      <c r="N112" s="26">
        <v>2.3689999999999999E-2</v>
      </c>
      <c r="O112" s="26">
        <v>2.55592510402219E-2</v>
      </c>
      <c r="P112" s="26">
        <v>2.77689285714285E-2</v>
      </c>
      <c r="Q112" s="26">
        <v>2.95542690058479E-2</v>
      </c>
      <c r="R112" s="26">
        <v>3.1118178780284E-2</v>
      </c>
      <c r="S112" s="26">
        <v>3.4014978122269703E-2</v>
      </c>
      <c r="T112">
        <f t="shared" si="6"/>
        <v>167</v>
      </c>
      <c r="U112" s="28" t="str">
        <f t="shared" si="7"/>
        <v>20227</v>
      </c>
      <c r="V112">
        <f t="shared" si="8"/>
        <v>2022</v>
      </c>
      <c r="W112" s="17">
        <f t="shared" si="9"/>
        <v>3.0597321428571002E-3</v>
      </c>
      <c r="X112" s="17">
        <f t="shared" si="10"/>
        <v>4.8643956043956001E-3</v>
      </c>
      <c r="Y112" s="17">
        <f t="shared" si="11"/>
        <v>8.3507329842931015E-3</v>
      </c>
    </row>
    <row r="113" spans="1:25" x14ac:dyDescent="0.35">
      <c r="A113" s="28">
        <v>44750</v>
      </c>
      <c r="B113" s="26">
        <v>1.4999999999999999E-2</v>
      </c>
      <c r="C113" s="26">
        <v>1.6944230223779801E-2</v>
      </c>
      <c r="D113" s="26">
        <v>1.69573172386366E-2</v>
      </c>
      <c r="E113" s="121">
        <v>1.69424193548387E-2</v>
      </c>
      <c r="F113" s="26">
        <v>1.64793548387096E-2</v>
      </c>
      <c r="G113" s="26">
        <v>1.6369523809523799E-2</v>
      </c>
      <c r="H113" s="26">
        <v>1.7048204081632601E-2</v>
      </c>
      <c r="I113" s="26">
        <v>1.8075882352941101E-2</v>
      </c>
      <c r="J113" s="26">
        <v>2.0597472527472498E-2</v>
      </c>
      <c r="K113" s="26">
        <v>2.1866819407007999E-2</v>
      </c>
      <c r="L113" s="26">
        <v>2.2376342229199299E-2</v>
      </c>
      <c r="M113" s="26">
        <v>2.2805855572998399E-2</v>
      </c>
      <c r="N113" s="26">
        <v>2.3655178571428501E-2</v>
      </c>
      <c r="O113" s="26">
        <v>2.5489189189189101E-2</v>
      </c>
      <c r="P113" s="26">
        <v>2.77689285714285E-2</v>
      </c>
      <c r="Q113" s="26">
        <v>2.9694264623955399E-2</v>
      </c>
      <c r="R113" s="26">
        <v>3.16145988857938E-2</v>
      </c>
      <c r="S113" s="26">
        <v>3.4600249142009397E-2</v>
      </c>
      <c r="T113">
        <f t="shared" si="6"/>
        <v>166</v>
      </c>
      <c r="U113" s="28" t="str">
        <f t="shared" si="7"/>
        <v>20227</v>
      </c>
      <c r="V113">
        <f t="shared" si="8"/>
        <v>2022</v>
      </c>
      <c r="W113" s="17">
        <f t="shared" si="9"/>
        <v>3.075882352941102E-3</v>
      </c>
      <c r="X113" s="17">
        <f t="shared" si="10"/>
        <v>5.5974725274724989E-3</v>
      </c>
      <c r="Y113" s="17">
        <f t="shared" si="11"/>
        <v>7.8058555729983992E-3</v>
      </c>
    </row>
    <row r="114" spans="1:25" x14ac:dyDescent="0.35">
      <c r="A114" s="28">
        <v>44754</v>
      </c>
      <c r="B114" s="26">
        <v>1.4999999999999999E-2</v>
      </c>
      <c r="C114" s="26">
        <v>1.6160000000000001E-2</v>
      </c>
      <c r="D114" s="26">
        <v>1.6160000000000001E-2</v>
      </c>
      <c r="E114" s="121">
        <v>1.6160000000000001E-2</v>
      </c>
      <c r="F114" s="26">
        <v>1.6160000000000001E-2</v>
      </c>
      <c r="G114" s="26">
        <v>1.62533333333333E-2</v>
      </c>
      <c r="H114" s="26">
        <v>1.7473333333333299E-2</v>
      </c>
      <c r="I114" s="26">
        <v>1.8287358490566001E-2</v>
      </c>
      <c r="J114" s="26">
        <v>2.0706363636363599E-2</v>
      </c>
      <c r="K114" s="26">
        <v>2.1866819407007999E-2</v>
      </c>
      <c r="L114" s="26">
        <v>2.23773065015479E-2</v>
      </c>
      <c r="M114" s="26">
        <v>2.2808266253869901E-2</v>
      </c>
      <c r="N114" s="26">
        <v>2.35103571428571E-2</v>
      </c>
      <c r="O114" s="26">
        <v>2.5536583850931601E-2</v>
      </c>
      <c r="P114" s="26">
        <v>2.7909538361508401E-2</v>
      </c>
      <c r="Q114" s="26">
        <v>2.9695105967651899E-2</v>
      </c>
      <c r="R114" s="26">
        <v>3.1617582264361399E-2</v>
      </c>
      <c r="S114" s="26">
        <v>3.4713537465197203E-2</v>
      </c>
      <c r="T114">
        <f t="shared" si="6"/>
        <v>165</v>
      </c>
      <c r="U114" s="28" t="str">
        <f t="shared" si="7"/>
        <v>20227</v>
      </c>
      <c r="V114">
        <f t="shared" si="8"/>
        <v>2022</v>
      </c>
      <c r="W114" s="17">
        <f t="shared" si="9"/>
        <v>3.2873584905660017E-3</v>
      </c>
      <c r="X114" s="17">
        <f t="shared" si="10"/>
        <v>5.7063636363635997E-3</v>
      </c>
      <c r="Y114" s="17">
        <f t="shared" si="11"/>
        <v>7.808266253869902E-3</v>
      </c>
    </row>
    <row r="115" spans="1:25" x14ac:dyDescent="0.35">
      <c r="A115" s="28">
        <v>44755</v>
      </c>
      <c r="B115" s="26">
        <v>1.4999999999999999E-2</v>
      </c>
      <c r="C115" s="26">
        <v>1.6159818181818199E-2</v>
      </c>
      <c r="D115" s="26">
        <v>1.6158363636363599E-2</v>
      </c>
      <c r="E115" s="121">
        <v>1.6155454545454501E-2</v>
      </c>
      <c r="F115" s="26">
        <v>1.61501818181818E-2</v>
      </c>
      <c r="G115" s="26">
        <v>1.6846E-2</v>
      </c>
      <c r="H115" s="26">
        <v>1.75530769230769E-2</v>
      </c>
      <c r="I115" s="26">
        <v>1.8714168618266899E-2</v>
      </c>
      <c r="J115" s="26">
        <v>2.0867674418604602E-2</v>
      </c>
      <c r="K115" s="26">
        <v>2.1866819407007999E-2</v>
      </c>
      <c r="L115" s="26">
        <v>2.2377603305785101E-2</v>
      </c>
      <c r="M115" s="26">
        <v>2.2809008264462801E-2</v>
      </c>
      <c r="N115" s="26">
        <v>2.3548996138996098E-2</v>
      </c>
      <c r="O115" s="26">
        <v>2.5549141552511399E-2</v>
      </c>
      <c r="P115" s="26">
        <v>2.7909538361508401E-2</v>
      </c>
      <c r="Q115" s="26">
        <v>2.9695105967651899E-2</v>
      </c>
      <c r="R115" s="26">
        <v>3.1617582264361399E-2</v>
      </c>
      <c r="S115" s="26">
        <v>3.4713576693734101E-2</v>
      </c>
      <c r="T115">
        <f t="shared" si="6"/>
        <v>164</v>
      </c>
      <c r="U115" s="28" t="str">
        <f t="shared" si="7"/>
        <v>20227</v>
      </c>
      <c r="V115">
        <f t="shared" si="8"/>
        <v>2022</v>
      </c>
      <c r="W115" s="17">
        <f t="shared" si="9"/>
        <v>3.7141686182668998E-3</v>
      </c>
      <c r="X115" s="17">
        <f t="shared" si="10"/>
        <v>5.8676744186046022E-3</v>
      </c>
      <c r="Y115" s="17">
        <f t="shared" si="11"/>
        <v>7.8090082644628016E-3</v>
      </c>
    </row>
    <row r="116" spans="1:25" x14ac:dyDescent="0.35">
      <c r="A116" s="28">
        <v>44756</v>
      </c>
      <c r="B116" s="26">
        <v>1.4999999999999999E-2</v>
      </c>
      <c r="C116" s="26">
        <v>1.6162295081966802E-2</v>
      </c>
      <c r="D116" s="26">
        <v>1.6180655737704899E-2</v>
      </c>
      <c r="E116" s="121">
        <v>1.62173770491803E-2</v>
      </c>
      <c r="F116" s="26">
        <v>1.62839344262295E-2</v>
      </c>
      <c r="G116" s="26">
        <v>1.6916071428571398E-2</v>
      </c>
      <c r="H116" s="26">
        <v>1.7470329670329601E-2</v>
      </c>
      <c r="I116" s="26">
        <v>1.8588571428571399E-2</v>
      </c>
      <c r="J116" s="26">
        <v>2.1368907563025199E-2</v>
      </c>
      <c r="K116" s="26">
        <v>2.1218471910112301E-2</v>
      </c>
      <c r="L116" s="26">
        <v>2.18363492063492E-2</v>
      </c>
      <c r="M116" s="26">
        <v>2.2660093676814898E-2</v>
      </c>
      <c r="N116" s="26">
        <v>2.3544377289377201E-2</v>
      </c>
      <c r="O116" s="26">
        <v>2.4651043956043901E-2</v>
      </c>
      <c r="P116" s="26">
        <v>2.79099023861171E-2</v>
      </c>
      <c r="Q116" s="26">
        <v>2.974848881485E-2</v>
      </c>
      <c r="R116" s="26">
        <v>3.1637589243217502E-2</v>
      </c>
      <c r="S116" s="26">
        <v>3.4737056364806201E-2</v>
      </c>
      <c r="T116">
        <f t="shared" si="6"/>
        <v>163</v>
      </c>
      <c r="U116" s="28" t="str">
        <f t="shared" si="7"/>
        <v>20227</v>
      </c>
      <c r="V116">
        <f t="shared" si="8"/>
        <v>2022</v>
      </c>
      <c r="W116" s="17">
        <f t="shared" si="9"/>
        <v>3.5885714285713993E-3</v>
      </c>
      <c r="X116" s="17">
        <f t="shared" si="10"/>
        <v>6.3689075630251994E-3</v>
      </c>
      <c r="Y116" s="17">
        <f t="shared" si="11"/>
        <v>7.660093676814899E-3</v>
      </c>
    </row>
    <row r="117" spans="1:25" x14ac:dyDescent="0.35">
      <c r="A117" s="28">
        <v>44757</v>
      </c>
      <c r="B117" s="26">
        <v>1.4999999999999999E-2</v>
      </c>
      <c r="C117" s="26">
        <v>1.6162641509433501E-2</v>
      </c>
      <c r="D117" s="26">
        <v>1.6183773584905602E-2</v>
      </c>
      <c r="E117" s="121">
        <v>1.6226037735848999E-2</v>
      </c>
      <c r="F117" s="26">
        <v>1.6299999999999999E-2</v>
      </c>
      <c r="G117" s="26">
        <v>1.6572E-2</v>
      </c>
      <c r="H117" s="26">
        <v>1.75607142857142E-2</v>
      </c>
      <c r="I117" s="26">
        <v>1.87575E-2</v>
      </c>
      <c r="J117" s="26">
        <v>2.08942307692307E-2</v>
      </c>
      <c r="K117" s="26">
        <v>2.1117640449438198E-2</v>
      </c>
      <c r="L117" s="26">
        <v>2.18130844155844E-2</v>
      </c>
      <c r="M117" s="26">
        <v>2.2661428571428499E-2</v>
      </c>
      <c r="N117" s="26">
        <v>2.35195604395604E-2</v>
      </c>
      <c r="O117" s="26">
        <v>2.4647032967032901E-2</v>
      </c>
      <c r="P117" s="26">
        <v>2.79291830065359E-2</v>
      </c>
      <c r="Q117" s="26">
        <v>2.9750013912075601E-2</v>
      </c>
      <c r="R117" s="26">
        <v>3.1638160823594802E-2</v>
      </c>
      <c r="S117" s="26">
        <v>3.47376676745847E-2</v>
      </c>
      <c r="T117">
        <f t="shared" si="6"/>
        <v>162</v>
      </c>
      <c r="U117" s="28" t="str">
        <f t="shared" si="7"/>
        <v>20227</v>
      </c>
      <c r="V117">
        <f t="shared" si="8"/>
        <v>2022</v>
      </c>
      <c r="W117" s="17">
        <f t="shared" si="9"/>
        <v>3.7575000000000004E-3</v>
      </c>
      <c r="X117" s="17">
        <f t="shared" si="10"/>
        <v>5.8942307692307003E-3</v>
      </c>
      <c r="Y117" s="17">
        <f t="shared" si="11"/>
        <v>7.6614285714284996E-3</v>
      </c>
    </row>
    <row r="118" spans="1:25" x14ac:dyDescent="0.35">
      <c r="A118" s="28">
        <v>44760</v>
      </c>
      <c r="B118" s="26">
        <v>1.4999999999999999E-2</v>
      </c>
      <c r="C118" s="26">
        <v>1.63016520872491E-2</v>
      </c>
      <c r="D118" s="26">
        <v>1.6315340447012602E-2</v>
      </c>
      <c r="E118" s="121">
        <v>1.6299999999999999E-2</v>
      </c>
      <c r="F118" s="26">
        <v>1.6299999999999999E-2</v>
      </c>
      <c r="G118" s="26">
        <v>1.67623809523809E-2</v>
      </c>
      <c r="H118" s="26">
        <v>1.7489999999999999E-2</v>
      </c>
      <c r="I118" s="26">
        <v>1.8692500000000001E-2</v>
      </c>
      <c r="J118" s="26">
        <v>2.0721428571428498E-2</v>
      </c>
      <c r="K118" s="26">
        <v>2.14967115902964E-2</v>
      </c>
      <c r="L118" s="26">
        <v>2.2749670329670301E-2</v>
      </c>
      <c r="M118" s="26">
        <v>2.2672751322751299E-2</v>
      </c>
      <c r="N118" s="26">
        <v>2.3675925925925899E-2</v>
      </c>
      <c r="O118" s="26">
        <v>2.5565547703180199E-2</v>
      </c>
      <c r="P118" s="26">
        <v>2.7926274509803901E-2</v>
      </c>
      <c r="Q118" s="26">
        <v>2.9771897289586301E-2</v>
      </c>
      <c r="R118" s="26">
        <v>3.16463623395149E-2</v>
      </c>
      <c r="S118" s="26">
        <v>3.4768960452773397E-2</v>
      </c>
      <c r="T118">
        <f t="shared" si="6"/>
        <v>161</v>
      </c>
      <c r="U118" s="28" t="str">
        <f t="shared" si="7"/>
        <v>20227</v>
      </c>
      <c r="V118">
        <f t="shared" si="8"/>
        <v>2022</v>
      </c>
      <c r="W118" s="17">
        <f t="shared" si="9"/>
        <v>3.6925000000000013E-3</v>
      </c>
      <c r="X118" s="17">
        <f t="shared" si="10"/>
        <v>5.7214285714284989E-3</v>
      </c>
      <c r="Y118" s="17">
        <f t="shared" si="11"/>
        <v>7.6727513227512999E-3</v>
      </c>
    </row>
    <row r="119" spans="1:25" x14ac:dyDescent="0.35">
      <c r="A119" s="28">
        <v>44761</v>
      </c>
      <c r="B119" s="26">
        <v>1.4999999999999999E-2</v>
      </c>
      <c r="C119" s="26">
        <v>1.6301995863359599E-2</v>
      </c>
      <c r="D119" s="26">
        <v>1.63156807049342E-2</v>
      </c>
      <c r="E119" s="121">
        <v>1.6299999999999999E-2</v>
      </c>
      <c r="F119" s="26">
        <v>1.6299999999999999E-2</v>
      </c>
      <c r="G119" s="26">
        <v>1.6203448275861999E-2</v>
      </c>
      <c r="H119" s="26">
        <v>1.7485555555555501E-2</v>
      </c>
      <c r="I119" s="26">
        <v>1.87881333333333E-2</v>
      </c>
      <c r="J119" s="26">
        <v>1.9992052980132399E-2</v>
      </c>
      <c r="K119" s="26">
        <v>2.14967115902964E-2</v>
      </c>
      <c r="L119" s="26">
        <v>2.3311823204419799E-2</v>
      </c>
      <c r="M119" s="26">
        <v>2.3791921891058498E-2</v>
      </c>
      <c r="N119" s="26">
        <v>2.3680924974306201E-2</v>
      </c>
      <c r="O119" s="26">
        <v>2.57788443553774E-2</v>
      </c>
      <c r="P119" s="26">
        <v>2.79381669928245E-2</v>
      </c>
      <c r="Q119" s="26">
        <v>2.97613729849916E-2</v>
      </c>
      <c r="R119" s="26">
        <v>3.1642418010005502E-2</v>
      </c>
      <c r="S119" s="26">
        <v>3.4764557752309598E-2</v>
      </c>
      <c r="T119">
        <f t="shared" si="6"/>
        <v>160</v>
      </c>
      <c r="U119" s="28" t="str">
        <f t="shared" si="7"/>
        <v>20227</v>
      </c>
      <c r="V119">
        <f t="shared" si="8"/>
        <v>2022</v>
      </c>
      <c r="W119" s="17">
        <f t="shared" si="9"/>
        <v>3.788133333333301E-3</v>
      </c>
      <c r="X119" s="17">
        <f t="shared" si="10"/>
        <v>4.9920529801323991E-3</v>
      </c>
      <c r="Y119" s="17">
        <f t="shared" si="11"/>
        <v>8.791921891058499E-3</v>
      </c>
    </row>
    <row r="120" spans="1:25" x14ac:dyDescent="0.35">
      <c r="A120" s="28">
        <v>44762</v>
      </c>
      <c r="B120" s="26">
        <v>1.4999999999999999E-2</v>
      </c>
      <c r="C120" s="26">
        <v>1.6301995974901801E-2</v>
      </c>
      <c r="D120" s="26">
        <v>1.6315681095931699E-2</v>
      </c>
      <c r="E120" s="121">
        <v>1.6299999999999999E-2</v>
      </c>
      <c r="F120" s="26">
        <v>1.6299999999999999E-2</v>
      </c>
      <c r="G120" s="26">
        <v>1.6203333333333299E-2</v>
      </c>
      <c r="H120" s="26">
        <v>1.7485555555555501E-2</v>
      </c>
      <c r="I120" s="26">
        <v>1.87734042553191E-2</v>
      </c>
      <c r="J120" s="26">
        <v>2.0129161290322502E-2</v>
      </c>
      <c r="K120" s="26">
        <v>2.14967115902964E-2</v>
      </c>
      <c r="L120" s="26">
        <v>2.26675555555555E-2</v>
      </c>
      <c r="M120" s="26">
        <v>2.2422303485987598E-2</v>
      </c>
      <c r="N120" s="26">
        <v>2.33081544771018E-2</v>
      </c>
      <c r="O120" s="26">
        <v>2.46294505494505E-2</v>
      </c>
      <c r="P120" s="26">
        <v>2.7940530877573099E-2</v>
      </c>
      <c r="Q120" s="26">
        <v>2.97622089469297E-2</v>
      </c>
      <c r="R120" s="26">
        <v>3.1642731314253901E-2</v>
      </c>
      <c r="S120" s="26">
        <v>3.47649348838934E-2</v>
      </c>
      <c r="T120">
        <f t="shared" si="6"/>
        <v>159</v>
      </c>
      <c r="U120" s="28" t="str">
        <f t="shared" si="7"/>
        <v>20227</v>
      </c>
      <c r="V120">
        <f t="shared" si="8"/>
        <v>2022</v>
      </c>
      <c r="W120" s="17">
        <f t="shared" si="9"/>
        <v>3.7734042553191002E-3</v>
      </c>
      <c r="X120" s="17">
        <f t="shared" si="10"/>
        <v>5.1291612903225023E-3</v>
      </c>
      <c r="Y120" s="17">
        <f t="shared" si="11"/>
        <v>7.422303485987599E-3</v>
      </c>
    </row>
    <row r="121" spans="1:25" x14ac:dyDescent="0.35">
      <c r="A121" s="28">
        <v>44763</v>
      </c>
      <c r="B121" s="26">
        <v>1.4999999999999999E-2</v>
      </c>
      <c r="C121" s="26">
        <v>1.62524567236162E-2</v>
      </c>
      <c r="D121" s="26">
        <v>1.6266229861257898E-2</v>
      </c>
      <c r="E121" s="121">
        <v>1.6293776136540698E-2</v>
      </c>
      <c r="F121" s="26">
        <v>1.6251249999999998E-2</v>
      </c>
      <c r="G121" s="26">
        <v>1.6473999999999999E-2</v>
      </c>
      <c r="H121" s="26">
        <v>1.7497460317460301E-2</v>
      </c>
      <c r="I121" s="26">
        <v>1.8866428571428499E-2</v>
      </c>
      <c r="J121" s="26">
        <v>2.0196470588235201E-2</v>
      </c>
      <c r="K121" s="26">
        <v>2.2323821989528699E-2</v>
      </c>
      <c r="L121" s="26">
        <v>2.1614523809523799E-2</v>
      </c>
      <c r="M121" s="26">
        <v>2.2429156462585E-2</v>
      </c>
      <c r="N121" s="26">
        <v>2.36830340136054E-2</v>
      </c>
      <c r="O121" s="26">
        <v>2.4630659340659299E-2</v>
      </c>
      <c r="P121" s="26">
        <v>2.7946637837837799E-2</v>
      </c>
      <c r="Q121" s="26">
        <v>2.97622089469297E-2</v>
      </c>
      <c r="R121" s="26">
        <v>3.1642731314253901E-2</v>
      </c>
      <c r="S121" s="26">
        <v>3.48341410440575E-2</v>
      </c>
      <c r="T121">
        <f t="shared" si="6"/>
        <v>158</v>
      </c>
      <c r="U121" s="28" t="str">
        <f t="shared" si="7"/>
        <v>20227</v>
      </c>
      <c r="V121">
        <f t="shared" si="8"/>
        <v>2022</v>
      </c>
      <c r="W121" s="17">
        <f t="shared" si="9"/>
        <v>3.8664285714284999E-3</v>
      </c>
      <c r="X121" s="17">
        <f t="shared" si="10"/>
        <v>5.1964705882352018E-3</v>
      </c>
      <c r="Y121" s="17">
        <f t="shared" si="11"/>
        <v>7.4291564625850008E-3</v>
      </c>
    </row>
    <row r="122" spans="1:25" x14ac:dyDescent="0.35">
      <c r="A122" s="28">
        <v>44764</v>
      </c>
      <c r="B122" s="26">
        <v>1.4999999999999999E-2</v>
      </c>
      <c r="C122" s="26">
        <v>1.62412152357965E-2</v>
      </c>
      <c r="D122" s="26">
        <v>1.6254999000808599E-2</v>
      </c>
      <c r="E122" s="121">
        <v>1.6282566530832199E-2</v>
      </c>
      <c r="F122" s="26">
        <v>1.6240000000000001E-2</v>
      </c>
      <c r="G122" s="26">
        <v>1.64825925925925E-2</v>
      </c>
      <c r="H122" s="26">
        <v>1.7485238095238002E-2</v>
      </c>
      <c r="I122" s="26">
        <v>1.8775957446808499E-2</v>
      </c>
      <c r="J122" s="26">
        <v>1.99901680672268E-2</v>
      </c>
      <c r="K122" s="26">
        <v>2.0802354788069001E-2</v>
      </c>
      <c r="L122" s="26">
        <v>2.1616825396825301E-2</v>
      </c>
      <c r="M122" s="26">
        <v>2.2305676888556399E-2</v>
      </c>
      <c r="N122" s="26">
        <v>2.35604263275991E-2</v>
      </c>
      <c r="O122" s="26">
        <v>2.5787613333333299E-2</v>
      </c>
      <c r="P122" s="26">
        <v>2.7957443120259998E-2</v>
      </c>
      <c r="Q122" s="26">
        <v>2.9763879477922799E-2</v>
      </c>
      <c r="R122" s="26">
        <v>3.1643357400722001E-2</v>
      </c>
      <c r="S122" s="26">
        <v>3.48372372073842E-2</v>
      </c>
      <c r="T122">
        <f t="shared" si="6"/>
        <v>157</v>
      </c>
      <c r="U122" s="28" t="str">
        <f t="shared" si="7"/>
        <v>20227</v>
      </c>
      <c r="V122">
        <f t="shared" si="8"/>
        <v>2022</v>
      </c>
      <c r="W122" s="17">
        <f t="shared" si="9"/>
        <v>3.7759574468084998E-3</v>
      </c>
      <c r="X122" s="17">
        <f t="shared" si="10"/>
        <v>4.9901680672268002E-3</v>
      </c>
      <c r="Y122" s="17">
        <f t="shared" si="11"/>
        <v>7.3056768885563991E-3</v>
      </c>
    </row>
    <row r="123" spans="1:25" x14ac:dyDescent="0.35">
      <c r="A123" s="28">
        <v>44767</v>
      </c>
      <c r="B123" s="26">
        <v>1.4999999999999999E-2</v>
      </c>
      <c r="C123" s="26">
        <v>1.62412939790267E-2</v>
      </c>
      <c r="D123" s="26">
        <v>1.62550912709927E-2</v>
      </c>
      <c r="E123" s="121">
        <v>1.6282685854924098E-2</v>
      </c>
      <c r="F123" s="26">
        <v>1.6240000000000001E-2</v>
      </c>
      <c r="G123" s="26">
        <v>1.6493333333333301E-2</v>
      </c>
      <c r="H123" s="26">
        <v>1.7360333333333301E-2</v>
      </c>
      <c r="I123" s="26">
        <v>1.88145454545454E-2</v>
      </c>
      <c r="J123" s="26">
        <v>1.9959064171122899E-2</v>
      </c>
      <c r="K123" s="26">
        <v>2.0802354788069001E-2</v>
      </c>
      <c r="L123" s="26">
        <v>2.1616825396825301E-2</v>
      </c>
      <c r="M123" s="26">
        <v>2.2305676888556399E-2</v>
      </c>
      <c r="N123" s="26">
        <v>2.35604263275991E-2</v>
      </c>
      <c r="O123" s="26">
        <v>2.5787613333333299E-2</v>
      </c>
      <c r="P123" s="26">
        <v>2.7958934782608601E-2</v>
      </c>
      <c r="Q123" s="26">
        <v>2.9804213149774501E-2</v>
      </c>
      <c r="R123" s="26">
        <v>3.1658473771659097E-2</v>
      </c>
      <c r="S123" s="26">
        <v>3.48555655022392E-2</v>
      </c>
      <c r="T123">
        <f t="shared" si="6"/>
        <v>156</v>
      </c>
      <c r="U123" s="28" t="str">
        <f t="shared" si="7"/>
        <v>20227</v>
      </c>
      <c r="V123">
        <f t="shared" si="8"/>
        <v>2022</v>
      </c>
      <c r="W123" s="17">
        <f t="shared" si="9"/>
        <v>3.8145454545454004E-3</v>
      </c>
      <c r="X123" s="17">
        <f t="shared" si="10"/>
        <v>4.9590641711228997E-3</v>
      </c>
      <c r="Y123" s="17">
        <f t="shared" si="11"/>
        <v>7.3056768885563991E-3</v>
      </c>
    </row>
    <row r="124" spans="1:25" x14ac:dyDescent="0.35">
      <c r="A124" s="28">
        <v>44768</v>
      </c>
      <c r="B124" s="26">
        <v>1.4999999999999999E-2</v>
      </c>
      <c r="C124" s="26">
        <v>1.62412939790267E-2</v>
      </c>
      <c r="D124" s="26">
        <v>1.62550912709927E-2</v>
      </c>
      <c r="E124" s="121">
        <v>1.6282685854924098E-2</v>
      </c>
      <c r="F124" s="26">
        <v>1.6240000000000001E-2</v>
      </c>
      <c r="G124" s="26">
        <v>1.6493333333333301E-2</v>
      </c>
      <c r="H124" s="26">
        <v>1.7360333333333301E-2</v>
      </c>
      <c r="I124" s="26">
        <v>1.8822093023255802E-2</v>
      </c>
      <c r="J124" s="26">
        <v>2.0341720430107499E-2</v>
      </c>
      <c r="K124" s="26">
        <v>2.0802354788069001E-2</v>
      </c>
      <c r="L124" s="26">
        <v>2.1604096385542101E-2</v>
      </c>
      <c r="M124" s="26">
        <v>2.2147885714285699E-2</v>
      </c>
      <c r="N124" s="26">
        <v>2.3317377049180299E-2</v>
      </c>
      <c r="O124" s="26">
        <v>2.5797506648936101E-2</v>
      </c>
      <c r="P124" s="26">
        <v>2.7958934782608601E-2</v>
      </c>
      <c r="Q124" s="26">
        <v>2.9804213149774501E-2</v>
      </c>
      <c r="R124" s="26">
        <v>3.1658473771659097E-2</v>
      </c>
      <c r="S124" s="26">
        <v>3.48555655022392E-2</v>
      </c>
      <c r="T124">
        <f t="shared" si="6"/>
        <v>155</v>
      </c>
      <c r="U124" s="28" t="str">
        <f t="shared" si="7"/>
        <v>20227</v>
      </c>
      <c r="V124">
        <f t="shared" si="8"/>
        <v>2022</v>
      </c>
      <c r="W124" s="17">
        <f t="shared" si="9"/>
        <v>3.8220930232558022E-3</v>
      </c>
      <c r="X124" s="17">
        <f t="shared" si="10"/>
        <v>5.3417204301074994E-3</v>
      </c>
      <c r="Y124" s="17">
        <f t="shared" si="11"/>
        <v>7.1478857142856997E-3</v>
      </c>
    </row>
    <row r="125" spans="1:25" x14ac:dyDescent="0.35">
      <c r="A125" s="28">
        <v>44769</v>
      </c>
      <c r="B125" s="26">
        <v>1.4999999999999999E-2</v>
      </c>
      <c r="C125" s="26">
        <v>1.6315536280250099E-2</v>
      </c>
      <c r="D125" s="26">
        <v>1.6329268356348799E-2</v>
      </c>
      <c r="E125" s="121">
        <v>1.6356732508545701E-2</v>
      </c>
      <c r="F125" s="26">
        <v>1.6314285714285601E-2</v>
      </c>
      <c r="G125" s="26">
        <v>1.6493333333333301E-2</v>
      </c>
      <c r="H125" s="26">
        <v>1.7420689655172399E-2</v>
      </c>
      <c r="I125" s="26">
        <v>1.8876799999999999E-2</v>
      </c>
      <c r="J125" s="26">
        <v>2.0351648351648301E-2</v>
      </c>
      <c r="K125" s="26">
        <v>2.1532244897959098E-2</v>
      </c>
      <c r="L125" s="26">
        <v>2.17085714285714E-2</v>
      </c>
      <c r="M125" s="26">
        <v>2.2227316017316E-2</v>
      </c>
      <c r="N125" s="26">
        <v>2.3546796536796501E-2</v>
      </c>
      <c r="O125" s="26">
        <v>2.57887087912087E-2</v>
      </c>
      <c r="P125" s="26">
        <v>2.79599346405228E-2</v>
      </c>
      <c r="Q125" s="26">
        <v>2.98079672767609E-2</v>
      </c>
      <c r="R125" s="26">
        <v>3.1659880754298299E-2</v>
      </c>
      <c r="S125" s="26">
        <v>3.4841823446565397E-2</v>
      </c>
      <c r="T125">
        <f t="shared" si="6"/>
        <v>154</v>
      </c>
      <c r="U125" s="28" t="str">
        <f t="shared" si="7"/>
        <v>20227</v>
      </c>
      <c r="V125">
        <f t="shared" si="8"/>
        <v>2022</v>
      </c>
      <c r="W125" s="17">
        <f t="shared" si="9"/>
        <v>3.8767999999999997E-3</v>
      </c>
      <c r="X125" s="17">
        <f t="shared" si="10"/>
        <v>5.3516483516483013E-3</v>
      </c>
      <c r="Y125" s="17">
        <f t="shared" si="11"/>
        <v>7.2273160173160003E-3</v>
      </c>
    </row>
    <row r="126" spans="1:25" x14ac:dyDescent="0.35">
      <c r="A126" s="28">
        <v>44770</v>
      </c>
      <c r="B126" s="26">
        <v>1.4999999999999999E-2</v>
      </c>
      <c r="C126" s="26">
        <v>1.6251144303887698E-2</v>
      </c>
      <c r="D126" s="26">
        <v>1.62649245296256E-2</v>
      </c>
      <c r="E126" s="121">
        <v>1.62924849811006E-2</v>
      </c>
      <c r="F126" s="26">
        <v>1.6250000000000001E-2</v>
      </c>
      <c r="G126" s="26">
        <v>1.6897142857142802E-2</v>
      </c>
      <c r="H126" s="26">
        <v>1.75991208791208E-2</v>
      </c>
      <c r="I126" s="26">
        <v>1.9342105263157799E-2</v>
      </c>
      <c r="J126" s="26">
        <v>1.9993809523809501E-2</v>
      </c>
      <c r="K126" s="26">
        <v>2.1507142857142801E-2</v>
      </c>
      <c r="L126" s="26">
        <v>2.1487142857142798E-2</v>
      </c>
      <c r="M126" s="26">
        <v>2.3060296495956801E-2</v>
      </c>
      <c r="N126" s="26">
        <v>2.35454311454311E-2</v>
      </c>
      <c r="O126" s="26">
        <v>2.4538614457831301E-2</v>
      </c>
      <c r="P126" s="26">
        <v>2.7960436205016301E-2</v>
      </c>
      <c r="Q126" s="26">
        <v>2.98101639344262E-2</v>
      </c>
      <c r="R126" s="26">
        <v>3.1649402261712402E-2</v>
      </c>
      <c r="S126" s="26">
        <v>3.4842391352060499E-2</v>
      </c>
      <c r="T126">
        <f t="shared" si="6"/>
        <v>153</v>
      </c>
      <c r="U126" s="28" t="str">
        <f t="shared" si="7"/>
        <v>20227</v>
      </c>
      <c r="V126">
        <f t="shared" si="8"/>
        <v>2022</v>
      </c>
      <c r="W126" s="17">
        <f t="shared" si="9"/>
        <v>4.3421052631578E-3</v>
      </c>
      <c r="X126" s="17">
        <f t="shared" si="10"/>
        <v>4.9938095238095011E-3</v>
      </c>
      <c r="Y126" s="17">
        <f t="shared" si="11"/>
        <v>8.0602964959568014E-3</v>
      </c>
    </row>
    <row r="127" spans="1:25" x14ac:dyDescent="0.35">
      <c r="A127" s="28">
        <v>44771</v>
      </c>
      <c r="B127" s="26">
        <v>1.4999999999999999E-2</v>
      </c>
      <c r="C127" s="26">
        <v>1.6386523771352999E-2</v>
      </c>
      <c r="D127" s="26">
        <v>1.63998144067946E-2</v>
      </c>
      <c r="E127" s="121">
        <v>1.6385E-2</v>
      </c>
      <c r="F127" s="26">
        <v>1.7000000000000001E-2</v>
      </c>
      <c r="G127" s="26">
        <v>1.6896666666666602E-2</v>
      </c>
      <c r="H127" s="26">
        <v>1.7599670329670299E-2</v>
      </c>
      <c r="I127" s="26">
        <v>1.9022127659574398E-2</v>
      </c>
      <c r="J127" s="26">
        <v>1.9977142857142801E-2</v>
      </c>
      <c r="K127" s="26">
        <v>2.1511086956521701E-2</v>
      </c>
      <c r="L127" s="26">
        <v>2.14911111111111E-2</v>
      </c>
      <c r="M127" s="26">
        <v>2.2793750000000002E-2</v>
      </c>
      <c r="N127" s="26">
        <v>2.3704145199063199E-2</v>
      </c>
      <c r="O127" s="26">
        <v>2.45398795180722E-2</v>
      </c>
      <c r="P127" s="26">
        <v>2.7965E-2</v>
      </c>
      <c r="Q127" s="26">
        <v>2.9701503759398399E-2</v>
      </c>
      <c r="R127" s="26">
        <v>3.1285463659147798E-2</v>
      </c>
      <c r="S127" s="26">
        <v>3.4317252311121697E-2</v>
      </c>
      <c r="T127">
        <f t="shared" si="6"/>
        <v>152</v>
      </c>
      <c r="U127" s="28" t="str">
        <f t="shared" si="7"/>
        <v>20227</v>
      </c>
      <c r="V127">
        <f t="shared" si="8"/>
        <v>2022</v>
      </c>
      <c r="W127" s="17">
        <f t="shared" si="9"/>
        <v>4.0221276595743989E-3</v>
      </c>
      <c r="X127" s="17">
        <f t="shared" si="10"/>
        <v>4.9771428571428016E-3</v>
      </c>
      <c r="Y127" s="17">
        <f t="shared" si="11"/>
        <v>7.7937500000000021E-3</v>
      </c>
    </row>
    <row r="128" spans="1:25" x14ac:dyDescent="0.35">
      <c r="A128" s="28">
        <v>44774</v>
      </c>
      <c r="B128" s="26">
        <v>1.4999999999999999E-2</v>
      </c>
      <c r="C128" s="26">
        <v>1.6386433257358599E-2</v>
      </c>
      <c r="D128" s="26">
        <v>1.6399703281183502E-2</v>
      </c>
      <c r="E128" s="121">
        <v>1.6385E-2</v>
      </c>
      <c r="F128" s="26">
        <v>1.6990399999999999E-2</v>
      </c>
      <c r="G128" s="26">
        <v>1.7044285714285699E-2</v>
      </c>
      <c r="H128" s="26">
        <v>1.7547478991596598E-2</v>
      </c>
      <c r="I128" s="26">
        <v>1.9058979591836701E-2</v>
      </c>
      <c r="J128" s="26">
        <v>2.11604255319148E-2</v>
      </c>
      <c r="K128" s="26">
        <v>2.1511086956521701E-2</v>
      </c>
      <c r="L128" s="26">
        <v>2.1487427007299199E-2</v>
      </c>
      <c r="M128" s="26">
        <v>2.22297627737226E-2</v>
      </c>
      <c r="N128" s="26">
        <v>2.3708571428571398E-2</v>
      </c>
      <c r="O128" s="26">
        <v>2.4961421864520401E-2</v>
      </c>
      <c r="P128" s="26">
        <v>2.7966514657980401E-2</v>
      </c>
      <c r="Q128" s="26">
        <v>2.9639229122055601E-2</v>
      </c>
      <c r="R128" s="26">
        <v>3.1262355460385402E-2</v>
      </c>
      <c r="S128" s="26">
        <v>3.42893541497594E-2</v>
      </c>
      <c r="T128">
        <f t="shared" si="6"/>
        <v>151</v>
      </c>
      <c r="U128" s="28" t="str">
        <f t="shared" si="7"/>
        <v>20228</v>
      </c>
      <c r="V128">
        <f t="shared" si="8"/>
        <v>2022</v>
      </c>
      <c r="W128" s="17">
        <f t="shared" si="9"/>
        <v>4.0589795918367019E-3</v>
      </c>
      <c r="X128" s="17">
        <f t="shared" si="10"/>
        <v>6.160425531914801E-3</v>
      </c>
      <c r="Y128" s="17">
        <f t="shared" si="11"/>
        <v>7.2297627737226006E-3</v>
      </c>
    </row>
    <row r="129" spans="1:25" x14ac:dyDescent="0.35">
      <c r="A129" s="28">
        <v>44775</v>
      </c>
      <c r="B129" s="26">
        <v>1.4999999999999999E-2</v>
      </c>
      <c r="C129" s="26">
        <v>1.6386405532487401E-2</v>
      </c>
      <c r="D129" s="26">
        <v>1.6399675556312301E-2</v>
      </c>
      <c r="E129" s="121">
        <v>1.6385E-2</v>
      </c>
      <c r="F129" s="26">
        <v>1.6990399999999999E-2</v>
      </c>
      <c r="G129" s="26">
        <v>1.7090714285714199E-2</v>
      </c>
      <c r="H129" s="26">
        <v>1.7541798561151001E-2</v>
      </c>
      <c r="I129" s="26">
        <v>1.9440710059171501E-2</v>
      </c>
      <c r="J129" s="26">
        <v>2.12841791044776E-2</v>
      </c>
      <c r="K129" s="26">
        <v>2.1511086956521701E-2</v>
      </c>
      <c r="L129" s="26">
        <v>2.14844218551461E-2</v>
      </c>
      <c r="M129" s="26">
        <v>2.2179720457433199E-2</v>
      </c>
      <c r="N129" s="26">
        <v>2.3322972972972901E-2</v>
      </c>
      <c r="O129" s="26">
        <v>2.4964551907719599E-2</v>
      </c>
      <c r="P129" s="26">
        <v>2.7966514657980401E-2</v>
      </c>
      <c r="Q129" s="26">
        <v>2.9639229122055601E-2</v>
      </c>
      <c r="R129" s="26">
        <v>3.1262355460385402E-2</v>
      </c>
      <c r="S129" s="26">
        <v>3.4289326424888203E-2</v>
      </c>
      <c r="T129">
        <f t="shared" si="6"/>
        <v>150</v>
      </c>
      <c r="U129" s="28" t="str">
        <f t="shared" si="7"/>
        <v>20228</v>
      </c>
      <c r="V129">
        <f t="shared" si="8"/>
        <v>2022</v>
      </c>
      <c r="W129" s="17">
        <f t="shared" si="9"/>
        <v>4.4407100591715015E-3</v>
      </c>
      <c r="X129" s="17">
        <f t="shared" si="10"/>
        <v>6.284179104477601E-3</v>
      </c>
      <c r="Y129" s="17">
        <f t="shared" si="11"/>
        <v>7.1797204574331995E-3</v>
      </c>
    </row>
    <row r="130" spans="1:25" x14ac:dyDescent="0.35">
      <c r="A130" s="28">
        <v>44776</v>
      </c>
      <c r="B130" s="26">
        <v>1.4999999999999999E-2</v>
      </c>
      <c r="C130" s="26">
        <v>1.6970759219884699E-2</v>
      </c>
      <c r="D130" s="26">
        <v>1.6983551467316001E-2</v>
      </c>
      <c r="E130" s="121">
        <v>1.7009135962177999E-2</v>
      </c>
      <c r="F130" s="26">
        <v>1.6969999999999999E-2</v>
      </c>
      <c r="G130" s="26">
        <v>1.71204494382022E-2</v>
      </c>
      <c r="H130" s="26">
        <v>1.8125555555555499E-2</v>
      </c>
      <c r="I130" s="26">
        <v>1.9484684385381999E-2</v>
      </c>
      <c r="J130" s="26">
        <v>2.0306096256684399E-2</v>
      </c>
      <c r="K130" s="26">
        <v>2.1511086956521701E-2</v>
      </c>
      <c r="L130" s="26">
        <v>2.1484478371501199E-2</v>
      </c>
      <c r="M130" s="26">
        <v>2.2180661577608101E-2</v>
      </c>
      <c r="N130" s="26">
        <v>2.3323770491803199E-2</v>
      </c>
      <c r="O130" s="26">
        <v>2.4964551907719599E-2</v>
      </c>
      <c r="P130" s="26">
        <v>2.79728178243774E-2</v>
      </c>
      <c r="Q130" s="26">
        <v>2.9647262782401901E-2</v>
      </c>
      <c r="R130" s="26">
        <v>3.1265336504161703E-2</v>
      </c>
      <c r="S130" s="26">
        <v>3.4229100035256102E-2</v>
      </c>
      <c r="T130">
        <f t="shared" ref="T130:T193" si="12">+COUNT(A130:A406)</f>
        <v>149</v>
      </c>
      <c r="U130" s="28" t="str">
        <f t="shared" ref="U130:U193" si="13">YEAR(A130)&amp;MONTH(A130)</f>
        <v>20228</v>
      </c>
      <c r="V130">
        <f t="shared" ref="V130:V193" si="14">YEAR(A130)</f>
        <v>2022</v>
      </c>
      <c r="W130" s="17">
        <f t="shared" ref="W130:W193" si="15">I130-B130</f>
        <v>4.4846843853819998E-3</v>
      </c>
      <c r="X130" s="17">
        <f t="shared" ref="X130:X193" si="16">J130-B130</f>
        <v>5.3060962566843992E-3</v>
      </c>
      <c r="Y130" s="17">
        <f t="shared" ref="Y130:Y193" si="17">M130-B130</f>
        <v>7.1806615776081016E-3</v>
      </c>
    </row>
    <row r="131" spans="1:25" x14ac:dyDescent="0.35">
      <c r="A131" s="28">
        <v>44777</v>
      </c>
      <c r="B131" s="26">
        <v>1.4999999999999999E-2</v>
      </c>
      <c r="C131" s="26">
        <v>1.53731667299079E-2</v>
      </c>
      <c r="D131" s="26">
        <v>1.5371428571429001E-2</v>
      </c>
      <c r="E131" s="121">
        <v>1.6057142857142801E-2</v>
      </c>
      <c r="F131" s="26">
        <v>1.6715000000000001E-2</v>
      </c>
      <c r="G131" s="26">
        <v>1.7115810810810799E-2</v>
      </c>
      <c r="H131" s="26">
        <v>1.8164285714285699E-2</v>
      </c>
      <c r="I131" s="26">
        <v>1.94612087912087E-2</v>
      </c>
      <c r="J131" s="26">
        <v>2.0780329670329601E-2</v>
      </c>
      <c r="K131" s="26">
        <v>2.1597547169811299E-2</v>
      </c>
      <c r="L131" s="26">
        <v>2.1536031746031699E-2</v>
      </c>
      <c r="M131" s="26">
        <v>2.2227081339712899E-2</v>
      </c>
      <c r="N131" s="26">
        <v>2.3295023923444898E-2</v>
      </c>
      <c r="O131" s="26">
        <v>2.5013666210670301E-2</v>
      </c>
      <c r="P131" s="26">
        <v>2.79728178243774E-2</v>
      </c>
      <c r="Q131" s="26">
        <v>2.9647262782401901E-2</v>
      </c>
      <c r="R131" s="26">
        <v>3.1265336504161703E-2</v>
      </c>
      <c r="S131" s="26">
        <v>3.4465314567190701E-2</v>
      </c>
      <c r="T131">
        <f t="shared" si="12"/>
        <v>148</v>
      </c>
      <c r="U131" s="28" t="str">
        <f t="shared" si="13"/>
        <v>20228</v>
      </c>
      <c r="V131">
        <f t="shared" si="14"/>
        <v>2022</v>
      </c>
      <c r="W131" s="17">
        <f t="shared" si="15"/>
        <v>4.4612087912087005E-3</v>
      </c>
      <c r="X131" s="17">
        <f t="shared" si="16"/>
        <v>5.7803296703296016E-3</v>
      </c>
      <c r="Y131" s="17">
        <f t="shared" si="17"/>
        <v>7.2270813397129E-3</v>
      </c>
    </row>
    <row r="132" spans="1:25" x14ac:dyDescent="0.35">
      <c r="A132" s="28">
        <v>44778</v>
      </c>
      <c r="B132" s="26">
        <v>1.4999999999999999E-2</v>
      </c>
      <c r="C132" s="26">
        <v>1.7048377508512201E-2</v>
      </c>
      <c r="D132" s="26">
        <v>1.7046785714285799E-2</v>
      </c>
      <c r="E132" s="121">
        <v>1.7292499999999999E-2</v>
      </c>
      <c r="F132" s="26">
        <v>1.6650399999999999E-2</v>
      </c>
      <c r="G132" s="26">
        <v>1.7117808219178E-2</v>
      </c>
      <c r="H132" s="26">
        <v>1.8196349206349199E-2</v>
      </c>
      <c r="I132" s="26">
        <v>1.95705882352941E-2</v>
      </c>
      <c r="J132" s="26">
        <v>2.0011739130434698E-2</v>
      </c>
      <c r="K132" s="26">
        <v>2.0794347826086901E-2</v>
      </c>
      <c r="L132" s="26">
        <v>2.15423809523809E-2</v>
      </c>
      <c r="M132" s="26">
        <v>2.2235850991114098E-2</v>
      </c>
      <c r="N132" s="26">
        <v>2.3505570745044401E-2</v>
      </c>
      <c r="O132" s="26">
        <v>2.4838659370724998E-2</v>
      </c>
      <c r="P132" s="26">
        <v>2.7974862385321101E-2</v>
      </c>
      <c r="Q132" s="26">
        <v>2.9648485856905101E-2</v>
      </c>
      <c r="R132" s="26">
        <v>3.1265790349417601E-2</v>
      </c>
      <c r="S132" s="26">
        <v>3.4128590867107601E-2</v>
      </c>
      <c r="T132">
        <f t="shared" si="12"/>
        <v>147</v>
      </c>
      <c r="U132" s="28" t="str">
        <f t="shared" si="13"/>
        <v>20228</v>
      </c>
      <c r="V132">
        <f t="shared" si="14"/>
        <v>2022</v>
      </c>
      <c r="W132" s="17">
        <f t="shared" si="15"/>
        <v>4.5705882352941006E-3</v>
      </c>
      <c r="X132" s="17">
        <f t="shared" si="16"/>
        <v>5.0117391304346989E-3</v>
      </c>
      <c r="Y132" s="17">
        <f t="shared" si="17"/>
        <v>7.235850991114099E-3</v>
      </c>
    </row>
    <row r="133" spans="1:25" x14ac:dyDescent="0.35">
      <c r="A133" s="28">
        <v>44781</v>
      </c>
      <c r="B133" s="26">
        <v>1.4999999999999999E-2</v>
      </c>
      <c r="C133" s="26">
        <v>1.5468375242858099E-2</v>
      </c>
      <c r="D133" s="26">
        <v>1.5466666666667E-2</v>
      </c>
      <c r="E133" s="121">
        <v>1.6E-2</v>
      </c>
      <c r="F133" s="26">
        <v>1.67453571428571E-2</v>
      </c>
      <c r="G133" s="26">
        <v>1.6997857142857099E-2</v>
      </c>
      <c r="H133" s="26">
        <v>1.8239642857142802E-2</v>
      </c>
      <c r="I133" s="26">
        <v>1.9640000000000001E-2</v>
      </c>
      <c r="J133" s="26">
        <v>2.1365169712793699E-2</v>
      </c>
      <c r="K133" s="26">
        <v>2.1379268929503901E-2</v>
      </c>
      <c r="L133" s="26">
        <v>2.1544954954954901E-2</v>
      </c>
      <c r="M133" s="26">
        <v>2.22018674698795E-2</v>
      </c>
      <c r="N133" s="26">
        <v>2.3488614457831299E-2</v>
      </c>
      <c r="O133" s="26">
        <v>2.4838659370724998E-2</v>
      </c>
      <c r="P133" s="26">
        <v>2.7974862385321101E-2</v>
      </c>
      <c r="Q133" s="26">
        <v>2.9648485856905101E-2</v>
      </c>
      <c r="R133" s="26">
        <v>3.1265790349417601E-2</v>
      </c>
      <c r="S133" s="26">
        <v>3.4446665939344402E-2</v>
      </c>
      <c r="T133">
        <f t="shared" si="12"/>
        <v>146</v>
      </c>
      <c r="U133" s="28" t="str">
        <f t="shared" si="13"/>
        <v>20228</v>
      </c>
      <c r="V133">
        <f t="shared" si="14"/>
        <v>2022</v>
      </c>
      <c r="W133" s="17">
        <f t="shared" si="15"/>
        <v>4.6400000000000018E-3</v>
      </c>
      <c r="X133" s="17">
        <f t="shared" si="16"/>
        <v>6.3651697127936994E-3</v>
      </c>
      <c r="Y133" s="17">
        <f t="shared" si="17"/>
        <v>7.2018674698795006E-3</v>
      </c>
    </row>
    <row r="134" spans="1:25" x14ac:dyDescent="0.35">
      <c r="A134" s="28">
        <v>44782</v>
      </c>
      <c r="B134" s="26">
        <v>1.4999999999999999E-2</v>
      </c>
      <c r="C134" s="26">
        <v>1.5468375242858099E-2</v>
      </c>
      <c r="D134" s="26">
        <v>1.5466666666667E-2</v>
      </c>
      <c r="E134" s="121">
        <v>1.6E-2</v>
      </c>
      <c r="F134" s="26">
        <v>1.67453571428571E-2</v>
      </c>
      <c r="G134" s="26">
        <v>1.7123636363636299E-2</v>
      </c>
      <c r="H134" s="26">
        <v>1.9213888888888801E-2</v>
      </c>
      <c r="I134" s="26">
        <v>1.9548928571428498E-2</v>
      </c>
      <c r="J134" s="26">
        <v>2.0086360946745499E-2</v>
      </c>
      <c r="K134" s="26">
        <v>2.0826597633136001E-2</v>
      </c>
      <c r="L134" s="26">
        <v>2.1544954954954901E-2</v>
      </c>
      <c r="M134" s="26">
        <v>2.2183778523489898E-2</v>
      </c>
      <c r="N134" s="26">
        <v>2.32420335570469E-2</v>
      </c>
      <c r="O134" s="26">
        <v>2.4867017783857699E-2</v>
      </c>
      <c r="P134" s="26">
        <v>2.7974862385321101E-2</v>
      </c>
      <c r="Q134" s="26">
        <v>2.9648485856905101E-2</v>
      </c>
      <c r="R134" s="26">
        <v>3.1265790349417601E-2</v>
      </c>
      <c r="S134" s="26">
        <v>3.4446665939344402E-2</v>
      </c>
      <c r="T134">
        <f t="shared" si="12"/>
        <v>145</v>
      </c>
      <c r="U134" s="28" t="str">
        <f t="shared" si="13"/>
        <v>20228</v>
      </c>
      <c r="V134">
        <f t="shared" si="14"/>
        <v>2022</v>
      </c>
      <c r="W134" s="17">
        <f t="shared" si="15"/>
        <v>4.548928571428499E-3</v>
      </c>
      <c r="X134" s="17">
        <f t="shared" si="16"/>
        <v>5.0863609467454995E-3</v>
      </c>
      <c r="Y134" s="17">
        <f t="shared" si="17"/>
        <v>7.183778523489899E-3</v>
      </c>
    </row>
    <row r="135" spans="1:25" x14ac:dyDescent="0.35">
      <c r="A135" s="28">
        <v>44783</v>
      </c>
      <c r="B135" s="26">
        <v>1.4999999999999999E-2</v>
      </c>
      <c r="C135" s="26">
        <v>1.5468375242858099E-2</v>
      </c>
      <c r="D135" s="26">
        <v>1.5466666666667E-2</v>
      </c>
      <c r="E135" s="121">
        <v>1.6E-2</v>
      </c>
      <c r="F135" s="26">
        <v>1.67453571428571E-2</v>
      </c>
      <c r="G135" s="26">
        <v>1.7126481481481399E-2</v>
      </c>
      <c r="H135" s="26">
        <v>1.8104615384615299E-2</v>
      </c>
      <c r="I135" s="26">
        <v>1.95258035714285E-2</v>
      </c>
      <c r="J135" s="26">
        <v>2.0088286558345599E-2</v>
      </c>
      <c r="K135" s="26">
        <v>2.08274298375184E-2</v>
      </c>
      <c r="L135" s="26">
        <v>2.1545287009063399E-2</v>
      </c>
      <c r="M135" s="26">
        <v>2.2185557074504401E-2</v>
      </c>
      <c r="N135" s="26">
        <v>2.3243656869446301E-2</v>
      </c>
      <c r="O135" s="26">
        <v>2.4868590971272201E-2</v>
      </c>
      <c r="P135" s="26">
        <v>2.7974862385321101E-2</v>
      </c>
      <c r="Q135" s="26">
        <v>2.9648485856905101E-2</v>
      </c>
      <c r="R135" s="26">
        <v>3.1265790349417601E-2</v>
      </c>
      <c r="S135" s="26">
        <v>3.4446665939344402E-2</v>
      </c>
      <c r="T135">
        <f t="shared" si="12"/>
        <v>144</v>
      </c>
      <c r="U135" s="28" t="str">
        <f t="shared" si="13"/>
        <v>20228</v>
      </c>
      <c r="V135">
        <f t="shared" si="14"/>
        <v>2022</v>
      </c>
      <c r="W135" s="17">
        <f t="shared" si="15"/>
        <v>4.5258035714285001E-3</v>
      </c>
      <c r="X135" s="17">
        <f t="shared" si="16"/>
        <v>5.0882865583455998E-3</v>
      </c>
      <c r="Y135" s="17">
        <f t="shared" si="17"/>
        <v>7.1855570745044013E-3</v>
      </c>
    </row>
    <row r="136" spans="1:25" x14ac:dyDescent="0.35">
      <c r="A136" s="28">
        <v>44784</v>
      </c>
      <c r="B136" s="26">
        <v>1.4999999999999999E-2</v>
      </c>
      <c r="C136" s="26">
        <v>1.66650432704817E-2</v>
      </c>
      <c r="D136" s="26">
        <v>1.6663571428571399E-2</v>
      </c>
      <c r="E136" s="121">
        <v>1.6757857142857099E-2</v>
      </c>
      <c r="F136" s="26">
        <v>1.6928749999999999E-2</v>
      </c>
      <c r="G136" s="26">
        <v>1.7185396825396802E-2</v>
      </c>
      <c r="H136" s="26">
        <v>1.82415873015873E-2</v>
      </c>
      <c r="I136" s="26">
        <v>1.9590714285714201E-2</v>
      </c>
      <c r="J136" s="26">
        <v>2.0021085714285701E-2</v>
      </c>
      <c r="K136" s="26">
        <v>2.0720514285714201E-2</v>
      </c>
      <c r="L136" s="26">
        <v>2.1421428571428501E-2</v>
      </c>
      <c r="M136" s="26">
        <v>2.20566502463054E-2</v>
      </c>
      <c r="N136" s="26">
        <v>2.31531181318681E-2</v>
      </c>
      <c r="O136" s="26">
        <v>2.4625263157894699E-2</v>
      </c>
      <c r="P136" s="26">
        <v>2.7974862385321101E-2</v>
      </c>
      <c r="Q136" s="26">
        <v>2.9648485856905101E-2</v>
      </c>
      <c r="R136" s="26">
        <v>3.1265790349417601E-2</v>
      </c>
      <c r="S136" s="26">
        <v>3.4205582926875103E-2</v>
      </c>
      <c r="T136">
        <f t="shared" si="12"/>
        <v>143</v>
      </c>
      <c r="U136" s="28" t="str">
        <f t="shared" si="13"/>
        <v>20228</v>
      </c>
      <c r="V136">
        <f t="shared" si="14"/>
        <v>2022</v>
      </c>
      <c r="W136" s="17">
        <f t="shared" si="15"/>
        <v>4.5907142857142015E-3</v>
      </c>
      <c r="X136" s="17">
        <f t="shared" si="16"/>
        <v>5.0210857142857016E-3</v>
      </c>
      <c r="Y136" s="17">
        <f t="shared" si="17"/>
        <v>7.0566502463054008E-3</v>
      </c>
    </row>
    <row r="137" spans="1:25" x14ac:dyDescent="0.35">
      <c r="A137" s="28">
        <v>44785</v>
      </c>
      <c r="B137" s="26">
        <v>1.504E-2</v>
      </c>
      <c r="C137" s="26">
        <v>1.6816357072236401E-2</v>
      </c>
      <c r="D137" s="26">
        <v>1.6814912280701699E-2</v>
      </c>
      <c r="E137" s="121">
        <v>1.6862631578947299E-2</v>
      </c>
      <c r="F137" s="26">
        <v>1.6949122807017498E-2</v>
      </c>
      <c r="G137" s="26">
        <v>1.7196290322580601E-2</v>
      </c>
      <c r="H137" s="26">
        <v>1.83142857142857E-2</v>
      </c>
      <c r="I137" s="26">
        <v>1.955875E-2</v>
      </c>
      <c r="J137" s="26">
        <v>2.0114578754578699E-2</v>
      </c>
      <c r="K137" s="26">
        <v>2.1978571428571399E-2</v>
      </c>
      <c r="L137" s="26">
        <v>2.1573174603174601E-2</v>
      </c>
      <c r="M137" s="26">
        <v>2.2341395730705999E-2</v>
      </c>
      <c r="N137" s="26">
        <v>2.3720137362637301E-2</v>
      </c>
      <c r="O137" s="26">
        <v>2.46263157894736E-2</v>
      </c>
      <c r="P137" s="26">
        <v>2.7974862385321101E-2</v>
      </c>
      <c r="Q137" s="26">
        <v>2.9648485856905101E-2</v>
      </c>
      <c r="R137" s="26">
        <v>3.1265790349417601E-2</v>
      </c>
      <c r="S137" s="26">
        <v>3.4175102425119203E-2</v>
      </c>
      <c r="T137">
        <f t="shared" si="12"/>
        <v>142</v>
      </c>
      <c r="U137" s="28" t="str">
        <f t="shared" si="13"/>
        <v>20228</v>
      </c>
      <c r="V137">
        <f t="shared" si="14"/>
        <v>2022</v>
      </c>
      <c r="W137" s="17">
        <f t="shared" si="15"/>
        <v>4.5187500000000002E-3</v>
      </c>
      <c r="X137" s="17">
        <f t="shared" si="16"/>
        <v>5.0745787545786996E-3</v>
      </c>
      <c r="Y137" s="17">
        <f t="shared" si="17"/>
        <v>7.3013957307059996E-3</v>
      </c>
    </row>
    <row r="138" spans="1:25" x14ac:dyDescent="0.35">
      <c r="A138" s="28">
        <v>44788</v>
      </c>
      <c r="B138" s="26">
        <v>1.5049999999999999E-2</v>
      </c>
      <c r="C138" s="26">
        <v>1.7455874060379701E-2</v>
      </c>
      <c r="D138" s="26">
        <v>1.74681931317778E-2</v>
      </c>
      <c r="E138" s="121">
        <v>1.7454571428571399E-2</v>
      </c>
      <c r="F138" s="26">
        <v>1.7015428571428501E-2</v>
      </c>
      <c r="G138" s="26">
        <v>1.7094642857142801E-2</v>
      </c>
      <c r="H138" s="26">
        <v>1.9399285714285699E-2</v>
      </c>
      <c r="I138" s="26">
        <v>1.9465700934579399E-2</v>
      </c>
      <c r="J138" s="26">
        <v>2.0767685714285701E-2</v>
      </c>
      <c r="K138" s="26">
        <v>2.1852828571428499E-2</v>
      </c>
      <c r="L138" s="26">
        <v>2.1823809523809499E-2</v>
      </c>
      <c r="M138" s="26">
        <v>2.2416420187793398E-2</v>
      </c>
      <c r="N138" s="26">
        <v>2.3274166666666599E-2</v>
      </c>
      <c r="O138" s="26">
        <v>2.46263157894736E-2</v>
      </c>
      <c r="P138" s="26">
        <v>2.7974862385321101E-2</v>
      </c>
      <c r="Q138" s="26">
        <v>2.9648485856905101E-2</v>
      </c>
      <c r="R138" s="26">
        <v>3.1265790349417601E-2</v>
      </c>
      <c r="S138" s="26">
        <v>3.40758412599221E-2</v>
      </c>
      <c r="T138">
        <f t="shared" si="12"/>
        <v>141</v>
      </c>
      <c r="U138" s="28" t="str">
        <f t="shared" si="13"/>
        <v>20228</v>
      </c>
      <c r="V138">
        <f t="shared" si="14"/>
        <v>2022</v>
      </c>
      <c r="W138" s="17">
        <f t="shared" si="15"/>
        <v>4.4157009345793998E-3</v>
      </c>
      <c r="X138" s="17">
        <f t="shared" si="16"/>
        <v>5.7176857142857019E-3</v>
      </c>
      <c r="Y138" s="17">
        <f t="shared" si="17"/>
        <v>7.3664201877933991E-3</v>
      </c>
    </row>
    <row r="139" spans="1:25" x14ac:dyDescent="0.35">
      <c r="A139" s="28">
        <v>44789</v>
      </c>
      <c r="B139" s="26">
        <v>1.5049999999999999E-2</v>
      </c>
      <c r="C139" s="26">
        <v>1.7521484178363501E-2</v>
      </c>
      <c r="D139" s="26">
        <v>1.7533744241315399E-2</v>
      </c>
      <c r="E139" s="121">
        <v>1.7520727272727198E-2</v>
      </c>
      <c r="F139" s="26">
        <v>1.7721090909090902E-2</v>
      </c>
      <c r="G139" s="26">
        <v>1.8072499999999998E-2</v>
      </c>
      <c r="H139" s="26">
        <v>1.7975238095237999E-2</v>
      </c>
      <c r="I139" s="26">
        <v>1.95391891891891E-2</v>
      </c>
      <c r="J139" s="26">
        <v>2.2247593220338899E-2</v>
      </c>
      <c r="K139" s="26">
        <v>2.21999999999999E-2</v>
      </c>
      <c r="L139" s="26">
        <v>2.2094670329670298E-2</v>
      </c>
      <c r="M139" s="26">
        <v>2.2187826086956498E-2</v>
      </c>
      <c r="N139" s="26">
        <v>2.3160668896320999E-2</v>
      </c>
      <c r="O139" s="26">
        <v>2.46263157894736E-2</v>
      </c>
      <c r="P139" s="26">
        <v>2.7974862385321101E-2</v>
      </c>
      <c r="Q139" s="26">
        <v>2.9648485856905101E-2</v>
      </c>
      <c r="R139" s="26">
        <v>3.1265790349417601E-2</v>
      </c>
      <c r="S139" s="26">
        <v>3.4061841608034701E-2</v>
      </c>
      <c r="T139">
        <f t="shared" si="12"/>
        <v>140</v>
      </c>
      <c r="U139" s="28" t="str">
        <f t="shared" si="13"/>
        <v>20228</v>
      </c>
      <c r="V139">
        <f t="shared" si="14"/>
        <v>2022</v>
      </c>
      <c r="W139" s="17">
        <f t="shared" si="15"/>
        <v>4.4891891891891012E-3</v>
      </c>
      <c r="X139" s="17">
        <f t="shared" si="16"/>
        <v>7.1975932203389003E-3</v>
      </c>
      <c r="Y139" s="17">
        <f t="shared" si="17"/>
        <v>7.1378260869564992E-3</v>
      </c>
    </row>
    <row r="140" spans="1:25" x14ac:dyDescent="0.35">
      <c r="A140" s="28">
        <v>44790</v>
      </c>
      <c r="B140" s="26">
        <v>1.504E-2</v>
      </c>
      <c r="C140" s="26">
        <v>1.7521518760100101E-2</v>
      </c>
      <c r="D140" s="26">
        <v>1.7533778823052099E-2</v>
      </c>
      <c r="E140" s="121">
        <v>1.7520727272727198E-2</v>
      </c>
      <c r="F140" s="26">
        <v>1.7721090909090902E-2</v>
      </c>
      <c r="G140" s="26">
        <v>1.8009818181818099E-2</v>
      </c>
      <c r="H140" s="26">
        <v>1.87995652173913E-2</v>
      </c>
      <c r="I140" s="26">
        <v>1.95391891891891E-2</v>
      </c>
      <c r="J140" s="26">
        <v>2.0949666666666599E-2</v>
      </c>
      <c r="K140" s="26">
        <v>2.2015714285714201E-2</v>
      </c>
      <c r="L140" s="26">
        <v>2.2506923076923001E-2</v>
      </c>
      <c r="M140" s="26">
        <v>2.3102219938335E-2</v>
      </c>
      <c r="N140" s="26">
        <v>2.4313724420190901E-2</v>
      </c>
      <c r="O140" s="26">
        <v>2.46263157894736E-2</v>
      </c>
      <c r="P140" s="26">
        <v>2.7974862385321101E-2</v>
      </c>
      <c r="Q140" s="26">
        <v>2.9648485856905101E-2</v>
      </c>
      <c r="R140" s="26">
        <v>3.1265790349417601E-2</v>
      </c>
      <c r="S140" s="26">
        <v>3.4061876189771398E-2</v>
      </c>
      <c r="T140">
        <f t="shared" si="12"/>
        <v>139</v>
      </c>
      <c r="U140" s="28" t="str">
        <f t="shared" si="13"/>
        <v>20228</v>
      </c>
      <c r="V140">
        <f t="shared" si="14"/>
        <v>2022</v>
      </c>
      <c r="W140" s="17">
        <f t="shared" si="15"/>
        <v>4.4991891891891008E-3</v>
      </c>
      <c r="X140" s="17">
        <f t="shared" si="16"/>
        <v>5.9096666666665996E-3</v>
      </c>
      <c r="Y140" s="17">
        <f t="shared" si="17"/>
        <v>8.0622199383350007E-3</v>
      </c>
    </row>
    <row r="141" spans="1:25" x14ac:dyDescent="0.35">
      <c r="A141" s="28">
        <v>44791</v>
      </c>
      <c r="B141" s="26">
        <v>1.4999999999999999E-2</v>
      </c>
      <c r="C141" s="26">
        <v>1.7900117392997201E-2</v>
      </c>
      <c r="D141" s="26">
        <v>1.79120778317888E-2</v>
      </c>
      <c r="E141" s="121">
        <v>1.7935998709371698E-2</v>
      </c>
      <c r="F141" s="26">
        <v>1.7899999999999999E-2</v>
      </c>
      <c r="G141" s="26">
        <v>1.8226315789473601E-2</v>
      </c>
      <c r="H141" s="26">
        <v>1.9226330935251799E-2</v>
      </c>
      <c r="I141" s="26">
        <v>1.94101098901098E-2</v>
      </c>
      <c r="J141" s="26">
        <v>2.01386496350364E-2</v>
      </c>
      <c r="K141" s="26">
        <v>2.2015714285714201E-2</v>
      </c>
      <c r="L141" s="26">
        <v>2.2071361256544499E-2</v>
      </c>
      <c r="M141" s="26">
        <v>2.21124310776942E-2</v>
      </c>
      <c r="N141" s="26">
        <v>2.3152637362637299E-2</v>
      </c>
      <c r="O141" s="26">
        <v>2.4696470588235198E-2</v>
      </c>
      <c r="P141" s="26">
        <v>2.7974862385321101E-2</v>
      </c>
      <c r="Q141" s="26">
        <v>2.9648485856905101E-2</v>
      </c>
      <c r="R141" s="26">
        <v>3.1265790349417601E-2</v>
      </c>
      <c r="S141" s="26">
        <v>3.4036244377478903E-2</v>
      </c>
      <c r="T141">
        <f t="shared" si="12"/>
        <v>138</v>
      </c>
      <c r="U141" s="28" t="str">
        <f t="shared" si="13"/>
        <v>20228</v>
      </c>
      <c r="V141">
        <f t="shared" si="14"/>
        <v>2022</v>
      </c>
      <c r="W141" s="17">
        <f t="shared" si="15"/>
        <v>4.4101098901098007E-3</v>
      </c>
      <c r="X141" s="17">
        <f t="shared" si="16"/>
        <v>5.1386496350364005E-3</v>
      </c>
      <c r="Y141" s="17">
        <f t="shared" si="17"/>
        <v>7.1124310776942007E-3</v>
      </c>
    </row>
    <row r="142" spans="1:25" x14ac:dyDescent="0.35">
      <c r="A142" s="28">
        <v>44792</v>
      </c>
      <c r="B142" s="26">
        <v>1.4999999999999999E-2</v>
      </c>
      <c r="C142" s="26">
        <v>1.8125124360844701E-2</v>
      </c>
      <c r="D142" s="26">
        <v>1.8136883457354501E-2</v>
      </c>
      <c r="E142" s="121">
        <v>1.8160401650373501E-2</v>
      </c>
      <c r="F142" s="26">
        <v>1.8124999999999999E-2</v>
      </c>
      <c r="G142" s="26">
        <v>1.8235714285714199E-2</v>
      </c>
      <c r="H142" s="26">
        <v>1.9209428571428499E-2</v>
      </c>
      <c r="I142" s="26">
        <v>1.97533333333333E-2</v>
      </c>
      <c r="J142" s="26">
        <v>2.06387912087912E-2</v>
      </c>
      <c r="K142" s="26">
        <v>2.2313576719576698E-2</v>
      </c>
      <c r="L142" s="26">
        <v>2.2145957671957602E-2</v>
      </c>
      <c r="M142" s="26">
        <v>2.2113959899749298E-2</v>
      </c>
      <c r="N142" s="26">
        <v>2.3153997252747201E-2</v>
      </c>
      <c r="O142" s="26">
        <v>2.4698030095759198E-2</v>
      </c>
      <c r="P142" s="26">
        <v>2.7974862385321101E-2</v>
      </c>
      <c r="Q142" s="26">
        <v>2.9648485856905101E-2</v>
      </c>
      <c r="R142" s="26">
        <v>3.1265790349417601E-2</v>
      </c>
      <c r="S142" s="26">
        <v>3.3989615439286101E-2</v>
      </c>
      <c r="T142">
        <f t="shared" si="12"/>
        <v>137</v>
      </c>
      <c r="U142" s="28" t="str">
        <f t="shared" si="13"/>
        <v>20228</v>
      </c>
      <c r="V142">
        <f t="shared" si="14"/>
        <v>2022</v>
      </c>
      <c r="W142" s="17">
        <f t="shared" si="15"/>
        <v>4.7533333333333004E-3</v>
      </c>
      <c r="X142" s="17">
        <f t="shared" si="16"/>
        <v>5.6387912087912002E-3</v>
      </c>
      <c r="Y142" s="17">
        <f t="shared" si="17"/>
        <v>7.1139598997492989E-3</v>
      </c>
    </row>
    <row r="143" spans="1:25" x14ac:dyDescent="0.35">
      <c r="A143" s="28">
        <v>44795</v>
      </c>
      <c r="B143" s="26">
        <v>1.4999999999999999E-2</v>
      </c>
      <c r="C143" s="26">
        <v>1.8125096088616899E-2</v>
      </c>
      <c r="D143" s="26">
        <v>1.8136855185126699E-2</v>
      </c>
      <c r="E143" s="121">
        <v>1.81603733781458E-2</v>
      </c>
      <c r="F143" s="26">
        <v>1.8124999999999999E-2</v>
      </c>
      <c r="G143" s="26">
        <v>1.8234328358208901E-2</v>
      </c>
      <c r="H143" s="26">
        <v>1.9262857142857099E-2</v>
      </c>
      <c r="I143" s="26">
        <v>2.0872268907563E-2</v>
      </c>
      <c r="J143" s="26">
        <v>2.2460779220779201E-2</v>
      </c>
      <c r="K143" s="26">
        <v>2.2390778688524501E-2</v>
      </c>
      <c r="L143" s="26">
        <v>2.2180532786885199E-2</v>
      </c>
      <c r="M143" s="26">
        <v>2.2113959899749298E-2</v>
      </c>
      <c r="N143" s="26">
        <v>2.3153997252747201E-2</v>
      </c>
      <c r="O143" s="26">
        <v>2.4698030095759198E-2</v>
      </c>
      <c r="P143" s="26">
        <v>2.7974862385321101E-2</v>
      </c>
      <c r="Q143" s="26">
        <v>2.9648485856905101E-2</v>
      </c>
      <c r="R143" s="26">
        <v>3.1265790349417601E-2</v>
      </c>
      <c r="S143" s="26">
        <v>3.3989587167058397E-2</v>
      </c>
      <c r="T143">
        <f t="shared" si="12"/>
        <v>136</v>
      </c>
      <c r="U143" s="28" t="str">
        <f t="shared" si="13"/>
        <v>20228</v>
      </c>
      <c r="V143">
        <f t="shared" si="14"/>
        <v>2022</v>
      </c>
      <c r="W143" s="17">
        <f t="shared" si="15"/>
        <v>5.8722689075630004E-3</v>
      </c>
      <c r="X143" s="17">
        <f t="shared" si="16"/>
        <v>7.4607792207792012E-3</v>
      </c>
      <c r="Y143" s="17">
        <f t="shared" si="17"/>
        <v>7.1139598997492989E-3</v>
      </c>
    </row>
    <row r="144" spans="1:25" x14ac:dyDescent="0.35">
      <c r="A144" s="28">
        <v>44796</v>
      </c>
      <c r="B144" s="26">
        <v>1.4999999999999999E-2</v>
      </c>
      <c r="C144" s="26">
        <v>1.7542287071387799E-2</v>
      </c>
      <c r="D144" s="26">
        <v>1.7554528284352101E-2</v>
      </c>
      <c r="E144" s="121">
        <v>1.7541860465116198E-2</v>
      </c>
      <c r="F144" s="26">
        <v>1.7946511627906898E-2</v>
      </c>
      <c r="G144" s="26">
        <v>1.8669999999999999E-2</v>
      </c>
      <c r="H144" s="26">
        <v>1.9378571428571401E-2</v>
      </c>
      <c r="I144" s="26">
        <v>2.11173372781065E-2</v>
      </c>
      <c r="J144" s="26">
        <v>2.2755487012987002E-2</v>
      </c>
      <c r="K144" s="26">
        <v>2.2531559278350499E-2</v>
      </c>
      <c r="L144" s="26">
        <v>2.2174342783505101E-2</v>
      </c>
      <c r="M144" s="26">
        <v>2.2187826086956498E-2</v>
      </c>
      <c r="N144" s="26">
        <v>2.3160668896320999E-2</v>
      </c>
      <c r="O144" s="26">
        <v>2.46263157894736E-2</v>
      </c>
      <c r="P144" s="26">
        <v>2.7974862385321101E-2</v>
      </c>
      <c r="Q144" s="26">
        <v>2.9648485856905101E-2</v>
      </c>
      <c r="R144" s="26">
        <v>3.1265790349417601E-2</v>
      </c>
      <c r="S144" s="26">
        <v>3.4057213511488903E-2</v>
      </c>
      <c r="T144">
        <f t="shared" si="12"/>
        <v>135</v>
      </c>
      <c r="U144" s="28" t="str">
        <f t="shared" si="13"/>
        <v>20228</v>
      </c>
      <c r="V144">
        <f t="shared" si="14"/>
        <v>2022</v>
      </c>
      <c r="W144" s="17">
        <f t="shared" si="15"/>
        <v>6.1173372781065001E-3</v>
      </c>
      <c r="X144" s="17">
        <f t="shared" si="16"/>
        <v>7.7554870129870022E-3</v>
      </c>
      <c r="Y144" s="17">
        <f t="shared" si="17"/>
        <v>7.1878260869564989E-3</v>
      </c>
    </row>
    <row r="145" spans="1:25" x14ac:dyDescent="0.35">
      <c r="A145" s="28">
        <v>44797</v>
      </c>
      <c r="B145" s="26">
        <v>1.5049999999999999E-2</v>
      </c>
      <c r="C145" s="26">
        <v>1.82158207966997E-2</v>
      </c>
      <c r="D145" s="26">
        <v>1.8227498649832599E-2</v>
      </c>
      <c r="E145" s="121">
        <v>1.8250854356097801E-2</v>
      </c>
      <c r="F145" s="26">
        <v>1.8215789473684199E-2</v>
      </c>
      <c r="G145" s="26">
        <v>1.8669999999999999E-2</v>
      </c>
      <c r="H145" s="26">
        <v>1.9384838709677402E-2</v>
      </c>
      <c r="I145" s="26">
        <v>2.09921428571428E-2</v>
      </c>
      <c r="J145" s="26">
        <v>2.2735574324324302E-2</v>
      </c>
      <c r="K145" s="26">
        <v>2.2531559278350499E-2</v>
      </c>
      <c r="L145" s="26">
        <v>2.2174342783505101E-2</v>
      </c>
      <c r="M145" s="26">
        <v>2.2187826086956498E-2</v>
      </c>
      <c r="N145" s="26">
        <v>2.3160668896320999E-2</v>
      </c>
      <c r="O145" s="26">
        <v>2.46263157894736E-2</v>
      </c>
      <c r="P145" s="26">
        <v>2.7974862385321101E-2</v>
      </c>
      <c r="Q145" s="26">
        <v>2.9648485856905101E-2</v>
      </c>
      <c r="R145" s="26">
        <v>3.1265790349417601E-2</v>
      </c>
      <c r="S145" s="26">
        <v>3.3970704404282799E-2</v>
      </c>
      <c r="T145">
        <f t="shared" si="12"/>
        <v>134</v>
      </c>
      <c r="U145" s="28" t="str">
        <f t="shared" si="13"/>
        <v>20228</v>
      </c>
      <c r="V145">
        <f t="shared" si="14"/>
        <v>2022</v>
      </c>
      <c r="W145" s="17">
        <f t="shared" si="15"/>
        <v>5.9421428571428004E-3</v>
      </c>
      <c r="X145" s="17">
        <f t="shared" si="16"/>
        <v>7.6855743243243024E-3</v>
      </c>
      <c r="Y145" s="17">
        <f t="shared" si="17"/>
        <v>7.1378260869564992E-3</v>
      </c>
    </row>
    <row r="146" spans="1:25" x14ac:dyDescent="0.35">
      <c r="A146" s="28">
        <v>44798</v>
      </c>
      <c r="B146" s="26">
        <v>1.4999999999999999E-2</v>
      </c>
      <c r="C146" s="26">
        <v>1.82158511171501E-2</v>
      </c>
      <c r="D146" s="26">
        <v>1.8227529175697799E-2</v>
      </c>
      <c r="E146" s="121">
        <v>1.8250885292792798E-2</v>
      </c>
      <c r="F146" s="26">
        <v>1.8215789473684199E-2</v>
      </c>
      <c r="G146" s="26">
        <v>1.8300410958904102E-2</v>
      </c>
      <c r="H146" s="26">
        <v>1.93271428571428E-2</v>
      </c>
      <c r="I146" s="26">
        <v>2.1097999999999999E-2</v>
      </c>
      <c r="J146" s="26">
        <v>2.1931495016611201E-2</v>
      </c>
      <c r="K146" s="26">
        <v>2.2532E-2</v>
      </c>
      <c r="L146" s="26">
        <v>2.2063809523809499E-2</v>
      </c>
      <c r="M146" s="26">
        <v>2.22342988808426E-2</v>
      </c>
      <c r="N146" s="26">
        <v>2.3182290980908401E-2</v>
      </c>
      <c r="O146" s="26">
        <v>2.4633809523809499E-2</v>
      </c>
      <c r="P146" s="26">
        <v>2.7958431952662701E-2</v>
      </c>
      <c r="Q146" s="26">
        <v>2.96491044776119E-2</v>
      </c>
      <c r="R146" s="26">
        <v>3.1266019900497502E-2</v>
      </c>
      <c r="S146" s="26">
        <v>3.3971011855024602E-2</v>
      </c>
      <c r="T146">
        <f t="shared" si="12"/>
        <v>133</v>
      </c>
      <c r="U146" s="28" t="str">
        <f t="shared" si="13"/>
        <v>20228</v>
      </c>
      <c r="V146">
        <f t="shared" si="14"/>
        <v>2022</v>
      </c>
      <c r="W146" s="17">
        <f t="shared" si="15"/>
        <v>6.0979999999999993E-3</v>
      </c>
      <c r="X146" s="17">
        <f t="shared" si="16"/>
        <v>6.9314950166112013E-3</v>
      </c>
      <c r="Y146" s="17">
        <f t="shared" si="17"/>
        <v>7.2342988808426004E-3</v>
      </c>
    </row>
    <row r="147" spans="1:25" x14ac:dyDescent="0.35">
      <c r="A147" s="28">
        <v>44799</v>
      </c>
      <c r="B147" s="26">
        <v>1.4999999999999999E-2</v>
      </c>
      <c r="C147" s="26">
        <v>1.82158527854442E-2</v>
      </c>
      <c r="D147" s="26">
        <v>1.8227530843991899E-2</v>
      </c>
      <c r="E147" s="121">
        <v>1.8250886961086898E-2</v>
      </c>
      <c r="F147" s="26">
        <v>1.8215789473684199E-2</v>
      </c>
      <c r="G147" s="26">
        <v>1.8300555555555501E-2</v>
      </c>
      <c r="H147" s="26">
        <v>1.9323968253968201E-2</v>
      </c>
      <c r="I147" s="26">
        <v>2.1078571428571401E-2</v>
      </c>
      <c r="J147" s="26">
        <v>2.2233791208791199E-2</v>
      </c>
      <c r="K147" s="26">
        <v>2.2134890109890101E-2</v>
      </c>
      <c r="L147" s="26">
        <v>2.2066190476190399E-2</v>
      </c>
      <c r="M147" s="26">
        <v>2.2426772486772401E-2</v>
      </c>
      <c r="N147" s="26">
        <v>2.32775661375661E-2</v>
      </c>
      <c r="O147" s="26">
        <v>2.4635588972431E-2</v>
      </c>
      <c r="P147" s="26">
        <v>2.7958431952662701E-2</v>
      </c>
      <c r="Q147" s="26">
        <v>2.96491044776119E-2</v>
      </c>
      <c r="R147" s="26">
        <v>3.1266019900497502E-2</v>
      </c>
      <c r="S147" s="26">
        <v>3.3971013523318702E-2</v>
      </c>
      <c r="T147">
        <f t="shared" si="12"/>
        <v>132</v>
      </c>
      <c r="U147" s="28" t="str">
        <f t="shared" si="13"/>
        <v>20228</v>
      </c>
      <c r="V147">
        <f t="shared" si="14"/>
        <v>2022</v>
      </c>
      <c r="W147" s="17">
        <f t="shared" si="15"/>
        <v>6.078571428571402E-3</v>
      </c>
      <c r="X147" s="17">
        <f t="shared" si="16"/>
        <v>7.2337912087911994E-3</v>
      </c>
      <c r="Y147" s="17">
        <f t="shared" si="17"/>
        <v>7.4267724867724018E-3</v>
      </c>
    </row>
    <row r="148" spans="1:25" x14ac:dyDescent="0.35">
      <c r="A148" s="28">
        <v>44802</v>
      </c>
      <c r="B148" s="26">
        <v>1.4999999999999999E-2</v>
      </c>
      <c r="C148" s="26">
        <v>1.8200010857031299E-2</v>
      </c>
      <c r="D148" s="26">
        <v>1.8211703044861902E-2</v>
      </c>
      <c r="E148" s="121">
        <v>1.8235087420522801E-2</v>
      </c>
      <c r="F148" s="26">
        <v>1.81999999999999E-2</v>
      </c>
      <c r="G148" s="26">
        <v>1.8651000000000001E-2</v>
      </c>
      <c r="H148" s="26">
        <v>1.9423809523809499E-2</v>
      </c>
      <c r="I148" s="26">
        <v>2.10342857142857E-2</v>
      </c>
      <c r="J148" s="26">
        <v>2.2708021978021901E-2</v>
      </c>
      <c r="K148" s="26">
        <v>2.22375939849624E-2</v>
      </c>
      <c r="L148" s="26">
        <v>2.20961307901907E-2</v>
      </c>
      <c r="M148" s="26">
        <v>2.2425689045936299E-2</v>
      </c>
      <c r="N148" s="26">
        <v>2.32737455830388E-2</v>
      </c>
      <c r="O148" s="26">
        <v>2.47007084468664E-2</v>
      </c>
      <c r="P148" s="26">
        <v>2.7958431952662701E-2</v>
      </c>
      <c r="Q148" s="26">
        <v>2.96491044776119E-2</v>
      </c>
      <c r="R148" s="26">
        <v>3.1266019900497502E-2</v>
      </c>
      <c r="S148" s="26">
        <v>3.3974233763750701E-2</v>
      </c>
      <c r="T148">
        <f t="shared" si="12"/>
        <v>131</v>
      </c>
      <c r="U148" s="28" t="str">
        <f t="shared" si="13"/>
        <v>20228</v>
      </c>
      <c r="V148">
        <f t="shared" si="14"/>
        <v>2022</v>
      </c>
      <c r="W148" s="17">
        <f t="shared" si="15"/>
        <v>6.0342857142857004E-3</v>
      </c>
      <c r="X148" s="17">
        <f t="shared" si="16"/>
        <v>7.708021978021902E-3</v>
      </c>
      <c r="Y148" s="17">
        <f t="shared" si="17"/>
        <v>7.4256890459362991E-3</v>
      </c>
    </row>
    <row r="149" spans="1:25" x14ac:dyDescent="0.35">
      <c r="A149" s="28">
        <v>44803</v>
      </c>
      <c r="B149" s="26">
        <v>1.4999999999999999E-2</v>
      </c>
      <c r="C149" s="26">
        <v>1.86749044867024E-2</v>
      </c>
      <c r="D149" s="26">
        <v>1.86861358250336E-2</v>
      </c>
      <c r="E149" s="121">
        <v>1.8674285714285699E-2</v>
      </c>
      <c r="F149" s="26">
        <v>1.8200434782608601E-2</v>
      </c>
      <c r="G149" s="26">
        <v>1.8220147058823501E-2</v>
      </c>
      <c r="H149" s="26">
        <v>1.9979999999999901E-2</v>
      </c>
      <c r="I149" s="26">
        <v>2.1074324324324299E-2</v>
      </c>
      <c r="J149" s="26">
        <v>2.324E-2</v>
      </c>
      <c r="K149" s="26">
        <v>2.12874209860935E-2</v>
      </c>
      <c r="L149" s="26">
        <v>2.1869974715549901E-2</v>
      </c>
      <c r="M149" s="26">
        <v>2.2429718969555E-2</v>
      </c>
      <c r="N149" s="26">
        <v>2.32758426966292E-2</v>
      </c>
      <c r="O149" s="26">
        <v>2.46997948016415E-2</v>
      </c>
      <c r="P149" s="26">
        <v>2.7958431952662701E-2</v>
      </c>
      <c r="Q149" s="26">
        <v>2.96491044776119E-2</v>
      </c>
      <c r="R149" s="26">
        <v>3.1266019900497502E-2</v>
      </c>
      <c r="S149" s="26">
        <v>3.38273838123559E-2</v>
      </c>
      <c r="T149">
        <f t="shared" si="12"/>
        <v>130</v>
      </c>
      <c r="U149" s="28" t="str">
        <f t="shared" si="13"/>
        <v>20228</v>
      </c>
      <c r="V149">
        <f t="shared" si="14"/>
        <v>2022</v>
      </c>
      <c r="W149" s="17">
        <f t="shared" si="15"/>
        <v>6.0743243243242991E-3</v>
      </c>
      <c r="X149" s="17">
        <f t="shared" si="16"/>
        <v>8.2400000000000008E-3</v>
      </c>
      <c r="Y149" s="17">
        <f t="shared" si="17"/>
        <v>7.4297189695550006E-3</v>
      </c>
    </row>
    <row r="150" spans="1:25" x14ac:dyDescent="0.35">
      <c r="A150" s="28">
        <v>44804</v>
      </c>
      <c r="B150" s="26">
        <v>1.4999999999999999E-2</v>
      </c>
      <c r="C150" s="26">
        <v>1.81516674736905E-2</v>
      </c>
      <c r="D150" s="26">
        <v>1.8163365180306E-2</v>
      </c>
      <c r="E150" s="121">
        <v>1.8151428571428499E-2</v>
      </c>
      <c r="F150" s="26">
        <v>1.82238095238095E-2</v>
      </c>
      <c r="G150" s="26">
        <v>1.89906E-2</v>
      </c>
      <c r="H150" s="26">
        <v>1.95747058823529E-2</v>
      </c>
      <c r="I150" s="26">
        <v>2.10848648648648E-2</v>
      </c>
      <c r="J150" s="26">
        <v>2.3361538461538399E-2</v>
      </c>
      <c r="K150" s="26">
        <v>2.2198032345013399E-2</v>
      </c>
      <c r="L150" s="26">
        <v>2.18684615384615E-2</v>
      </c>
      <c r="M150" s="26">
        <v>2.24311309523809E-2</v>
      </c>
      <c r="N150" s="26">
        <v>2.3277096018735299E-2</v>
      </c>
      <c r="O150" s="26">
        <v>2.47013953488372E-2</v>
      </c>
      <c r="P150" s="26">
        <v>2.7958431952662701E-2</v>
      </c>
      <c r="Q150" s="26">
        <v>2.96491044776119E-2</v>
      </c>
      <c r="R150" s="26">
        <v>3.1266019900497502E-2</v>
      </c>
      <c r="S150" s="26">
        <v>3.3933335911046199E-2</v>
      </c>
      <c r="T150">
        <f t="shared" si="12"/>
        <v>129</v>
      </c>
      <c r="U150" s="28" t="str">
        <f t="shared" si="13"/>
        <v>20228</v>
      </c>
      <c r="V150">
        <f t="shared" si="14"/>
        <v>2022</v>
      </c>
      <c r="W150" s="17">
        <f t="shared" si="15"/>
        <v>6.0848648648648002E-3</v>
      </c>
      <c r="X150" s="17">
        <f t="shared" si="16"/>
        <v>8.3615384615383995E-3</v>
      </c>
      <c r="Y150" s="17">
        <f t="shared" si="17"/>
        <v>7.4311309523809009E-3</v>
      </c>
    </row>
    <row r="151" spans="1:25" x14ac:dyDescent="0.35">
      <c r="A151" s="28">
        <v>44805</v>
      </c>
      <c r="B151" s="26">
        <v>1.4999999999999999E-2</v>
      </c>
      <c r="C151" s="26">
        <v>1.8151667526330201E-2</v>
      </c>
      <c r="D151" s="26">
        <v>1.8163365232945702E-2</v>
      </c>
      <c r="E151" s="121">
        <v>1.8151428571428499E-2</v>
      </c>
      <c r="F151" s="26">
        <v>1.82238095238095E-2</v>
      </c>
      <c r="G151" s="26">
        <v>1.89905E-2</v>
      </c>
      <c r="H151" s="26">
        <v>1.9199327731092401E-2</v>
      </c>
      <c r="I151" s="26">
        <v>2.1090810810810798E-2</v>
      </c>
      <c r="J151" s="26">
        <v>2.2060766423357601E-2</v>
      </c>
      <c r="K151" s="26">
        <v>2.2198032345013399E-2</v>
      </c>
      <c r="L151" s="26">
        <v>2.18684615384615E-2</v>
      </c>
      <c r="M151" s="26">
        <v>2.24311309523809E-2</v>
      </c>
      <c r="N151" s="26">
        <v>2.3277096018735299E-2</v>
      </c>
      <c r="O151" s="26">
        <v>2.47013953488372E-2</v>
      </c>
      <c r="P151" s="26">
        <v>2.7958431952662701E-2</v>
      </c>
      <c r="Q151" s="26">
        <v>2.96491044776119E-2</v>
      </c>
      <c r="R151" s="26">
        <v>3.1266019900497502E-2</v>
      </c>
      <c r="S151" s="26">
        <v>3.3933335963685897E-2</v>
      </c>
      <c r="T151">
        <f t="shared" si="12"/>
        <v>128</v>
      </c>
      <c r="U151" s="28" t="str">
        <f t="shared" si="13"/>
        <v>20229</v>
      </c>
      <c r="V151">
        <f t="shared" si="14"/>
        <v>2022</v>
      </c>
      <c r="W151" s="17">
        <f t="shared" si="15"/>
        <v>6.090810810810799E-3</v>
      </c>
      <c r="X151" s="17">
        <f t="shared" si="16"/>
        <v>7.060766423357602E-3</v>
      </c>
      <c r="Y151" s="17">
        <f t="shared" si="17"/>
        <v>7.4311309523809009E-3</v>
      </c>
    </row>
    <row r="152" spans="1:25" x14ac:dyDescent="0.35">
      <c r="A152" s="28">
        <v>44806</v>
      </c>
      <c r="B152" s="26">
        <v>1.4999999999999999E-2</v>
      </c>
      <c r="C152" s="26">
        <v>1.7977509788209899E-2</v>
      </c>
      <c r="D152" s="26">
        <v>1.79893628350811E-2</v>
      </c>
      <c r="E152" s="121">
        <v>1.7977272727272699E-2</v>
      </c>
      <c r="F152" s="26">
        <v>1.8965909090909099E-2</v>
      </c>
      <c r="G152" s="26">
        <v>1.9E-2</v>
      </c>
      <c r="H152" s="26">
        <v>2.0149230769230701E-2</v>
      </c>
      <c r="I152" s="26">
        <v>2.1007297297297198E-2</v>
      </c>
      <c r="J152" s="26">
        <v>2.3191208791208701E-2</v>
      </c>
      <c r="K152" s="26">
        <v>2.2778169934640501E-2</v>
      </c>
      <c r="L152" s="26">
        <v>2.2109934640522799E-2</v>
      </c>
      <c r="M152" s="26">
        <v>2.24311309523809E-2</v>
      </c>
      <c r="N152" s="26">
        <v>2.3277096018735299E-2</v>
      </c>
      <c r="O152" s="26">
        <v>2.47013953488372E-2</v>
      </c>
      <c r="P152" s="26">
        <v>2.7958431952662701E-2</v>
      </c>
      <c r="Q152" s="26">
        <v>2.96491044776119E-2</v>
      </c>
      <c r="R152" s="26">
        <v>3.1266019900497502E-2</v>
      </c>
      <c r="S152" s="26">
        <v>3.3968751648017798E-2</v>
      </c>
      <c r="T152">
        <f t="shared" si="12"/>
        <v>127</v>
      </c>
      <c r="U152" s="28" t="str">
        <f t="shared" si="13"/>
        <v>20229</v>
      </c>
      <c r="V152">
        <f t="shared" si="14"/>
        <v>2022</v>
      </c>
      <c r="W152" s="17">
        <f t="shared" si="15"/>
        <v>6.007297297297199E-3</v>
      </c>
      <c r="X152" s="17">
        <f t="shared" si="16"/>
        <v>8.1912087912087012E-3</v>
      </c>
      <c r="Y152" s="17">
        <f t="shared" si="17"/>
        <v>7.4311309523809009E-3</v>
      </c>
    </row>
    <row r="153" spans="1:25" x14ac:dyDescent="0.35">
      <c r="A153" s="28">
        <v>44809</v>
      </c>
      <c r="B153" s="26">
        <v>1.4999999999999999E-2</v>
      </c>
      <c r="C153" s="26">
        <v>1.7956787502989301E-2</v>
      </c>
      <c r="D153" s="26">
        <v>1.7968659058936801E-2</v>
      </c>
      <c r="E153" s="121">
        <v>1.7956521739130399E-2</v>
      </c>
      <c r="F153" s="26">
        <v>1.89021739130435E-2</v>
      </c>
      <c r="G153" s="26">
        <v>1.8946964285714199E-2</v>
      </c>
      <c r="H153" s="26">
        <v>2.0158412698412599E-2</v>
      </c>
      <c r="I153" s="26">
        <v>2.1145714285714198E-2</v>
      </c>
      <c r="J153" s="26">
        <v>2.31542857142857E-2</v>
      </c>
      <c r="K153" s="26">
        <v>2.2969350649350601E-2</v>
      </c>
      <c r="L153" s="26">
        <v>2.2638481518481499E-2</v>
      </c>
      <c r="M153" s="26">
        <v>2.2427119565217299E-2</v>
      </c>
      <c r="N153" s="26">
        <v>2.32749456521739E-2</v>
      </c>
      <c r="O153" s="26">
        <v>2.47013953488372E-2</v>
      </c>
      <c r="P153" s="26">
        <v>2.7418793522267199E-2</v>
      </c>
      <c r="Q153" s="26">
        <v>2.96491044776119E-2</v>
      </c>
      <c r="R153" s="26">
        <v>3.1266019900497502E-2</v>
      </c>
      <c r="S153" s="26">
        <v>3.3973000420330898E-2</v>
      </c>
      <c r="T153">
        <f t="shared" si="12"/>
        <v>126</v>
      </c>
      <c r="U153" s="28" t="str">
        <f t="shared" si="13"/>
        <v>20229</v>
      </c>
      <c r="V153">
        <f t="shared" si="14"/>
        <v>2022</v>
      </c>
      <c r="W153" s="17">
        <f t="shared" si="15"/>
        <v>6.1457142857141989E-3</v>
      </c>
      <c r="X153" s="17">
        <f t="shared" si="16"/>
        <v>8.1542857142857007E-3</v>
      </c>
      <c r="Y153" s="17">
        <f t="shared" si="17"/>
        <v>7.4271195652172994E-3</v>
      </c>
    </row>
    <row r="154" spans="1:25" x14ac:dyDescent="0.35">
      <c r="A154" s="28">
        <v>44810</v>
      </c>
      <c r="B154" s="26">
        <v>1.4999999999999999E-2</v>
      </c>
      <c r="C154" s="26">
        <v>1.8539577454339901E-2</v>
      </c>
      <c r="D154" s="26">
        <v>1.8550929207432999E-2</v>
      </c>
      <c r="E154" s="121">
        <v>1.8539285714285699E-2</v>
      </c>
      <c r="F154" s="26">
        <v>1.86428571428571E-2</v>
      </c>
      <c r="G154" s="26">
        <v>1.8873333333333301E-2</v>
      </c>
      <c r="H154" s="26">
        <v>2.0158181818181801E-2</v>
      </c>
      <c r="I154" s="26">
        <v>2.1126363636363599E-2</v>
      </c>
      <c r="J154" s="26">
        <v>2.37125324675324E-2</v>
      </c>
      <c r="K154" s="26">
        <v>2.25543126684636E-2</v>
      </c>
      <c r="L154" s="26">
        <v>2.2640688836104501E-2</v>
      </c>
      <c r="M154" s="26">
        <v>2.2427119565217299E-2</v>
      </c>
      <c r="N154" s="26">
        <v>2.32749456521739E-2</v>
      </c>
      <c r="O154" s="26">
        <v>2.47013953488372E-2</v>
      </c>
      <c r="P154" s="26">
        <v>2.7418793522267199E-2</v>
      </c>
      <c r="Q154" s="26">
        <v>2.96491044776119E-2</v>
      </c>
      <c r="R154" s="26">
        <v>3.1266019900497502E-2</v>
      </c>
      <c r="S154" s="26">
        <v>3.3854511345719797E-2</v>
      </c>
      <c r="T154">
        <f t="shared" si="12"/>
        <v>125</v>
      </c>
      <c r="U154" s="28" t="str">
        <f t="shared" si="13"/>
        <v>20229</v>
      </c>
      <c r="V154">
        <f t="shared" si="14"/>
        <v>2022</v>
      </c>
      <c r="W154" s="17">
        <f t="shared" si="15"/>
        <v>6.1263636363636E-3</v>
      </c>
      <c r="X154" s="17">
        <f t="shared" si="16"/>
        <v>8.7125324675324002E-3</v>
      </c>
      <c r="Y154" s="17">
        <f t="shared" si="17"/>
        <v>7.4271195652172994E-3</v>
      </c>
    </row>
    <row r="155" spans="1:25" x14ac:dyDescent="0.35">
      <c r="A155" s="28">
        <v>44811</v>
      </c>
      <c r="B155" s="26">
        <v>1.4999999999999999E-2</v>
      </c>
      <c r="C155" s="26">
        <v>1.8539564657874701E-2</v>
      </c>
      <c r="D155" s="26">
        <v>1.8551506484294499E-2</v>
      </c>
      <c r="E155" s="121">
        <v>1.8539285714285699E-2</v>
      </c>
      <c r="F155" s="26">
        <v>1.86428571428571E-2</v>
      </c>
      <c r="G155" s="26">
        <v>1.8925365853658501E-2</v>
      </c>
      <c r="H155" s="26">
        <v>2.0222E-2</v>
      </c>
      <c r="I155" s="26">
        <v>2.17375E-2</v>
      </c>
      <c r="J155" s="26">
        <v>2.3439999999999999E-2</v>
      </c>
      <c r="K155" s="26">
        <v>2.27011518324607E-2</v>
      </c>
      <c r="L155" s="26">
        <v>2.2640023696682401E-2</v>
      </c>
      <c r="M155" s="26">
        <v>2.2427119565217299E-2</v>
      </c>
      <c r="N155" s="26">
        <v>2.32749456521739E-2</v>
      </c>
      <c r="O155" s="26">
        <v>2.47013953488372E-2</v>
      </c>
      <c r="P155" s="26">
        <v>2.7962175324675299E-2</v>
      </c>
      <c r="Q155" s="26">
        <v>2.9899858623939599E-2</v>
      </c>
      <c r="R155" s="26">
        <v>3.1927565858798697E-2</v>
      </c>
      <c r="S155" s="26">
        <v>3.4650581226024102E-2</v>
      </c>
      <c r="T155">
        <f t="shared" si="12"/>
        <v>124</v>
      </c>
      <c r="U155" s="28" t="str">
        <f t="shared" si="13"/>
        <v>20229</v>
      </c>
      <c r="V155">
        <f t="shared" si="14"/>
        <v>2022</v>
      </c>
      <c r="W155" s="17">
        <f t="shared" si="15"/>
        <v>6.7375000000000004E-3</v>
      </c>
      <c r="X155" s="17">
        <f t="shared" si="16"/>
        <v>8.4399999999999996E-3</v>
      </c>
      <c r="Y155" s="17">
        <f t="shared" si="17"/>
        <v>7.4271195652172994E-3</v>
      </c>
    </row>
    <row r="156" spans="1:25" x14ac:dyDescent="0.35">
      <c r="A156" s="28">
        <v>44812</v>
      </c>
      <c r="B156" s="26">
        <v>1.4999999999999999E-2</v>
      </c>
      <c r="C156" s="26">
        <v>1.8646792046270799E-2</v>
      </c>
      <c r="D156" s="26">
        <v>1.8658638050573099E-2</v>
      </c>
      <c r="E156" s="121">
        <v>1.8646714285714201E-2</v>
      </c>
      <c r="F156" s="26">
        <v>1.8974000000000001E-2</v>
      </c>
      <c r="G156" s="26">
        <v>1.9298571428571401E-2</v>
      </c>
      <c r="H156" s="26">
        <v>2.0326857142857101E-2</v>
      </c>
      <c r="I156" s="26">
        <v>2.15919444444444E-2</v>
      </c>
      <c r="J156" s="26">
        <v>2.3550974025974E-2</v>
      </c>
      <c r="K156" s="26">
        <v>2.26998167539267E-2</v>
      </c>
      <c r="L156" s="26">
        <v>2.26407084468664E-2</v>
      </c>
      <c r="M156" s="26">
        <v>2.2427119565217299E-2</v>
      </c>
      <c r="N156" s="26">
        <v>2.32749456521739E-2</v>
      </c>
      <c r="O156" s="26">
        <v>2.47013953488372E-2</v>
      </c>
      <c r="P156" s="26">
        <v>2.8504060638873799E-2</v>
      </c>
      <c r="Q156" s="26">
        <v>2.9899858623939599E-2</v>
      </c>
      <c r="R156" s="26">
        <v>3.1927565858798697E-2</v>
      </c>
      <c r="S156" s="26">
        <v>3.4628532600212397E-2</v>
      </c>
      <c r="T156">
        <f t="shared" si="12"/>
        <v>123</v>
      </c>
      <c r="U156" s="28" t="str">
        <f t="shared" si="13"/>
        <v>20229</v>
      </c>
      <c r="V156">
        <f t="shared" si="14"/>
        <v>2022</v>
      </c>
      <c r="W156" s="17">
        <f t="shared" si="15"/>
        <v>6.5919444444444003E-3</v>
      </c>
      <c r="X156" s="17">
        <f t="shared" si="16"/>
        <v>8.5509740259740001E-3</v>
      </c>
      <c r="Y156" s="17">
        <f t="shared" si="17"/>
        <v>7.4271195652172994E-3</v>
      </c>
    </row>
    <row r="157" spans="1:25" x14ac:dyDescent="0.35">
      <c r="A157" s="28">
        <v>44813</v>
      </c>
      <c r="B157" s="26">
        <v>1.4999999999999999E-2</v>
      </c>
      <c r="C157" s="26">
        <v>1.9243491072635399E-2</v>
      </c>
      <c r="D157" s="26">
        <v>1.9243174603174401E-2</v>
      </c>
      <c r="E157" s="121">
        <v>1.9093333333333299E-2</v>
      </c>
      <c r="F157" s="26">
        <v>1.8821746031745999E-2</v>
      </c>
      <c r="G157" s="26">
        <v>1.8999523809523799E-2</v>
      </c>
      <c r="H157" s="26">
        <v>2.02994285714285E-2</v>
      </c>
      <c r="I157" s="26">
        <v>2.1647941176470498E-2</v>
      </c>
      <c r="J157" s="26">
        <v>2.3468734693877499E-2</v>
      </c>
      <c r="K157" s="26">
        <v>2.3136843156843102E-2</v>
      </c>
      <c r="L157" s="26">
        <v>2.2712467532467501E-2</v>
      </c>
      <c r="M157" s="26">
        <v>2.24315703971119E-2</v>
      </c>
      <c r="N157" s="26">
        <v>2.32763357400722E-2</v>
      </c>
      <c r="O157" s="26">
        <v>2.47013953488372E-2</v>
      </c>
      <c r="P157" s="26">
        <v>2.8504060638873799E-2</v>
      </c>
      <c r="Q157" s="26">
        <v>2.9899858623939599E-2</v>
      </c>
      <c r="R157" s="26">
        <v>3.1927565858798697E-2</v>
      </c>
      <c r="S157" s="26">
        <v>3.4480289605963603E-2</v>
      </c>
      <c r="T157">
        <f t="shared" si="12"/>
        <v>122</v>
      </c>
      <c r="U157" s="28" t="str">
        <f t="shared" si="13"/>
        <v>20229</v>
      </c>
      <c r="V157">
        <f t="shared" si="14"/>
        <v>2022</v>
      </c>
      <c r="W157" s="17">
        <f t="shared" si="15"/>
        <v>6.6479411764704989E-3</v>
      </c>
      <c r="X157" s="17">
        <f t="shared" si="16"/>
        <v>8.4687346938774992E-3</v>
      </c>
      <c r="Y157" s="17">
        <f t="shared" si="17"/>
        <v>7.4315703971119008E-3</v>
      </c>
    </row>
    <row r="158" spans="1:25" x14ac:dyDescent="0.35">
      <c r="A158" s="28">
        <v>44811</v>
      </c>
      <c r="B158" s="26">
        <v>1.4999999999999999E-2</v>
      </c>
      <c r="C158" s="26">
        <v>1.8539564657874701E-2</v>
      </c>
      <c r="D158" s="26">
        <v>1.8551506484294499E-2</v>
      </c>
      <c r="E158" s="121">
        <v>1.8539285714285699E-2</v>
      </c>
      <c r="F158" s="26">
        <v>1.86428571428571E-2</v>
      </c>
      <c r="G158" s="26">
        <v>1.8925365853658501E-2</v>
      </c>
      <c r="H158" s="26">
        <v>2.0222E-2</v>
      </c>
      <c r="I158" s="26">
        <v>2.17375E-2</v>
      </c>
      <c r="J158" s="26">
        <v>2.3439999999999999E-2</v>
      </c>
      <c r="K158" s="26">
        <v>2.27011518324607E-2</v>
      </c>
      <c r="L158" s="26">
        <v>2.2640023696682401E-2</v>
      </c>
      <c r="M158" s="26">
        <v>2.2427119565217299E-2</v>
      </c>
      <c r="N158" s="26">
        <v>2.32749456521739E-2</v>
      </c>
      <c r="O158" s="26">
        <v>2.47013953488372E-2</v>
      </c>
      <c r="P158" s="26">
        <v>2.7962175324675299E-2</v>
      </c>
      <c r="Q158" s="26">
        <v>2.9899858623939599E-2</v>
      </c>
      <c r="R158" s="26">
        <v>3.1927565858798697E-2</v>
      </c>
      <c r="S158" s="26">
        <v>3.4650581226024102E-2</v>
      </c>
      <c r="T158">
        <f t="shared" si="12"/>
        <v>121</v>
      </c>
      <c r="U158" s="28" t="str">
        <f t="shared" si="13"/>
        <v>20229</v>
      </c>
      <c r="V158">
        <f t="shared" si="14"/>
        <v>2022</v>
      </c>
      <c r="W158" s="17">
        <f t="shared" si="15"/>
        <v>6.7375000000000004E-3</v>
      </c>
      <c r="X158" s="17">
        <f t="shared" si="16"/>
        <v>8.4399999999999996E-3</v>
      </c>
      <c r="Y158" s="17">
        <f t="shared" si="17"/>
        <v>7.4271195652172994E-3</v>
      </c>
    </row>
    <row r="159" spans="1:25" x14ac:dyDescent="0.35">
      <c r="A159" s="28">
        <v>44812</v>
      </c>
      <c r="B159" s="26">
        <v>1.4999999999999999E-2</v>
      </c>
      <c r="C159" s="26">
        <v>1.8646792046270799E-2</v>
      </c>
      <c r="D159" s="26">
        <v>1.8658638050573099E-2</v>
      </c>
      <c r="E159" s="121">
        <v>1.8646714285714201E-2</v>
      </c>
      <c r="F159" s="26">
        <v>1.8974000000000001E-2</v>
      </c>
      <c r="G159" s="26">
        <v>1.9298571428571401E-2</v>
      </c>
      <c r="H159" s="26">
        <v>2.0326857142857101E-2</v>
      </c>
      <c r="I159" s="26">
        <v>2.15919444444444E-2</v>
      </c>
      <c r="J159" s="26">
        <v>2.3550974025974E-2</v>
      </c>
      <c r="K159" s="26">
        <v>2.26998167539267E-2</v>
      </c>
      <c r="L159" s="26">
        <v>2.26407084468664E-2</v>
      </c>
      <c r="M159" s="26">
        <v>2.2427119565217299E-2</v>
      </c>
      <c r="N159" s="26">
        <v>2.32749456521739E-2</v>
      </c>
      <c r="O159" s="26">
        <v>2.47013953488372E-2</v>
      </c>
      <c r="P159" s="26">
        <v>2.8504060638873799E-2</v>
      </c>
      <c r="Q159" s="26">
        <v>2.9899858623939599E-2</v>
      </c>
      <c r="R159" s="26">
        <v>3.1927565858798697E-2</v>
      </c>
      <c r="S159" s="26">
        <v>3.4628532600212397E-2</v>
      </c>
      <c r="T159">
        <f t="shared" si="12"/>
        <v>120</v>
      </c>
      <c r="U159" s="28" t="str">
        <f t="shared" si="13"/>
        <v>20229</v>
      </c>
      <c r="V159">
        <f t="shared" si="14"/>
        <v>2022</v>
      </c>
      <c r="W159" s="17">
        <f t="shared" si="15"/>
        <v>6.5919444444444003E-3</v>
      </c>
      <c r="X159" s="17">
        <f t="shared" si="16"/>
        <v>8.5509740259740001E-3</v>
      </c>
      <c r="Y159" s="17">
        <f t="shared" si="17"/>
        <v>7.4271195652172994E-3</v>
      </c>
    </row>
    <row r="160" spans="1:25" x14ac:dyDescent="0.35">
      <c r="A160" s="28">
        <v>44813</v>
      </c>
      <c r="B160" s="26">
        <v>1.4999999999999999E-2</v>
      </c>
      <c r="C160" s="26">
        <v>1.9243491072635399E-2</v>
      </c>
      <c r="D160" s="26">
        <v>1.9243174603174401E-2</v>
      </c>
      <c r="E160" s="121">
        <v>1.9093333333333299E-2</v>
      </c>
      <c r="F160" s="26">
        <v>1.8821746031745999E-2</v>
      </c>
      <c r="G160" s="26">
        <v>1.8999523809523799E-2</v>
      </c>
      <c r="H160" s="26">
        <v>2.02994285714285E-2</v>
      </c>
      <c r="I160" s="26">
        <v>2.1647941176470498E-2</v>
      </c>
      <c r="J160" s="26">
        <v>2.3468734693877499E-2</v>
      </c>
      <c r="K160" s="26">
        <v>2.3136843156843102E-2</v>
      </c>
      <c r="L160" s="26">
        <v>2.2712467532467501E-2</v>
      </c>
      <c r="M160" s="26">
        <v>2.24315703971119E-2</v>
      </c>
      <c r="N160" s="26">
        <v>2.32763357400722E-2</v>
      </c>
      <c r="O160" s="26">
        <v>2.47013953488372E-2</v>
      </c>
      <c r="P160" s="26">
        <v>2.8504060638873799E-2</v>
      </c>
      <c r="Q160" s="26">
        <v>2.9899858623939599E-2</v>
      </c>
      <c r="R160" s="26">
        <v>3.1927565858798697E-2</v>
      </c>
      <c r="S160" s="26">
        <v>3.4480289605963603E-2</v>
      </c>
      <c r="T160">
        <f t="shared" si="12"/>
        <v>119</v>
      </c>
      <c r="U160" s="28" t="str">
        <f t="shared" si="13"/>
        <v>20229</v>
      </c>
      <c r="V160">
        <f t="shared" si="14"/>
        <v>2022</v>
      </c>
      <c r="W160" s="17">
        <f t="shared" si="15"/>
        <v>6.6479411764704989E-3</v>
      </c>
      <c r="X160" s="17">
        <f t="shared" si="16"/>
        <v>8.4687346938774992E-3</v>
      </c>
      <c r="Y160" s="17">
        <f t="shared" si="17"/>
        <v>7.4315703971119008E-3</v>
      </c>
    </row>
    <row r="161" spans="1:25" x14ac:dyDescent="0.35">
      <c r="A161" s="28">
        <v>44816</v>
      </c>
      <c r="B161" s="26">
        <v>1.4999999999999999E-2</v>
      </c>
      <c r="C161" s="26">
        <v>1.9234701245181202E-2</v>
      </c>
      <c r="D161" s="26">
        <v>1.9234339622641299E-2</v>
      </c>
      <c r="E161" s="121">
        <v>1.9056226415094302E-2</v>
      </c>
      <c r="F161" s="26">
        <v>1.8733396226415001E-2</v>
      </c>
      <c r="G161" s="26">
        <v>1.9267142857142799E-2</v>
      </c>
      <c r="H161" s="26">
        <v>2.03385714285714E-2</v>
      </c>
      <c r="I161" s="26">
        <v>2.1799542857142799E-2</v>
      </c>
      <c r="J161" s="26">
        <v>2.3878076923076901E-2</v>
      </c>
      <c r="K161" s="26">
        <v>2.3388891108891099E-2</v>
      </c>
      <c r="L161" s="26">
        <v>2.28242557442557E-2</v>
      </c>
      <c r="M161" s="26">
        <v>2.2434887488748799E-2</v>
      </c>
      <c r="N161" s="26">
        <v>2.3277371737173699E-2</v>
      </c>
      <c r="O161" s="26">
        <v>2.47013953488372E-2</v>
      </c>
      <c r="P161" s="26">
        <v>2.8504060638873799E-2</v>
      </c>
      <c r="Q161" s="26">
        <v>2.9899858623939599E-2</v>
      </c>
      <c r="R161" s="26">
        <v>3.1927565858798697E-2</v>
      </c>
      <c r="S161" s="26">
        <v>3.4482112571486E-2</v>
      </c>
      <c r="T161">
        <f t="shared" si="12"/>
        <v>118</v>
      </c>
      <c r="U161" s="28" t="str">
        <f t="shared" si="13"/>
        <v>20229</v>
      </c>
      <c r="V161">
        <f t="shared" si="14"/>
        <v>2022</v>
      </c>
      <c r="W161" s="17">
        <f t="shared" si="15"/>
        <v>6.7995428571427999E-3</v>
      </c>
      <c r="X161" s="17">
        <f t="shared" si="16"/>
        <v>8.8780769230769017E-3</v>
      </c>
      <c r="Y161" s="17">
        <f t="shared" si="17"/>
        <v>7.4348874887487995E-3</v>
      </c>
    </row>
    <row r="162" spans="1:25" x14ac:dyDescent="0.35">
      <c r="A162" s="28">
        <v>44817</v>
      </c>
      <c r="B162" s="26">
        <v>1.4999999999999999E-2</v>
      </c>
      <c r="C162" s="26">
        <v>1.9268220077582301E-2</v>
      </c>
      <c r="D162" s="26">
        <v>1.92680303030302E-2</v>
      </c>
      <c r="E162" s="121">
        <v>1.91977272727272E-2</v>
      </c>
      <c r="F162" s="26">
        <v>1.9070303030303E-2</v>
      </c>
      <c r="G162" s="26">
        <v>1.9188571428571399E-2</v>
      </c>
      <c r="H162" s="26">
        <v>2.0374035087719299E-2</v>
      </c>
      <c r="I162" s="26">
        <v>2.18697959183673E-2</v>
      </c>
      <c r="J162" s="26">
        <v>2.2931976047904101E-2</v>
      </c>
      <c r="K162" s="26">
        <v>2.3905323819978001E-2</v>
      </c>
      <c r="L162" s="26">
        <v>2.5110592755214E-2</v>
      </c>
      <c r="M162" s="26">
        <v>2.6315861690449999E-2</v>
      </c>
      <c r="N162" s="26">
        <v>2.4596169354838701E-2</v>
      </c>
      <c r="O162" s="26">
        <v>2.47013953488372E-2</v>
      </c>
      <c r="P162" s="26">
        <v>2.8504060638873799E-2</v>
      </c>
      <c r="Q162" s="26">
        <v>2.9899858623939599E-2</v>
      </c>
      <c r="R162" s="26">
        <v>3.1927565858798697E-2</v>
      </c>
      <c r="S162" s="26">
        <v>3.4475161341178499E-2</v>
      </c>
      <c r="T162">
        <f t="shared" si="12"/>
        <v>117</v>
      </c>
      <c r="U162" s="28" t="str">
        <f t="shared" si="13"/>
        <v>20229</v>
      </c>
      <c r="V162">
        <f t="shared" si="14"/>
        <v>2022</v>
      </c>
      <c r="W162" s="17">
        <f t="shared" si="15"/>
        <v>6.8697959183673003E-3</v>
      </c>
      <c r="X162" s="17">
        <f t="shared" si="16"/>
        <v>7.9319760479041011E-3</v>
      </c>
      <c r="Y162" s="17">
        <f t="shared" si="17"/>
        <v>1.1315861690449999E-2</v>
      </c>
    </row>
    <row r="163" spans="1:25" x14ac:dyDescent="0.35">
      <c r="A163" s="28">
        <v>44818</v>
      </c>
      <c r="B163" s="26">
        <v>1.4999999999999999E-2</v>
      </c>
      <c r="C163" s="26">
        <v>1.9268220077582301E-2</v>
      </c>
      <c r="D163" s="26">
        <v>1.92680303030302E-2</v>
      </c>
      <c r="E163" s="121">
        <v>1.91977272727272E-2</v>
      </c>
      <c r="F163" s="26">
        <v>1.9070303030303E-2</v>
      </c>
      <c r="G163" s="26">
        <v>1.9086470588235201E-2</v>
      </c>
      <c r="H163" s="26">
        <v>2.0376551724137899E-2</v>
      </c>
      <c r="I163" s="26">
        <v>2.1822933333333301E-2</v>
      </c>
      <c r="J163" s="26">
        <v>2.3324281609195401E-2</v>
      </c>
      <c r="K163" s="26">
        <v>2.3905323819978001E-2</v>
      </c>
      <c r="L163" s="26">
        <v>2.5110592755214E-2</v>
      </c>
      <c r="M163" s="26">
        <v>2.6315861690449999E-2</v>
      </c>
      <c r="N163" s="26">
        <v>2.4596169354838701E-2</v>
      </c>
      <c r="O163" s="26">
        <v>2.4812133891213301E-2</v>
      </c>
      <c r="P163" s="26">
        <v>2.8556421278882301E-2</v>
      </c>
      <c r="Q163" s="26">
        <v>2.9899858623939599E-2</v>
      </c>
      <c r="R163" s="26">
        <v>3.1927565858798697E-2</v>
      </c>
      <c r="S163" s="26">
        <v>3.4475161341178499E-2</v>
      </c>
      <c r="T163">
        <f t="shared" si="12"/>
        <v>116</v>
      </c>
      <c r="U163" s="28" t="str">
        <f t="shared" si="13"/>
        <v>20229</v>
      </c>
      <c r="V163">
        <f t="shared" si="14"/>
        <v>2022</v>
      </c>
      <c r="W163" s="17">
        <f t="shared" si="15"/>
        <v>6.8229333333333017E-3</v>
      </c>
      <c r="X163" s="17">
        <f t="shared" si="16"/>
        <v>8.3242816091954018E-3</v>
      </c>
      <c r="Y163" s="17">
        <f t="shared" si="17"/>
        <v>1.1315861690449999E-2</v>
      </c>
    </row>
    <row r="164" spans="1:25" x14ac:dyDescent="0.35">
      <c r="A164" s="28">
        <v>44819</v>
      </c>
      <c r="B164" s="26">
        <v>1.4999999999999999E-2</v>
      </c>
      <c r="C164" s="26">
        <v>1.9268220077582301E-2</v>
      </c>
      <c r="D164" s="26">
        <v>1.92680303030302E-2</v>
      </c>
      <c r="E164" s="121">
        <v>1.91977272727272E-2</v>
      </c>
      <c r="F164" s="26">
        <v>1.9070303030303E-2</v>
      </c>
      <c r="G164" s="26">
        <v>1.91484848484848E-2</v>
      </c>
      <c r="H164" s="26">
        <v>2.01890909090909E-2</v>
      </c>
      <c r="I164" s="26">
        <v>2.1504054054053999E-2</v>
      </c>
      <c r="J164" s="26">
        <v>2.33276623376623E-2</v>
      </c>
      <c r="K164" s="26">
        <v>2.3529484777517502E-2</v>
      </c>
      <c r="L164" s="26">
        <v>2.5435555555555499E-2</v>
      </c>
      <c r="M164" s="26">
        <v>2.6106253369272199E-2</v>
      </c>
      <c r="N164" s="26">
        <v>2.5840952380952301E-2</v>
      </c>
      <c r="O164" s="26">
        <v>2.5422372214941001E-2</v>
      </c>
      <c r="P164" s="26">
        <v>2.8560996068152E-2</v>
      </c>
      <c r="Q164" s="26">
        <v>2.9899858623939599E-2</v>
      </c>
      <c r="R164" s="26">
        <v>3.1927565858798697E-2</v>
      </c>
      <c r="S164" s="26">
        <v>3.4475161341178499E-2</v>
      </c>
      <c r="T164">
        <f t="shared" si="12"/>
        <v>115</v>
      </c>
      <c r="U164" s="28" t="str">
        <f t="shared" si="13"/>
        <v>20229</v>
      </c>
      <c r="V164">
        <f t="shared" si="14"/>
        <v>2022</v>
      </c>
      <c r="W164" s="17">
        <f t="shared" si="15"/>
        <v>6.5040540540539996E-3</v>
      </c>
      <c r="X164" s="17">
        <f t="shared" si="16"/>
        <v>8.3276623376623005E-3</v>
      </c>
      <c r="Y164" s="17">
        <f t="shared" si="17"/>
        <v>1.11062533692722E-2</v>
      </c>
    </row>
    <row r="165" spans="1:25" x14ac:dyDescent="0.35">
      <c r="A165" s="28">
        <v>44820</v>
      </c>
      <c r="B165" s="26">
        <v>1.4999999999999999E-2</v>
      </c>
      <c r="C165" s="26">
        <v>1.9260632788423E-2</v>
      </c>
      <c r="D165" s="26">
        <v>1.92604081632652E-2</v>
      </c>
      <c r="E165" s="121">
        <v>1.9165714285714199E-2</v>
      </c>
      <c r="F165" s="26">
        <v>1.9002857142857099E-2</v>
      </c>
      <c r="G165" s="26">
        <v>1.916E-2</v>
      </c>
      <c r="H165" s="26">
        <v>2.0200285714285698E-2</v>
      </c>
      <c r="I165" s="26">
        <v>2.1680000000000001E-2</v>
      </c>
      <c r="J165" s="26">
        <v>2.3248759124087501E-2</v>
      </c>
      <c r="K165" s="26">
        <v>2.4312151162790601E-2</v>
      </c>
      <c r="L165" s="26">
        <v>2.5318571428571399E-2</v>
      </c>
      <c r="M165" s="26">
        <v>2.61290977443609E-2</v>
      </c>
      <c r="N165" s="26">
        <v>2.5696015037593899E-2</v>
      </c>
      <c r="O165" s="26">
        <v>2.5422526178010399E-2</v>
      </c>
      <c r="P165" s="26">
        <v>2.8330285868392601E-2</v>
      </c>
      <c r="Q165" s="26">
        <v>2.9914552768575398E-2</v>
      </c>
      <c r="R165" s="26">
        <v>3.1956130047194498E-2</v>
      </c>
      <c r="S165" s="26">
        <v>3.4511041947382498E-2</v>
      </c>
      <c r="T165">
        <f t="shared" si="12"/>
        <v>114</v>
      </c>
      <c r="U165" s="28" t="str">
        <f t="shared" si="13"/>
        <v>20229</v>
      </c>
      <c r="V165">
        <f t="shared" si="14"/>
        <v>2022</v>
      </c>
      <c r="W165" s="17">
        <f t="shared" si="15"/>
        <v>6.6800000000000019E-3</v>
      </c>
      <c r="X165" s="17">
        <f t="shared" si="16"/>
        <v>8.248759124087502E-3</v>
      </c>
      <c r="Y165" s="17">
        <f t="shared" si="17"/>
        <v>1.11290977443609E-2</v>
      </c>
    </row>
    <row r="166" spans="1:25" x14ac:dyDescent="0.35">
      <c r="A166" s="28">
        <v>44823</v>
      </c>
      <c r="B166" s="26">
        <v>1.4999999999999999E-2</v>
      </c>
      <c r="C166" s="26">
        <v>1.9260632788423E-2</v>
      </c>
      <c r="D166" s="26">
        <v>1.92604081632652E-2</v>
      </c>
      <c r="E166" s="121">
        <v>1.9165714285714199E-2</v>
      </c>
      <c r="F166" s="26">
        <v>1.9002857142857099E-2</v>
      </c>
      <c r="G166" s="26">
        <v>1.9187272727272699E-2</v>
      </c>
      <c r="H166" s="26">
        <v>2.0410000000000001E-2</v>
      </c>
      <c r="I166" s="26">
        <v>2.1692857142857101E-2</v>
      </c>
      <c r="J166" s="26">
        <v>2.3342207792207699E-2</v>
      </c>
      <c r="K166" s="26">
        <v>2.4319109947643899E-2</v>
      </c>
      <c r="L166" s="26">
        <v>2.5497142857142802E-2</v>
      </c>
      <c r="M166" s="26">
        <v>2.63535714285714E-2</v>
      </c>
      <c r="N166" s="26">
        <v>2.5670384615384598E-2</v>
      </c>
      <c r="O166" s="26">
        <v>2.55694498669032E-2</v>
      </c>
      <c r="P166" s="26">
        <v>2.8590215633423101E-2</v>
      </c>
      <c r="Q166" s="26">
        <v>2.9914552768575398E-2</v>
      </c>
      <c r="R166" s="26">
        <v>3.1956130047194498E-2</v>
      </c>
      <c r="S166" s="26">
        <v>3.4511041947382498E-2</v>
      </c>
      <c r="T166">
        <f t="shared" si="12"/>
        <v>113</v>
      </c>
      <c r="U166" s="28" t="str">
        <f t="shared" si="13"/>
        <v>20229</v>
      </c>
      <c r="V166">
        <f t="shared" si="14"/>
        <v>2022</v>
      </c>
      <c r="W166" s="17">
        <f t="shared" si="15"/>
        <v>6.6928571428571011E-3</v>
      </c>
      <c r="X166" s="17">
        <f t="shared" si="16"/>
        <v>8.3422077922076995E-3</v>
      </c>
      <c r="Y166" s="17">
        <f t="shared" si="17"/>
        <v>1.13535714285714E-2</v>
      </c>
    </row>
    <row r="167" spans="1:25" x14ac:dyDescent="0.35">
      <c r="A167" s="28">
        <v>44824</v>
      </c>
      <c r="B167" s="26">
        <v>1.4999999999999999E-2</v>
      </c>
      <c r="C167" s="26">
        <v>1.8999491261756801E-2</v>
      </c>
      <c r="D167" s="26">
        <v>1.9011085114148299E-2</v>
      </c>
      <c r="E167" s="121">
        <v>1.9034272818930699E-2</v>
      </c>
      <c r="F167" s="26">
        <v>1.9E-2</v>
      </c>
      <c r="G167" s="26">
        <v>1.9E-2</v>
      </c>
      <c r="H167" s="26">
        <v>2.04195555555555E-2</v>
      </c>
      <c r="I167" s="26">
        <v>2.1739999999999999E-2</v>
      </c>
      <c r="J167" s="26">
        <v>2.4044035087719299E-2</v>
      </c>
      <c r="K167" s="26">
        <v>2.4449365079365001E-2</v>
      </c>
      <c r="L167" s="26">
        <v>2.54122527472527E-2</v>
      </c>
      <c r="M167" s="26">
        <v>2.62985714285714E-2</v>
      </c>
      <c r="N167" s="26">
        <v>2.6074146649810299E-2</v>
      </c>
      <c r="O167" s="26">
        <v>2.5885858453473101E-2</v>
      </c>
      <c r="P167" s="26">
        <v>2.9094780876494E-2</v>
      </c>
      <c r="Q167" s="26">
        <v>2.9914552768575398E-2</v>
      </c>
      <c r="R167" s="26">
        <v>3.1956130047194498E-2</v>
      </c>
      <c r="S167" s="26">
        <v>3.46410473690692E-2</v>
      </c>
      <c r="T167">
        <f t="shared" si="12"/>
        <v>112</v>
      </c>
      <c r="U167" s="28" t="str">
        <f t="shared" si="13"/>
        <v>20229</v>
      </c>
      <c r="V167">
        <f t="shared" si="14"/>
        <v>2022</v>
      </c>
      <c r="W167" s="17">
        <f t="shared" si="15"/>
        <v>6.7399999999999995E-3</v>
      </c>
      <c r="X167" s="17">
        <f t="shared" si="16"/>
        <v>9.0440350877192995E-3</v>
      </c>
      <c r="Y167" s="17">
        <f t="shared" si="17"/>
        <v>1.1298571428571401E-2</v>
      </c>
    </row>
    <row r="168" spans="1:25" x14ac:dyDescent="0.35">
      <c r="A168" s="28">
        <v>44825</v>
      </c>
      <c r="B168" s="26">
        <v>1.4999999999999999E-2</v>
      </c>
      <c r="C168" s="26">
        <v>1.89994805954126E-2</v>
      </c>
      <c r="D168" s="26">
        <v>1.9011074447804099E-2</v>
      </c>
      <c r="E168" s="121">
        <v>1.9034262152586499E-2</v>
      </c>
      <c r="F168" s="26">
        <v>1.9E-2</v>
      </c>
      <c r="G168" s="26">
        <v>1.9E-2</v>
      </c>
      <c r="H168" s="26">
        <v>2.044E-2</v>
      </c>
      <c r="I168" s="26">
        <v>2.1752857142857102E-2</v>
      </c>
      <c r="J168" s="26">
        <v>2.34322923588039E-2</v>
      </c>
      <c r="K168" s="26">
        <v>2.47847619047619E-2</v>
      </c>
      <c r="L168" s="26">
        <v>2.5538124999999998E-2</v>
      </c>
      <c r="M168" s="26">
        <v>2.6292987012987001E-2</v>
      </c>
      <c r="N168" s="26">
        <v>2.6131643489254099E-2</v>
      </c>
      <c r="O168" s="26">
        <v>2.6056196990424E-2</v>
      </c>
      <c r="P168" s="26">
        <v>2.9917579617834301E-2</v>
      </c>
      <c r="Q168" s="26">
        <v>2.9914552768575398E-2</v>
      </c>
      <c r="R168" s="26">
        <v>3.1956130047194498E-2</v>
      </c>
      <c r="S168" s="26">
        <v>3.4641036702725003E-2</v>
      </c>
      <c r="T168">
        <f t="shared" si="12"/>
        <v>111</v>
      </c>
      <c r="U168" s="28" t="str">
        <f t="shared" si="13"/>
        <v>20229</v>
      </c>
      <c r="V168">
        <f t="shared" si="14"/>
        <v>2022</v>
      </c>
      <c r="W168" s="17">
        <f t="shared" si="15"/>
        <v>6.7528571428571021E-3</v>
      </c>
      <c r="X168" s="17">
        <f t="shared" si="16"/>
        <v>8.4322923588039007E-3</v>
      </c>
      <c r="Y168" s="17">
        <f t="shared" si="17"/>
        <v>1.1292987012987001E-2</v>
      </c>
    </row>
    <row r="169" spans="1:25" x14ac:dyDescent="0.35">
      <c r="A169" s="28">
        <v>44826</v>
      </c>
      <c r="B169" s="26">
        <v>1.4999999999999999E-2</v>
      </c>
      <c r="C169" s="26">
        <v>1.89994851598712E-2</v>
      </c>
      <c r="D169" s="26">
        <v>1.9011342956695799E-2</v>
      </c>
      <c r="E169" s="121">
        <v>1.9035058550344399E-2</v>
      </c>
      <c r="F169" s="26">
        <v>1.9E-2</v>
      </c>
      <c r="G169" s="26">
        <v>1.9E-2</v>
      </c>
      <c r="H169" s="26">
        <v>2.0409285714285699E-2</v>
      </c>
      <c r="I169" s="26">
        <v>2.17128571428571E-2</v>
      </c>
      <c r="J169" s="26">
        <v>2.3749945054945001E-2</v>
      </c>
      <c r="K169" s="26">
        <v>2.45021951219512E-2</v>
      </c>
      <c r="L169" s="26">
        <v>2.55409523809523E-2</v>
      </c>
      <c r="M169" s="26">
        <v>2.5711534391534299E-2</v>
      </c>
      <c r="N169" s="26">
        <v>2.5876613756613698E-2</v>
      </c>
      <c r="O169" s="26">
        <v>2.6056243169398901E-2</v>
      </c>
      <c r="P169" s="26">
        <v>3.07390692124105E-2</v>
      </c>
      <c r="Q169" s="26">
        <v>2.99404626334519E-2</v>
      </c>
      <c r="R169" s="26">
        <v>3.2251087951194697E-2</v>
      </c>
      <c r="S169" s="26">
        <v>3.4997135300502802E-2</v>
      </c>
      <c r="T169">
        <f t="shared" si="12"/>
        <v>110</v>
      </c>
      <c r="U169" s="28" t="str">
        <f t="shared" si="13"/>
        <v>20229</v>
      </c>
      <c r="V169">
        <f t="shared" si="14"/>
        <v>2022</v>
      </c>
      <c r="W169" s="17">
        <f t="shared" si="15"/>
        <v>6.7128571428571003E-3</v>
      </c>
      <c r="X169" s="17">
        <f t="shared" si="16"/>
        <v>8.749945054945002E-3</v>
      </c>
      <c r="Y169" s="17">
        <f t="shared" si="17"/>
        <v>1.07115343915343E-2</v>
      </c>
    </row>
    <row r="170" spans="1:25" x14ac:dyDescent="0.35">
      <c r="A170" s="28">
        <v>44827</v>
      </c>
      <c r="B170" s="26">
        <v>1.4999999999999999E-2</v>
      </c>
      <c r="C170" s="26">
        <v>1.9000167881964899E-2</v>
      </c>
      <c r="D170" s="26">
        <v>1.9012014391602799E-2</v>
      </c>
      <c r="E170" s="121">
        <v>1.9E-2</v>
      </c>
      <c r="F170" s="26">
        <v>1.9364285714285601E-2</v>
      </c>
      <c r="G170" s="26">
        <v>1.9129523809523801E-2</v>
      </c>
      <c r="H170" s="26">
        <v>2.0414444444444398E-2</v>
      </c>
      <c r="I170" s="26">
        <v>2.1795999999999999E-2</v>
      </c>
      <c r="J170" s="26">
        <v>2.3618730158730099E-2</v>
      </c>
      <c r="K170" s="26">
        <v>2.4620112994350199E-2</v>
      </c>
      <c r="L170" s="26">
        <v>2.5764010989010901E-2</v>
      </c>
      <c r="M170" s="26">
        <v>2.6069604292421101E-2</v>
      </c>
      <c r="N170" s="26">
        <v>2.5857129443326601E-2</v>
      </c>
      <c r="O170" s="26">
        <v>2.5891581699346401E-2</v>
      </c>
      <c r="P170" s="26">
        <v>3.0729560618388899E-2</v>
      </c>
      <c r="Q170" s="26">
        <v>3.0010411304567199E-2</v>
      </c>
      <c r="R170" s="26">
        <v>3.2281418117587599E-2</v>
      </c>
      <c r="S170" s="26">
        <v>3.4982590196952698E-2</v>
      </c>
      <c r="T170">
        <f t="shared" si="12"/>
        <v>109</v>
      </c>
      <c r="U170" s="28" t="str">
        <f t="shared" si="13"/>
        <v>20229</v>
      </c>
      <c r="V170">
        <f t="shared" si="14"/>
        <v>2022</v>
      </c>
      <c r="W170" s="17">
        <f t="shared" si="15"/>
        <v>6.796E-3</v>
      </c>
      <c r="X170" s="17">
        <f t="shared" si="16"/>
        <v>8.6187301587301E-3</v>
      </c>
      <c r="Y170" s="17">
        <f t="shared" si="17"/>
        <v>1.1069604292421101E-2</v>
      </c>
    </row>
    <row r="171" spans="1:25" x14ac:dyDescent="0.35">
      <c r="A171" s="28">
        <v>44830</v>
      </c>
      <c r="B171" s="26">
        <v>1.504E-2</v>
      </c>
      <c r="C171" s="26">
        <v>1.9000186614169801E-2</v>
      </c>
      <c r="D171" s="26">
        <v>1.90120351329067E-2</v>
      </c>
      <c r="E171" s="121">
        <v>1.9E-2</v>
      </c>
      <c r="F171" s="26">
        <v>1.9E-2</v>
      </c>
      <c r="G171" s="26">
        <v>1.90944444444444E-2</v>
      </c>
      <c r="H171" s="26">
        <v>2.1117857142857101E-2</v>
      </c>
      <c r="I171" s="26">
        <v>2.1848928571428498E-2</v>
      </c>
      <c r="J171" s="26">
        <v>2.4051904761904701E-2</v>
      </c>
      <c r="K171" s="26">
        <v>2.4716560846560799E-2</v>
      </c>
      <c r="L171" s="26">
        <v>2.5874395604395601E-2</v>
      </c>
      <c r="M171" s="26">
        <v>2.6942952836636998E-2</v>
      </c>
      <c r="N171" s="26">
        <v>2.6416363636363599E-2</v>
      </c>
      <c r="O171" s="26">
        <v>2.6272660550458699E-2</v>
      </c>
      <c r="P171" s="26">
        <v>3.0729560618388899E-2</v>
      </c>
      <c r="Q171" s="26">
        <v>3.0011095317725701E-2</v>
      </c>
      <c r="R171" s="26">
        <v>3.2283670568561802E-2</v>
      </c>
      <c r="S171" s="26">
        <v>3.4985319454674903E-2</v>
      </c>
      <c r="T171">
        <f t="shared" si="12"/>
        <v>108</v>
      </c>
      <c r="U171" s="28" t="str">
        <f t="shared" si="13"/>
        <v>20229</v>
      </c>
      <c r="V171">
        <f t="shared" si="14"/>
        <v>2022</v>
      </c>
      <c r="W171" s="17">
        <f t="shared" si="15"/>
        <v>6.8089285714284988E-3</v>
      </c>
      <c r="X171" s="17">
        <f t="shared" si="16"/>
        <v>9.0119047619047019E-3</v>
      </c>
      <c r="Y171" s="17">
        <f t="shared" si="17"/>
        <v>1.1902952836636999E-2</v>
      </c>
    </row>
    <row r="172" spans="1:25" x14ac:dyDescent="0.35">
      <c r="A172" s="28">
        <v>44831</v>
      </c>
      <c r="B172" s="26">
        <v>1.4999999999999999E-2</v>
      </c>
      <c r="C172" s="26">
        <v>1.8928066874777601E-2</v>
      </c>
      <c r="D172" s="26">
        <v>1.8940552589926701E-2</v>
      </c>
      <c r="E172" s="121">
        <v>1.8927536231884E-2</v>
      </c>
      <c r="F172" s="26">
        <v>1.87173913043478E-2</v>
      </c>
      <c r="G172" s="26">
        <v>1.8499999999999999E-2</v>
      </c>
      <c r="H172" s="26">
        <v>2.1172857142857101E-2</v>
      </c>
      <c r="I172" s="26">
        <v>2.1697226890756299E-2</v>
      </c>
      <c r="J172" s="26">
        <v>2.3470000000000001E-2</v>
      </c>
      <c r="K172" s="26">
        <v>2.4716560846560799E-2</v>
      </c>
      <c r="L172" s="26">
        <v>2.6001129476583999E-2</v>
      </c>
      <c r="M172" s="26">
        <v>2.76138824333561E-2</v>
      </c>
      <c r="N172" s="26">
        <v>2.6737874231032101E-2</v>
      </c>
      <c r="O172" s="26">
        <v>2.6273486238532099E-2</v>
      </c>
      <c r="P172" s="26">
        <v>3.0023983903420499E-2</v>
      </c>
      <c r="Q172" s="26">
        <v>3.02060282971197E-2</v>
      </c>
      <c r="R172" s="26">
        <v>3.2925583628095001E-2</v>
      </c>
      <c r="S172" s="26">
        <v>3.5772857324917702E-2</v>
      </c>
      <c r="T172">
        <f t="shared" si="12"/>
        <v>107</v>
      </c>
      <c r="U172" s="28" t="str">
        <f t="shared" si="13"/>
        <v>20229</v>
      </c>
      <c r="V172">
        <f t="shared" si="14"/>
        <v>2022</v>
      </c>
      <c r="W172" s="17">
        <f t="shared" si="15"/>
        <v>6.6972268907562992E-3</v>
      </c>
      <c r="X172" s="17">
        <f t="shared" si="16"/>
        <v>8.4700000000000018E-3</v>
      </c>
      <c r="Y172" s="17">
        <f t="shared" si="17"/>
        <v>1.2613882433356101E-2</v>
      </c>
    </row>
    <row r="173" spans="1:25" x14ac:dyDescent="0.35">
      <c r="A173" s="28">
        <v>44832</v>
      </c>
      <c r="B173" s="26">
        <v>0.02</v>
      </c>
      <c r="C173" s="26">
        <v>2.0154137726115399E-2</v>
      </c>
      <c r="D173" s="26">
        <v>2.0165095518387601E-2</v>
      </c>
      <c r="E173" s="121">
        <v>2.0153714285714198E-2</v>
      </c>
      <c r="F173" s="26">
        <v>1.9316857142857101E-2</v>
      </c>
      <c r="G173" s="26">
        <v>1.8585714285714199E-2</v>
      </c>
      <c r="H173" s="26">
        <v>2.1222499999999998E-2</v>
      </c>
      <c r="I173" s="26">
        <v>2.2767408637873701E-2</v>
      </c>
      <c r="J173" s="26">
        <v>2.5354652014652E-2</v>
      </c>
      <c r="K173" s="26">
        <v>2.47131976744186E-2</v>
      </c>
      <c r="L173" s="26">
        <v>2.5904848484848399E-2</v>
      </c>
      <c r="M173" s="26">
        <v>2.71516017316017E-2</v>
      </c>
      <c r="N173" s="26">
        <v>2.9555142594296199E-2</v>
      </c>
      <c r="O173" s="26">
        <v>3.1108613861386102E-2</v>
      </c>
      <c r="P173" s="26">
        <v>2.9181188997338001E-2</v>
      </c>
      <c r="Q173" s="26">
        <v>2.9967159624413101E-2</v>
      </c>
      <c r="R173" s="26">
        <v>3.2438769146608301E-2</v>
      </c>
      <c r="S173" s="26">
        <v>3.4937569225015098E-2</v>
      </c>
      <c r="T173">
        <f t="shared" si="12"/>
        <v>106</v>
      </c>
      <c r="U173" s="28" t="str">
        <f t="shared" si="13"/>
        <v>20229</v>
      </c>
      <c r="V173">
        <f t="shared" si="14"/>
        <v>2022</v>
      </c>
      <c r="W173" s="17">
        <f t="shared" si="15"/>
        <v>2.7674086378737008E-3</v>
      </c>
      <c r="X173" s="17">
        <f t="shared" si="16"/>
        <v>5.3546520146519998E-3</v>
      </c>
      <c r="Y173" s="17">
        <f t="shared" si="17"/>
        <v>7.1516017316016998E-3</v>
      </c>
    </row>
    <row r="174" spans="1:25" x14ac:dyDescent="0.35">
      <c r="A174" s="28">
        <v>44833</v>
      </c>
      <c r="B174" s="26">
        <v>0.02</v>
      </c>
      <c r="C174" s="26">
        <v>2.05204160688187E-2</v>
      </c>
      <c r="D174" s="26">
        <v>2.0534725948795601E-2</v>
      </c>
      <c r="E174" s="121">
        <v>2.0521176470588199E-2</v>
      </c>
      <c r="F174" s="26">
        <v>2.0572352941176399E-2</v>
      </c>
      <c r="G174" s="26">
        <v>2.0625294117646999E-2</v>
      </c>
      <c r="H174" s="26">
        <v>2.121E-2</v>
      </c>
      <c r="I174" s="26">
        <v>2.2730714285714201E-2</v>
      </c>
      <c r="J174" s="26">
        <v>2.53557142857142E-2</v>
      </c>
      <c r="K174" s="26">
        <v>2.4724463276836101E-2</v>
      </c>
      <c r="L174" s="26">
        <v>2.5977802197802099E-2</v>
      </c>
      <c r="M174" s="26">
        <v>2.8725089285714201E-2</v>
      </c>
      <c r="N174" s="26">
        <v>2.9986476190476102E-2</v>
      </c>
      <c r="O174" s="26">
        <v>3.1569379450661197E-2</v>
      </c>
      <c r="P174" s="26">
        <v>3.4075267538644399E-2</v>
      </c>
      <c r="Q174" s="26">
        <v>3.5509274673008302E-2</v>
      </c>
      <c r="R174" s="26">
        <v>3.6564340659340597E-2</v>
      </c>
      <c r="S174" s="26">
        <v>3.9826232892233498E-2</v>
      </c>
      <c r="T174">
        <f t="shared" si="12"/>
        <v>105</v>
      </c>
      <c r="U174" s="28" t="str">
        <f t="shared" si="13"/>
        <v>20229</v>
      </c>
      <c r="V174">
        <f t="shared" si="14"/>
        <v>2022</v>
      </c>
      <c r="W174" s="17">
        <f t="shared" si="15"/>
        <v>2.730714285714201E-3</v>
      </c>
      <c r="X174" s="17">
        <f t="shared" si="16"/>
        <v>5.3557142857141998E-3</v>
      </c>
      <c r="Y174" s="17">
        <f t="shared" si="17"/>
        <v>8.7250892857142007E-3</v>
      </c>
    </row>
    <row r="175" spans="1:25" x14ac:dyDescent="0.35">
      <c r="A175" s="28">
        <v>44834</v>
      </c>
      <c r="B175" s="26">
        <v>0.02</v>
      </c>
      <c r="C175" s="26">
        <v>2.1258762005030799E-2</v>
      </c>
      <c r="D175" s="26">
        <v>2.12723612216245E-2</v>
      </c>
      <c r="E175" s="121">
        <v>2.1260000000000001E-2</v>
      </c>
      <c r="F175" s="26">
        <v>2.07960714285714E-2</v>
      </c>
      <c r="G175" s="26">
        <v>2.1467428571428498E-2</v>
      </c>
      <c r="H175" s="26">
        <v>2.1642077922077899E-2</v>
      </c>
      <c r="I175" s="26">
        <v>2.4E-2</v>
      </c>
      <c r="J175" s="26">
        <v>2.5212499999999999E-2</v>
      </c>
      <c r="K175" s="26">
        <v>2.51085714285714E-2</v>
      </c>
      <c r="L175" s="26">
        <v>2.5919340659340599E-2</v>
      </c>
      <c r="M175" s="26">
        <v>2.8671778975741202E-2</v>
      </c>
      <c r="N175" s="26">
        <v>2.93167032967032E-2</v>
      </c>
      <c r="O175" s="26">
        <v>3.2339411764705797E-2</v>
      </c>
      <c r="P175" s="26">
        <v>3.4076224572823402E-2</v>
      </c>
      <c r="Q175" s="26">
        <v>3.5521761124121698E-2</v>
      </c>
      <c r="R175" s="26">
        <v>3.6506421703296703E-2</v>
      </c>
      <c r="S175" s="26">
        <v>3.9605805091627297E-2</v>
      </c>
      <c r="T175">
        <f t="shared" si="12"/>
        <v>104</v>
      </c>
      <c r="U175" s="28" t="str">
        <f t="shared" si="13"/>
        <v>20229</v>
      </c>
      <c r="V175">
        <f t="shared" si="14"/>
        <v>2022</v>
      </c>
      <c r="W175" s="17">
        <f t="shared" si="15"/>
        <v>4.0000000000000001E-3</v>
      </c>
      <c r="X175" s="17">
        <f t="shared" si="16"/>
        <v>5.2124999999999984E-3</v>
      </c>
      <c r="Y175" s="17">
        <f t="shared" si="17"/>
        <v>8.6717789757412012E-3</v>
      </c>
    </row>
    <row r="176" spans="1:25" x14ac:dyDescent="0.35">
      <c r="A176" s="28">
        <v>44837</v>
      </c>
      <c r="B176" s="26">
        <v>0.02</v>
      </c>
      <c r="C176" s="26">
        <v>2.07945124952344E-2</v>
      </c>
      <c r="D176" s="26">
        <v>2.08085709742277E-2</v>
      </c>
      <c r="E176" s="121">
        <v>2.0836687932213799E-2</v>
      </c>
      <c r="F176" s="26">
        <v>2.07960714285714E-2</v>
      </c>
      <c r="G176" s="26">
        <v>2.1467428571428498E-2</v>
      </c>
      <c r="H176" s="26">
        <v>2.1908648648648599E-2</v>
      </c>
      <c r="I176" s="26">
        <v>2.4049999999999998E-2</v>
      </c>
      <c r="J176" s="26">
        <v>2.48913333333333E-2</v>
      </c>
      <c r="K176" s="26">
        <v>2.51070619946091E-2</v>
      </c>
      <c r="L176" s="26">
        <v>2.5993626373626299E-2</v>
      </c>
      <c r="M176" s="26">
        <v>2.87898271155595E-2</v>
      </c>
      <c r="N176" s="26">
        <v>2.9720127388534998E-2</v>
      </c>
      <c r="O176" s="26">
        <v>3.17381453634085E-2</v>
      </c>
      <c r="P176" s="26">
        <v>3.4076224572823402E-2</v>
      </c>
      <c r="Q176" s="26">
        <v>3.5521761124121698E-2</v>
      </c>
      <c r="R176" s="26">
        <v>3.6506421703296703E-2</v>
      </c>
      <c r="S176" s="26">
        <v>3.9761157966723401E-2</v>
      </c>
      <c r="T176">
        <f t="shared" si="12"/>
        <v>103</v>
      </c>
      <c r="U176" s="28" t="str">
        <f t="shared" si="13"/>
        <v>202210</v>
      </c>
      <c r="V176">
        <f t="shared" si="14"/>
        <v>2022</v>
      </c>
      <c r="W176" s="17">
        <f t="shared" si="15"/>
        <v>4.049999999999998E-3</v>
      </c>
      <c r="X176" s="17">
        <f t="shared" si="16"/>
        <v>4.8913333333332996E-3</v>
      </c>
      <c r="Y176" s="17">
        <f t="shared" si="17"/>
        <v>8.7898271155594995E-3</v>
      </c>
    </row>
    <row r="177" spans="1:25" x14ac:dyDescent="0.35">
      <c r="A177" s="28">
        <v>44838</v>
      </c>
      <c r="B177" s="26">
        <v>0.02</v>
      </c>
      <c r="C177" s="26">
        <v>2.07945124952344E-2</v>
      </c>
      <c r="D177" s="26">
        <v>2.08085709742277E-2</v>
      </c>
      <c r="E177" s="121">
        <v>2.0836687932213799E-2</v>
      </c>
      <c r="F177" s="26">
        <v>2.07960714285714E-2</v>
      </c>
      <c r="G177" s="26">
        <v>2.1467428571428498E-2</v>
      </c>
      <c r="H177" s="26">
        <v>2.1908648648648599E-2</v>
      </c>
      <c r="I177" s="26">
        <v>2.40485E-2</v>
      </c>
      <c r="J177" s="26">
        <v>2.42615384615384E-2</v>
      </c>
      <c r="K177" s="26">
        <v>2.47735465116279E-2</v>
      </c>
      <c r="L177" s="26">
        <v>2.6950761421319799E-2</v>
      </c>
      <c r="M177" s="26">
        <v>2.8680834072759499E-2</v>
      </c>
      <c r="N177" s="26">
        <v>2.9696628216503901E-2</v>
      </c>
      <c r="O177" s="26">
        <v>3.1577674418604602E-2</v>
      </c>
      <c r="P177" s="26">
        <v>3.3988160173160101E-2</v>
      </c>
      <c r="Q177" s="26">
        <v>3.5523796166432899E-2</v>
      </c>
      <c r="R177" s="26">
        <v>3.6506421703296703E-2</v>
      </c>
      <c r="S177" s="26">
        <v>3.9761157966723401E-2</v>
      </c>
      <c r="T177">
        <f t="shared" si="12"/>
        <v>102</v>
      </c>
      <c r="U177" s="28" t="str">
        <f t="shared" si="13"/>
        <v>202210</v>
      </c>
      <c r="V177">
        <f t="shared" si="14"/>
        <v>2022</v>
      </c>
      <c r="W177" s="17">
        <f t="shared" si="15"/>
        <v>4.0485E-3</v>
      </c>
      <c r="X177" s="17">
        <f t="shared" si="16"/>
        <v>4.2615384615384E-3</v>
      </c>
      <c r="Y177" s="17">
        <f t="shared" si="17"/>
        <v>8.6808340727594982E-3</v>
      </c>
    </row>
    <row r="178" spans="1:25" x14ac:dyDescent="0.35">
      <c r="A178" s="28">
        <v>44839</v>
      </c>
      <c r="B178" s="26">
        <v>2.001E-2</v>
      </c>
      <c r="C178" s="26">
        <v>2.07945158578705E-2</v>
      </c>
      <c r="D178" s="26">
        <v>2.0808574336863901E-2</v>
      </c>
      <c r="E178" s="121">
        <v>2.083669129485E-2</v>
      </c>
      <c r="F178" s="26">
        <v>2.07960714285714E-2</v>
      </c>
      <c r="G178" s="26">
        <v>2.14773846153846E-2</v>
      </c>
      <c r="H178" s="26">
        <v>2.1903333333333299E-2</v>
      </c>
      <c r="I178" s="26">
        <v>2.2925238095237999E-2</v>
      </c>
      <c r="J178" s="26">
        <v>2.5396776556776499E-2</v>
      </c>
      <c r="K178" s="26">
        <v>2.4738943089430799E-2</v>
      </c>
      <c r="L178" s="26">
        <v>2.63604580152671E-2</v>
      </c>
      <c r="M178" s="26">
        <v>2.8680976909413802E-2</v>
      </c>
      <c r="N178" s="26">
        <v>2.9697673179395999E-2</v>
      </c>
      <c r="O178" s="26">
        <v>3.16193242009132E-2</v>
      </c>
      <c r="P178" s="26">
        <v>3.3951318281136199E-2</v>
      </c>
      <c r="Q178" s="26">
        <v>3.5523796166432899E-2</v>
      </c>
      <c r="R178" s="26">
        <v>3.6506421703296703E-2</v>
      </c>
      <c r="S178" s="26">
        <v>3.9761161329359598E-2</v>
      </c>
      <c r="T178">
        <f t="shared" si="12"/>
        <v>101</v>
      </c>
      <c r="U178" s="28" t="str">
        <f t="shared" si="13"/>
        <v>202210</v>
      </c>
      <c r="V178">
        <f t="shared" si="14"/>
        <v>2022</v>
      </c>
      <c r="W178" s="17">
        <f t="shared" si="15"/>
        <v>2.9152380952379986E-3</v>
      </c>
      <c r="X178" s="17">
        <f t="shared" si="16"/>
        <v>5.3867765567764993E-3</v>
      </c>
      <c r="Y178" s="17">
        <f t="shared" si="17"/>
        <v>8.6709769094138016E-3</v>
      </c>
    </row>
    <row r="179" spans="1:25" x14ac:dyDescent="0.35">
      <c r="A179" s="28">
        <v>44840</v>
      </c>
      <c r="B179" s="26">
        <v>2.0049999999999998E-2</v>
      </c>
      <c r="C179" s="26">
        <v>2.0793386459918899E-2</v>
      </c>
      <c r="D179" s="26">
        <v>2.0807444938912199E-2</v>
      </c>
      <c r="E179" s="121">
        <v>2.0835561896898301E-2</v>
      </c>
      <c r="F179" s="26">
        <v>2.07960714285714E-2</v>
      </c>
      <c r="G179" s="26">
        <v>2.16999999999999E-2</v>
      </c>
      <c r="H179" s="26">
        <v>2.3688571428571399E-2</v>
      </c>
      <c r="I179" s="26">
        <v>2.4041428571428498E-2</v>
      </c>
      <c r="J179" s="26">
        <v>2.3963317535544999E-2</v>
      </c>
      <c r="K179" s="26">
        <v>2.4738943089430799E-2</v>
      </c>
      <c r="L179" s="26">
        <v>2.63604580152671E-2</v>
      </c>
      <c r="M179" s="26">
        <v>2.8680976909413802E-2</v>
      </c>
      <c r="N179" s="26">
        <v>2.9697673179395999E-2</v>
      </c>
      <c r="O179" s="26">
        <v>3.1585315068493103E-2</v>
      </c>
      <c r="P179" s="26">
        <v>3.4000194805194797E-2</v>
      </c>
      <c r="Q179" s="26">
        <v>3.5523796166432899E-2</v>
      </c>
      <c r="R179" s="26">
        <v>3.6506421703296703E-2</v>
      </c>
      <c r="S179" s="26">
        <v>3.9760031931407903E-2</v>
      </c>
      <c r="T179">
        <f t="shared" si="12"/>
        <v>100</v>
      </c>
      <c r="U179" s="28" t="str">
        <f t="shared" si="13"/>
        <v>202210</v>
      </c>
      <c r="V179">
        <f t="shared" si="14"/>
        <v>2022</v>
      </c>
      <c r="W179" s="17">
        <f t="shared" si="15"/>
        <v>3.9914285714285E-3</v>
      </c>
      <c r="X179" s="17">
        <f t="shared" si="16"/>
        <v>3.9133175355450002E-3</v>
      </c>
      <c r="Y179" s="17">
        <f t="shared" si="17"/>
        <v>8.6309769094138032E-3</v>
      </c>
    </row>
    <row r="180" spans="1:25" x14ac:dyDescent="0.35">
      <c r="A180" s="28">
        <v>44841</v>
      </c>
      <c r="B180" s="26">
        <v>2.0150000000000001E-2</v>
      </c>
      <c r="C180" s="26">
        <v>2.09620171549838E-2</v>
      </c>
      <c r="D180" s="26">
        <v>2.0962857142857502E-2</v>
      </c>
      <c r="E180" s="121">
        <v>2.1516E-2</v>
      </c>
      <c r="F180" s="26">
        <v>2.07960714285714E-2</v>
      </c>
      <c r="G180" s="26">
        <v>2.16999999999999E-2</v>
      </c>
      <c r="H180" s="26">
        <v>2.3279999999999999E-2</v>
      </c>
      <c r="I180" s="26">
        <v>2.4680000000000001E-2</v>
      </c>
      <c r="J180" s="26">
        <v>2.5093186813186799E-2</v>
      </c>
      <c r="K180" s="26">
        <v>2.5462169981916801E-2</v>
      </c>
      <c r="L180" s="26">
        <v>2.63670524412296E-2</v>
      </c>
      <c r="M180" s="26">
        <v>2.9460267857142799E-2</v>
      </c>
      <c r="N180" s="26">
        <v>2.9560274725274699E-2</v>
      </c>
      <c r="O180" s="26">
        <v>3.1582106703146297E-2</v>
      </c>
      <c r="P180" s="26">
        <v>3.4096516129032202E-2</v>
      </c>
      <c r="Q180" s="26">
        <v>3.5522176360225102E-2</v>
      </c>
      <c r="R180" s="26">
        <v>3.6473569482288803E-2</v>
      </c>
      <c r="S180" s="26">
        <v>3.9593861148248602E-2</v>
      </c>
      <c r="T180">
        <f t="shared" si="12"/>
        <v>99</v>
      </c>
      <c r="U180" s="28" t="str">
        <f t="shared" si="13"/>
        <v>202210</v>
      </c>
      <c r="V180">
        <f t="shared" si="14"/>
        <v>2022</v>
      </c>
      <c r="W180" s="17">
        <f t="shared" si="15"/>
        <v>4.5299999999999993E-3</v>
      </c>
      <c r="X180" s="17">
        <f t="shared" si="16"/>
        <v>4.9431868131867979E-3</v>
      </c>
      <c r="Y180" s="17">
        <f t="shared" si="17"/>
        <v>9.3102678571427983E-3</v>
      </c>
    </row>
    <row r="181" spans="1:25" x14ac:dyDescent="0.35">
      <c r="A181" s="28">
        <v>44845</v>
      </c>
      <c r="B181" s="26">
        <v>2.0080000000000001E-2</v>
      </c>
      <c r="C181" s="26">
        <v>2.1998408349859201E-2</v>
      </c>
      <c r="D181" s="26">
        <v>2.2011318212258602E-2</v>
      </c>
      <c r="E181" s="121">
        <v>2.1999999999999999E-2</v>
      </c>
      <c r="F181" s="26">
        <v>2.22464285714285E-2</v>
      </c>
      <c r="G181" s="26">
        <v>2.2184210526315699E-2</v>
      </c>
      <c r="H181" s="26">
        <v>2.3689830508474501E-2</v>
      </c>
      <c r="I181" s="26">
        <v>2.34286813186813E-2</v>
      </c>
      <c r="J181" s="26">
        <v>2.53949999999999E-2</v>
      </c>
      <c r="K181" s="26">
        <v>2.5421082677165301E-2</v>
      </c>
      <c r="L181" s="26">
        <v>2.63636023622047E-2</v>
      </c>
      <c r="M181" s="26">
        <v>2.9460267857142799E-2</v>
      </c>
      <c r="N181" s="26">
        <v>2.9563888888888799E-2</v>
      </c>
      <c r="O181" s="26">
        <v>3.2267701778385699E-2</v>
      </c>
      <c r="P181" s="26">
        <v>3.4011082251082202E-2</v>
      </c>
      <c r="Q181" s="26">
        <v>3.5522176360225102E-2</v>
      </c>
      <c r="R181" s="26">
        <v>3.6473569482288803E-2</v>
      </c>
      <c r="S181" s="26">
        <v>3.9415426459162899E-2</v>
      </c>
      <c r="T181">
        <f t="shared" si="12"/>
        <v>98</v>
      </c>
      <c r="U181" s="28" t="str">
        <f t="shared" si="13"/>
        <v>202210</v>
      </c>
      <c r="V181">
        <f t="shared" si="14"/>
        <v>2022</v>
      </c>
      <c r="W181" s="17">
        <f t="shared" si="15"/>
        <v>3.3486813186812993E-3</v>
      </c>
      <c r="X181" s="17">
        <f t="shared" si="16"/>
        <v>5.3149999999998997E-3</v>
      </c>
      <c r="Y181" s="17">
        <f t="shared" si="17"/>
        <v>9.3802678571427989E-3</v>
      </c>
    </row>
    <row r="182" spans="1:25" x14ac:dyDescent="0.35">
      <c r="A182" s="28">
        <v>44846</v>
      </c>
      <c r="B182" s="26">
        <v>2.009E-2</v>
      </c>
      <c r="C182" s="26">
        <v>2.2297576419621001E-2</v>
      </c>
      <c r="D182" s="26">
        <v>2.2310259703274399E-2</v>
      </c>
      <c r="E182" s="121">
        <v>2.23356262705805E-2</v>
      </c>
      <c r="F182" s="26">
        <v>2.23E-2</v>
      </c>
      <c r="G182" s="26">
        <v>2.2411168831168799E-2</v>
      </c>
      <c r="H182" s="26">
        <v>2.3690769230769199E-2</v>
      </c>
      <c r="I182" s="26">
        <v>2.33548275862068E-2</v>
      </c>
      <c r="J182" s="26">
        <v>2.53949999999999E-2</v>
      </c>
      <c r="K182" s="26">
        <v>2.5421082677165301E-2</v>
      </c>
      <c r="L182" s="26">
        <v>2.63636023622047E-2</v>
      </c>
      <c r="M182" s="26">
        <v>2.9460267857142799E-2</v>
      </c>
      <c r="N182" s="26">
        <v>2.9564289693593301E-2</v>
      </c>
      <c r="O182" s="26">
        <v>3.2363280815569898E-2</v>
      </c>
      <c r="P182" s="26">
        <v>3.3976944937833001E-2</v>
      </c>
      <c r="Q182" s="26">
        <v>3.5522176360225102E-2</v>
      </c>
      <c r="R182" s="26">
        <v>3.6473569482288803E-2</v>
      </c>
      <c r="S182" s="26">
        <v>3.9408911478049001E-2</v>
      </c>
      <c r="T182">
        <f t="shared" si="12"/>
        <v>97</v>
      </c>
      <c r="U182" s="28" t="str">
        <f t="shared" si="13"/>
        <v>202210</v>
      </c>
      <c r="V182">
        <f t="shared" si="14"/>
        <v>2022</v>
      </c>
      <c r="W182" s="17">
        <f t="shared" si="15"/>
        <v>3.2648275862067998E-3</v>
      </c>
      <c r="X182" s="17">
        <f t="shared" si="16"/>
        <v>5.3049999999999001E-3</v>
      </c>
      <c r="Y182" s="17">
        <f t="shared" si="17"/>
        <v>9.3702678571427993E-3</v>
      </c>
    </row>
    <row r="183" spans="1:25" x14ac:dyDescent="0.35">
      <c r="A183" s="28">
        <v>44847</v>
      </c>
      <c r="B183" s="26">
        <v>2.0059999999999901E-2</v>
      </c>
      <c r="C183" s="26">
        <v>2.22973449486988E-2</v>
      </c>
      <c r="D183" s="26">
        <v>2.2310028232352199E-2</v>
      </c>
      <c r="E183" s="121">
        <v>2.2335394799658199E-2</v>
      </c>
      <c r="F183" s="26">
        <v>2.23E-2</v>
      </c>
      <c r="G183" s="26">
        <v>2.2451111111111099E-2</v>
      </c>
      <c r="H183" s="26">
        <v>2.4096326530612201E-2</v>
      </c>
      <c r="I183" s="26">
        <v>2.3006666666666599E-2</v>
      </c>
      <c r="J183" s="26">
        <v>2.5391153846153799E-2</v>
      </c>
      <c r="K183" s="26">
        <v>2.5422500000000001E-2</v>
      </c>
      <c r="L183" s="26">
        <v>2.6276208791208702E-2</v>
      </c>
      <c r="M183" s="26">
        <v>2.79803940886699E-2</v>
      </c>
      <c r="N183" s="26">
        <v>2.9815714285714199E-2</v>
      </c>
      <c r="O183" s="26">
        <v>3.15114108251996E-2</v>
      </c>
      <c r="P183" s="26">
        <v>3.4013138528138503E-2</v>
      </c>
      <c r="Q183" s="26">
        <v>3.5539187295656201E-2</v>
      </c>
      <c r="R183" s="26">
        <v>3.6473569482288803E-2</v>
      </c>
      <c r="S183" s="26">
        <v>3.9408680007126801E-2</v>
      </c>
      <c r="T183">
        <f t="shared" si="12"/>
        <v>96</v>
      </c>
      <c r="U183" s="28" t="str">
        <f t="shared" si="13"/>
        <v>202210</v>
      </c>
      <c r="V183">
        <f t="shared" si="14"/>
        <v>2022</v>
      </c>
      <c r="W183" s="17">
        <f t="shared" si="15"/>
        <v>2.9466666666666981E-3</v>
      </c>
      <c r="X183" s="17">
        <f t="shared" si="16"/>
        <v>5.3311538461538986E-3</v>
      </c>
      <c r="Y183" s="17">
        <f t="shared" si="17"/>
        <v>7.9203940886699992E-3</v>
      </c>
    </row>
    <row r="184" spans="1:25" x14ac:dyDescent="0.35">
      <c r="A184" s="28">
        <v>44848</v>
      </c>
      <c r="B184" s="26">
        <v>2.0099999999999899E-2</v>
      </c>
      <c r="C184" s="26">
        <v>2.22283127864135E-2</v>
      </c>
      <c r="D184" s="26">
        <v>2.22410174977371E-2</v>
      </c>
      <c r="E184" s="121">
        <v>2.223E-2</v>
      </c>
      <c r="F184" s="26">
        <v>2.1999999999999999E-2</v>
      </c>
      <c r="G184" s="26">
        <v>2.2395604395604299E-2</v>
      </c>
      <c r="H184" s="26">
        <v>2.38235164835164E-2</v>
      </c>
      <c r="I184" s="26">
        <v>2.32390322580645E-2</v>
      </c>
      <c r="J184" s="26">
        <v>2.5393199999999901E-2</v>
      </c>
      <c r="K184" s="26">
        <v>2.5474070080862499E-2</v>
      </c>
      <c r="L184" s="26">
        <v>2.6357777777777699E-2</v>
      </c>
      <c r="M184" s="26">
        <v>2.7673673469387702E-2</v>
      </c>
      <c r="N184" s="26">
        <v>2.94369387755102E-2</v>
      </c>
      <c r="O184" s="26">
        <v>3.1090408163265301E-2</v>
      </c>
      <c r="P184" s="26">
        <v>3.3941693548386997E-2</v>
      </c>
      <c r="Q184" s="26">
        <v>3.55272082166199E-2</v>
      </c>
      <c r="R184" s="26">
        <v>3.6473569482288803E-2</v>
      </c>
      <c r="S184" s="26">
        <v>3.9368556450405698E-2</v>
      </c>
      <c r="T184">
        <f t="shared" si="12"/>
        <v>95</v>
      </c>
      <c r="U184" s="28" t="str">
        <f t="shared" si="13"/>
        <v>202210</v>
      </c>
      <c r="V184">
        <f t="shared" si="14"/>
        <v>2022</v>
      </c>
      <c r="W184" s="17">
        <f t="shared" si="15"/>
        <v>3.1390322580646009E-3</v>
      </c>
      <c r="X184" s="17">
        <f t="shared" si="16"/>
        <v>5.2932000000000014E-3</v>
      </c>
      <c r="Y184" s="17">
        <f t="shared" si="17"/>
        <v>7.5736734693878024E-3</v>
      </c>
    </row>
    <row r="185" spans="1:25" x14ac:dyDescent="0.35">
      <c r="A185" s="28">
        <v>44851</v>
      </c>
      <c r="B185" s="26">
        <v>0.02</v>
      </c>
      <c r="C185" s="26">
        <v>2.2297327523420101E-2</v>
      </c>
      <c r="D185" s="26">
        <v>2.23100108070735E-2</v>
      </c>
      <c r="E185" s="121">
        <v>2.23353773743796E-2</v>
      </c>
      <c r="F185" s="26">
        <v>2.23E-2</v>
      </c>
      <c r="G185" s="26">
        <v>2.24671428571428E-2</v>
      </c>
      <c r="H185" s="26">
        <v>2.4126857142857099E-2</v>
      </c>
      <c r="I185" s="26">
        <v>2.2828571428571399E-2</v>
      </c>
      <c r="J185" s="26">
        <v>2.5565714285714199E-2</v>
      </c>
      <c r="K185" s="26">
        <v>2.5447167381974199E-2</v>
      </c>
      <c r="L185" s="26">
        <v>2.6361989100817398E-2</v>
      </c>
      <c r="M185" s="26">
        <v>2.7673673469387702E-2</v>
      </c>
      <c r="N185" s="26">
        <v>2.94369387755102E-2</v>
      </c>
      <c r="O185" s="26">
        <v>3.1308511627906897E-2</v>
      </c>
      <c r="P185" s="26">
        <v>3.3941693548386997E-2</v>
      </c>
      <c r="Q185" s="26">
        <v>3.55272082166199E-2</v>
      </c>
      <c r="R185" s="26">
        <v>3.6473569482288803E-2</v>
      </c>
      <c r="S185" s="26">
        <v>3.9408662581848102E-2</v>
      </c>
      <c r="T185">
        <f t="shared" si="12"/>
        <v>94</v>
      </c>
      <c r="U185" s="28" t="str">
        <f t="shared" si="13"/>
        <v>202210</v>
      </c>
      <c r="V185">
        <f t="shared" si="14"/>
        <v>2022</v>
      </c>
      <c r="W185" s="17">
        <f t="shared" si="15"/>
        <v>2.8285714285713991E-3</v>
      </c>
      <c r="X185" s="17">
        <f t="shared" si="16"/>
        <v>5.5657142857141982E-3</v>
      </c>
      <c r="Y185" s="17">
        <f t="shared" si="17"/>
        <v>7.6736734693877012E-3</v>
      </c>
    </row>
    <row r="186" spans="1:25" x14ac:dyDescent="0.35">
      <c r="A186" s="28">
        <v>44852</v>
      </c>
      <c r="B186" s="26">
        <v>0.02</v>
      </c>
      <c r="C186" s="26">
        <v>2.1997346362608802E-2</v>
      </c>
      <c r="D186" s="26">
        <v>2.2010298102638E-2</v>
      </c>
      <c r="E186" s="121">
        <v>2.20362015826958E-2</v>
      </c>
      <c r="F186" s="26">
        <v>2.1999999999999999E-2</v>
      </c>
      <c r="G186" s="26">
        <v>2.34482758620689E-2</v>
      </c>
      <c r="H186" s="26">
        <v>2.3997478991596599E-2</v>
      </c>
      <c r="I186" s="26">
        <v>2.3222857142857101E-2</v>
      </c>
      <c r="J186" s="26">
        <v>2.4129999999999999E-2</v>
      </c>
      <c r="K186" s="26">
        <v>2.5415714285714201E-2</v>
      </c>
      <c r="L186" s="26">
        <v>2.65941811846689E-2</v>
      </c>
      <c r="M186" s="26">
        <v>2.7633230466185099E-2</v>
      </c>
      <c r="N186" s="26">
        <v>2.92264018384766E-2</v>
      </c>
      <c r="O186" s="26">
        <v>3.1341369863013703E-2</v>
      </c>
      <c r="P186" s="26">
        <v>3.3903822937625699E-2</v>
      </c>
      <c r="Q186" s="26">
        <v>3.5547884436160297E-2</v>
      </c>
      <c r="R186" s="26">
        <v>3.6473569482288803E-2</v>
      </c>
      <c r="S186" s="26">
        <v>3.94708626290904E-2</v>
      </c>
      <c r="T186">
        <f t="shared" si="12"/>
        <v>93</v>
      </c>
      <c r="U186" s="28" t="str">
        <f t="shared" si="13"/>
        <v>202210</v>
      </c>
      <c r="V186">
        <f t="shared" si="14"/>
        <v>2022</v>
      </c>
      <c r="W186" s="17">
        <f t="shared" si="15"/>
        <v>3.2228571428571003E-3</v>
      </c>
      <c r="X186" s="17">
        <f t="shared" si="16"/>
        <v>4.1299999999999983E-3</v>
      </c>
      <c r="Y186" s="17">
        <f t="shared" si="17"/>
        <v>7.6332304661850987E-3</v>
      </c>
    </row>
    <row r="187" spans="1:25" x14ac:dyDescent="0.35">
      <c r="A187" s="28">
        <v>44853</v>
      </c>
      <c r="B187" s="26">
        <v>0.02</v>
      </c>
      <c r="C187" s="26">
        <v>2.1997097191265701E-2</v>
      </c>
      <c r="D187" s="26">
        <v>2.20100489312949E-2</v>
      </c>
      <c r="E187" s="121">
        <v>2.2035952411352699E-2</v>
      </c>
      <c r="F187" s="26">
        <v>2.1999999999999999E-2</v>
      </c>
      <c r="G187" s="26">
        <v>2.2572444444444398E-2</v>
      </c>
      <c r="H187" s="26">
        <v>2.4424999999999999E-2</v>
      </c>
      <c r="I187" s="26">
        <v>2.2874499999999999E-2</v>
      </c>
      <c r="J187" s="26">
        <v>2.4129535452322701E-2</v>
      </c>
      <c r="K187" s="26">
        <v>2.5384074941451899E-2</v>
      </c>
      <c r="L187" s="26">
        <v>2.6593749999999999E-2</v>
      </c>
      <c r="M187" s="26">
        <v>2.7634511278195401E-2</v>
      </c>
      <c r="N187" s="26">
        <v>2.9230192307692301E-2</v>
      </c>
      <c r="O187" s="26">
        <v>3.1342904109589002E-2</v>
      </c>
      <c r="P187" s="26">
        <v>3.39041689008042E-2</v>
      </c>
      <c r="Q187" s="26">
        <v>3.5548374476013E-2</v>
      </c>
      <c r="R187" s="26">
        <v>3.6473569482288803E-2</v>
      </c>
      <c r="S187" s="26">
        <v>3.94706134577473E-2</v>
      </c>
      <c r="T187">
        <f t="shared" si="12"/>
        <v>92</v>
      </c>
      <c r="U187" s="28" t="str">
        <f t="shared" si="13"/>
        <v>202210</v>
      </c>
      <c r="V187">
        <f t="shared" si="14"/>
        <v>2022</v>
      </c>
      <c r="W187" s="17">
        <f t="shared" si="15"/>
        <v>2.8744999999999986E-3</v>
      </c>
      <c r="X187" s="17">
        <f t="shared" si="16"/>
        <v>4.1295354523227003E-3</v>
      </c>
      <c r="Y187" s="17">
        <f t="shared" si="17"/>
        <v>7.6345112781954008E-3</v>
      </c>
    </row>
    <row r="188" spans="1:25" x14ac:dyDescent="0.35">
      <c r="A188" s="28">
        <v>44854</v>
      </c>
      <c r="B188" s="26">
        <v>0.02</v>
      </c>
      <c r="C188" s="26">
        <v>2.1877122130841101E-2</v>
      </c>
      <c r="D188" s="26">
        <v>2.1890181253420599E-2</v>
      </c>
      <c r="E188" s="121">
        <v>2.1916299498579001E-2</v>
      </c>
      <c r="F188" s="26">
        <v>2.18799999999999E-2</v>
      </c>
      <c r="G188" s="26">
        <v>2.1671746031746E-2</v>
      </c>
      <c r="H188" s="26">
        <v>2.4341607142857099E-2</v>
      </c>
      <c r="I188" s="26">
        <v>2.3025882352941101E-2</v>
      </c>
      <c r="J188" s="26">
        <v>2.4502417582417502E-2</v>
      </c>
      <c r="K188" s="26">
        <v>2.5452910052910001E-2</v>
      </c>
      <c r="L188" s="26">
        <v>2.6473968253968201E-2</v>
      </c>
      <c r="M188" s="26">
        <v>2.7569589490968799E-2</v>
      </c>
      <c r="N188" s="26">
        <v>2.9329258241758201E-2</v>
      </c>
      <c r="O188" s="26">
        <v>3.1501533420707703E-2</v>
      </c>
      <c r="P188" s="26">
        <v>3.3950161550888501E-2</v>
      </c>
      <c r="Q188" s="26">
        <v>3.5548864059590297E-2</v>
      </c>
      <c r="R188" s="26">
        <v>3.6473569482288803E-2</v>
      </c>
      <c r="S188" s="26">
        <v>3.9495510880544198E-2</v>
      </c>
      <c r="T188">
        <f t="shared" si="12"/>
        <v>91</v>
      </c>
      <c r="U188" s="28" t="str">
        <f t="shared" si="13"/>
        <v>202210</v>
      </c>
      <c r="V188">
        <f t="shared" si="14"/>
        <v>2022</v>
      </c>
      <c r="W188" s="17">
        <f t="shared" si="15"/>
        <v>3.0258823529411005E-3</v>
      </c>
      <c r="X188" s="17">
        <f t="shared" si="16"/>
        <v>4.5024175824175013E-3</v>
      </c>
      <c r="Y188" s="17">
        <f t="shared" si="17"/>
        <v>7.5695894909687984E-3</v>
      </c>
    </row>
    <row r="189" spans="1:25" x14ac:dyDescent="0.35">
      <c r="A189" s="28">
        <v>44855</v>
      </c>
      <c r="B189" s="26">
        <v>0.02</v>
      </c>
      <c r="C189" s="26">
        <v>2.1877325958092698E-2</v>
      </c>
      <c r="D189" s="26">
        <v>2.18903850806722E-2</v>
      </c>
      <c r="E189" s="121">
        <v>2.1916503325830599E-2</v>
      </c>
      <c r="F189" s="26">
        <v>2.18799999999999E-2</v>
      </c>
      <c r="G189" s="26">
        <v>2.16718518518518E-2</v>
      </c>
      <c r="H189" s="26">
        <v>2.3994761904761901E-2</v>
      </c>
      <c r="I189" s="26">
        <v>2.3148823529411701E-2</v>
      </c>
      <c r="J189" s="26">
        <v>2.4629367396593601E-2</v>
      </c>
      <c r="K189" s="26">
        <v>2.5515836909871199E-2</v>
      </c>
      <c r="L189" s="26">
        <v>2.6487280219780199E-2</v>
      </c>
      <c r="M189" s="26">
        <v>2.7690594498669001E-2</v>
      </c>
      <c r="N189" s="26">
        <v>2.9287755102040802E-2</v>
      </c>
      <c r="O189" s="26">
        <v>3.12312798264642E-2</v>
      </c>
      <c r="P189" s="26">
        <v>3.3889558232931702E-2</v>
      </c>
      <c r="Q189" s="26">
        <v>3.5549353187528998E-2</v>
      </c>
      <c r="R189" s="26">
        <v>3.6473569482288803E-2</v>
      </c>
      <c r="S189" s="26">
        <v>3.9495714707795802E-2</v>
      </c>
      <c r="T189">
        <f t="shared" si="12"/>
        <v>90</v>
      </c>
      <c r="U189" s="28" t="str">
        <f t="shared" si="13"/>
        <v>202210</v>
      </c>
      <c r="V189">
        <f t="shared" si="14"/>
        <v>2022</v>
      </c>
      <c r="W189" s="17">
        <f t="shared" si="15"/>
        <v>3.1488235294117005E-3</v>
      </c>
      <c r="X189" s="17">
        <f t="shared" si="16"/>
        <v>4.6293673965936005E-3</v>
      </c>
      <c r="Y189" s="17">
        <f t="shared" si="17"/>
        <v>7.6905944986690004E-3</v>
      </c>
    </row>
    <row r="190" spans="1:25" x14ac:dyDescent="0.35">
      <c r="A190" s="28">
        <v>44858</v>
      </c>
      <c r="B190" s="26">
        <v>0.02</v>
      </c>
      <c r="C190" s="26">
        <v>2.1877288273196099E-2</v>
      </c>
      <c r="D190" s="26">
        <v>2.1890347395775601E-2</v>
      </c>
      <c r="E190" s="121">
        <v>2.19164656409341E-2</v>
      </c>
      <c r="F190" s="26">
        <v>2.18799999999999E-2</v>
      </c>
      <c r="G190" s="26">
        <v>2.2859999999999998E-2</v>
      </c>
      <c r="H190" s="26">
        <v>2.40588888888888E-2</v>
      </c>
      <c r="I190" s="26">
        <v>2.3148823529411701E-2</v>
      </c>
      <c r="J190" s="26">
        <v>2.4167074626865601E-2</v>
      </c>
      <c r="K190" s="26">
        <v>2.5273940298507401E-2</v>
      </c>
      <c r="L190" s="26">
        <v>2.6380805970149201E-2</v>
      </c>
      <c r="M190" s="26">
        <v>2.7781202956989201E-2</v>
      </c>
      <c r="N190" s="26">
        <v>2.9876364247311799E-2</v>
      </c>
      <c r="O190" s="26">
        <v>3.1929393346379599E-2</v>
      </c>
      <c r="P190" s="26">
        <v>3.3889558232931702E-2</v>
      </c>
      <c r="Q190" s="26">
        <v>3.5549353187528998E-2</v>
      </c>
      <c r="R190" s="26">
        <v>3.6473569482288803E-2</v>
      </c>
      <c r="S190" s="26">
        <v>3.9495677022899203E-2</v>
      </c>
      <c r="T190">
        <f t="shared" si="12"/>
        <v>89</v>
      </c>
      <c r="U190" s="28" t="str">
        <f t="shared" si="13"/>
        <v>202210</v>
      </c>
      <c r="V190">
        <f t="shared" si="14"/>
        <v>2022</v>
      </c>
      <c r="W190" s="17">
        <f t="shared" si="15"/>
        <v>3.1488235294117005E-3</v>
      </c>
      <c r="X190" s="17">
        <f t="shared" si="16"/>
        <v>4.1670746268656009E-3</v>
      </c>
      <c r="Y190" s="17">
        <f t="shared" si="17"/>
        <v>7.7812029569892006E-3</v>
      </c>
    </row>
    <row r="191" spans="1:25" x14ac:dyDescent="0.35">
      <c r="A191" s="28">
        <v>44859</v>
      </c>
      <c r="B191" s="26">
        <v>0.02</v>
      </c>
      <c r="C191" s="26">
        <v>2.1877287972132502E-2</v>
      </c>
      <c r="D191" s="26">
        <v>2.1890347094712E-2</v>
      </c>
      <c r="E191" s="121">
        <v>2.1916465339870499E-2</v>
      </c>
      <c r="F191" s="26">
        <v>2.18799999999999E-2</v>
      </c>
      <c r="G191" s="26">
        <v>2.2859999999999998E-2</v>
      </c>
      <c r="H191" s="26">
        <v>2.4059401197604701E-2</v>
      </c>
      <c r="I191" s="26">
        <v>2.31772357723577E-2</v>
      </c>
      <c r="J191" s="26">
        <v>2.41973705179282E-2</v>
      </c>
      <c r="K191" s="26">
        <v>2.5344780876494E-2</v>
      </c>
      <c r="L191" s="26">
        <v>2.6492191235059699E-2</v>
      </c>
      <c r="M191" s="26">
        <v>2.7733624220837E-2</v>
      </c>
      <c r="N191" s="26">
        <v>2.9567284060552E-2</v>
      </c>
      <c r="O191" s="26">
        <v>3.1697142857142799E-2</v>
      </c>
      <c r="P191" s="26">
        <v>3.38909651307596E-2</v>
      </c>
      <c r="Q191" s="26">
        <v>3.5557510450534097E-2</v>
      </c>
      <c r="R191" s="26">
        <v>3.6473569482288803E-2</v>
      </c>
      <c r="S191" s="26">
        <v>3.9495676721835599E-2</v>
      </c>
      <c r="T191">
        <f t="shared" si="12"/>
        <v>88</v>
      </c>
      <c r="U191" s="28" t="str">
        <f t="shared" si="13"/>
        <v>202210</v>
      </c>
      <c r="V191">
        <f t="shared" si="14"/>
        <v>2022</v>
      </c>
      <c r="W191" s="17">
        <f t="shared" si="15"/>
        <v>3.1772357723576991E-3</v>
      </c>
      <c r="X191" s="17">
        <f t="shared" si="16"/>
        <v>4.1973705179281992E-3</v>
      </c>
      <c r="Y191" s="17">
        <f t="shared" si="17"/>
        <v>7.7336242208369994E-3</v>
      </c>
    </row>
    <row r="192" spans="1:25" x14ac:dyDescent="0.35">
      <c r="A192" s="28">
        <v>44860</v>
      </c>
      <c r="B192" s="26">
        <v>0.02</v>
      </c>
      <c r="C192" s="26">
        <v>2.2495272108303901E-2</v>
      </c>
      <c r="D192" s="26">
        <v>2.2507778603612201E-2</v>
      </c>
      <c r="E192" s="121">
        <v>2.2532791594228101E-2</v>
      </c>
      <c r="F192" s="26">
        <v>2.2497560975609801E-2</v>
      </c>
      <c r="G192" s="26">
        <v>2.3647142857142801E-2</v>
      </c>
      <c r="H192" s="26">
        <v>2.3511428571428499E-2</v>
      </c>
      <c r="I192" s="26">
        <v>2.4201336898395698E-2</v>
      </c>
      <c r="J192" s="26">
        <v>2.41973705179282E-2</v>
      </c>
      <c r="K192" s="26">
        <v>2.5344780876494E-2</v>
      </c>
      <c r="L192" s="26">
        <v>2.6492191235059699E-2</v>
      </c>
      <c r="M192" s="26">
        <v>2.7733624220837E-2</v>
      </c>
      <c r="N192" s="26">
        <v>2.9567284060552E-2</v>
      </c>
      <c r="O192" s="26">
        <v>3.1916106870229E-2</v>
      </c>
      <c r="P192" s="26">
        <v>3.4036204136090702E-2</v>
      </c>
      <c r="Q192" s="26">
        <v>3.5557510450534097E-2</v>
      </c>
      <c r="R192" s="26">
        <v>3.6473569482288803E-2</v>
      </c>
      <c r="S192" s="26">
        <v>3.9368097590696399E-2</v>
      </c>
      <c r="T192">
        <f t="shared" si="12"/>
        <v>87</v>
      </c>
      <c r="U192" s="28" t="str">
        <f t="shared" si="13"/>
        <v>202210</v>
      </c>
      <c r="V192">
        <f t="shared" si="14"/>
        <v>2022</v>
      </c>
      <c r="W192" s="17">
        <f t="shared" si="15"/>
        <v>4.2013368983956981E-3</v>
      </c>
      <c r="X192" s="17">
        <f t="shared" si="16"/>
        <v>4.1973705179281992E-3</v>
      </c>
      <c r="Y192" s="17">
        <f t="shared" si="17"/>
        <v>7.7336242208369994E-3</v>
      </c>
    </row>
    <row r="193" spans="1:25" x14ac:dyDescent="0.35">
      <c r="A193" s="28">
        <v>44861</v>
      </c>
      <c r="B193" s="26">
        <v>2.0039999999999999E-2</v>
      </c>
      <c r="C193" s="26">
        <v>2.3763779694776999E-2</v>
      </c>
      <c r="D193" s="26">
        <v>2.3775151202957499E-2</v>
      </c>
      <c r="E193" s="121">
        <v>2.3797894219317901E-2</v>
      </c>
      <c r="F193" s="26">
        <v>2.3765909090909001E-2</v>
      </c>
      <c r="G193" s="26">
        <v>2.3688000000000001E-2</v>
      </c>
      <c r="H193" s="26">
        <v>2.3605714285714199E-2</v>
      </c>
      <c r="I193" s="26">
        <v>2.5242300884955701E-2</v>
      </c>
      <c r="J193" s="26">
        <v>2.5462481203007498E-2</v>
      </c>
      <c r="K193" s="26">
        <v>2.5372255639097702E-2</v>
      </c>
      <c r="L193" s="26">
        <v>2.64307142857142E-2</v>
      </c>
      <c r="M193" s="26">
        <v>2.7569688013136199E-2</v>
      </c>
      <c r="N193" s="26">
        <v>2.96595604395604E-2</v>
      </c>
      <c r="O193" s="26">
        <v>3.1328453473132303E-2</v>
      </c>
      <c r="P193" s="26">
        <v>3.40047813411078E-2</v>
      </c>
      <c r="Q193" s="26">
        <v>3.5558477958236599E-2</v>
      </c>
      <c r="R193" s="26">
        <v>3.6473569482288803E-2</v>
      </c>
      <c r="S193" s="26">
        <v>3.9105365668397098E-2</v>
      </c>
      <c r="T193">
        <f t="shared" si="12"/>
        <v>86</v>
      </c>
      <c r="U193" s="28" t="str">
        <f t="shared" si="13"/>
        <v>202210</v>
      </c>
      <c r="V193">
        <f t="shared" si="14"/>
        <v>2022</v>
      </c>
      <c r="W193" s="17">
        <f t="shared" si="15"/>
        <v>5.2023008849557024E-3</v>
      </c>
      <c r="X193" s="17">
        <f t="shared" si="16"/>
        <v>5.4224812030074995E-3</v>
      </c>
      <c r="Y193" s="17">
        <f t="shared" si="17"/>
        <v>7.5296880131362001E-3</v>
      </c>
    </row>
    <row r="194" spans="1:25" x14ac:dyDescent="0.35">
      <c r="A194" s="28">
        <v>44862</v>
      </c>
      <c r="B194" s="26">
        <v>0.02</v>
      </c>
      <c r="C194" s="26">
        <v>2.3043357388451199E-2</v>
      </c>
      <c r="D194" s="26">
        <v>2.3055373366255998E-2</v>
      </c>
      <c r="E194" s="121">
        <v>2.3079405321865001E-2</v>
      </c>
      <c r="F194" s="26">
        <v>2.3045714285714201E-2</v>
      </c>
      <c r="G194" s="26">
        <v>2.3699999999999999E-2</v>
      </c>
      <c r="H194" s="26">
        <v>2.3803265306122399E-2</v>
      </c>
      <c r="I194" s="26">
        <v>2.58692307692307E-2</v>
      </c>
      <c r="J194" s="26">
        <v>2.5453400000000001E-2</v>
      </c>
      <c r="K194" s="26">
        <v>2.5849400000000002E-2</v>
      </c>
      <c r="L194" s="26">
        <v>2.6520357142857099E-2</v>
      </c>
      <c r="M194" s="26">
        <v>2.7616442048517501E-2</v>
      </c>
      <c r="N194" s="26">
        <v>2.9636881868131799E-2</v>
      </c>
      <c r="O194" s="26">
        <v>3.1792123197902998E-2</v>
      </c>
      <c r="P194" s="26">
        <v>3.4005047410649102E-2</v>
      </c>
      <c r="Q194" s="26">
        <v>3.5558961038961001E-2</v>
      </c>
      <c r="R194" s="26">
        <v>3.6473569482288803E-2</v>
      </c>
      <c r="S194" s="26">
        <v>3.9254413444002802E-2</v>
      </c>
      <c r="T194">
        <f t="shared" ref="T194:T257" si="18">+COUNT(A194:A470)</f>
        <v>85</v>
      </c>
      <c r="U194" s="28" t="str">
        <f t="shared" ref="U194:U257" si="19">YEAR(A194)&amp;MONTH(A194)</f>
        <v>202210</v>
      </c>
      <c r="V194">
        <f t="shared" ref="V194:V257" si="20">YEAR(A194)</f>
        <v>2022</v>
      </c>
      <c r="W194" s="17">
        <f t="shared" ref="W194:W257" si="21">I194-B194</f>
        <v>5.8692307692306996E-3</v>
      </c>
      <c r="X194" s="17">
        <f t="shared" ref="X194:X257" si="22">J194-B194</f>
        <v>5.4534000000000006E-3</v>
      </c>
      <c r="Y194" s="17">
        <f t="shared" ref="Y194:Y257" si="23">M194-B194</f>
        <v>7.6164420485175001E-3</v>
      </c>
    </row>
    <row r="195" spans="1:25" x14ac:dyDescent="0.35">
      <c r="A195" s="28">
        <v>44865</v>
      </c>
      <c r="B195" s="26">
        <v>2.001E-2</v>
      </c>
      <c r="C195" s="26">
        <v>2.3514644999711301E-2</v>
      </c>
      <c r="D195" s="26">
        <v>2.3516428571428698E-2</v>
      </c>
      <c r="E195" s="121">
        <v>2.3779285714285701E-2</v>
      </c>
      <c r="F195" s="26">
        <v>2.28799999999999E-2</v>
      </c>
      <c r="G195" s="26">
        <v>2.3787142857142798E-2</v>
      </c>
      <c r="H195" s="26">
        <v>2.38485714285714E-2</v>
      </c>
      <c r="I195" s="26">
        <v>2.5479579831932699E-2</v>
      </c>
      <c r="J195" s="26">
        <v>2.5793369272237101E-2</v>
      </c>
      <c r="K195" s="26">
        <v>2.5395525606468999E-2</v>
      </c>
      <c r="L195" s="26">
        <v>2.65135714285714E-2</v>
      </c>
      <c r="M195" s="26">
        <v>2.7717716105550499E-2</v>
      </c>
      <c r="N195" s="26">
        <v>2.9742101910828E-2</v>
      </c>
      <c r="O195" s="26">
        <v>3.1789945280437701E-2</v>
      </c>
      <c r="P195" s="26">
        <v>3.4018513119533501E-2</v>
      </c>
      <c r="Q195" s="26">
        <v>3.5566595646132397E-2</v>
      </c>
      <c r="R195" s="26">
        <v>3.6473569482288803E-2</v>
      </c>
      <c r="S195" s="26">
        <v>3.90790770365411E-2</v>
      </c>
      <c r="T195">
        <f t="shared" si="18"/>
        <v>84</v>
      </c>
      <c r="U195" s="28" t="str">
        <f t="shared" si="19"/>
        <v>202210</v>
      </c>
      <c r="V195">
        <f t="shared" si="20"/>
        <v>2022</v>
      </c>
      <c r="W195" s="17">
        <f t="shared" si="21"/>
        <v>5.4695798319326985E-3</v>
      </c>
      <c r="X195" s="17">
        <f t="shared" si="22"/>
        <v>5.7833692722371009E-3</v>
      </c>
      <c r="Y195" s="17">
        <f t="shared" si="23"/>
        <v>7.7077161055504988E-3</v>
      </c>
    </row>
    <row r="196" spans="1:25" x14ac:dyDescent="0.35">
      <c r="A196" s="28">
        <v>44866</v>
      </c>
      <c r="B196" s="17">
        <v>2.0039999999999999E-2</v>
      </c>
      <c r="C196" s="17">
        <v>2.3514E-2</v>
      </c>
      <c r="D196" s="17">
        <v>2.3515999999999999E-2</v>
      </c>
      <c r="E196" s="17">
        <v>2.3779000000000002E-2</v>
      </c>
      <c r="F196" s="17">
        <v>2.3880999999999999E-2</v>
      </c>
      <c r="G196" s="17">
        <v>2.3737999999999999E-2</v>
      </c>
      <c r="H196" s="17">
        <v>2.3969000000000001E-2</v>
      </c>
      <c r="I196" s="17">
        <v>2.6724000000000001E-2</v>
      </c>
      <c r="J196" s="17">
        <v>2.496E-2</v>
      </c>
      <c r="K196" s="17">
        <v>2.5378999999999999E-2</v>
      </c>
      <c r="L196" s="17">
        <v>2.6527999999999999E-2</v>
      </c>
      <c r="M196" s="17">
        <v>2.7713999999999999E-2</v>
      </c>
      <c r="N196" s="17">
        <v>2.9758E-2</v>
      </c>
      <c r="O196" s="17">
        <v>3.1789999999999999E-2</v>
      </c>
      <c r="P196" s="17">
        <v>3.3859E-2</v>
      </c>
      <c r="Q196" s="17">
        <v>3.5567000000000001E-2</v>
      </c>
      <c r="R196" s="17">
        <v>3.6473999999999999E-2</v>
      </c>
      <c r="S196" s="17">
        <v>3.9079000000000003E-2</v>
      </c>
      <c r="T196">
        <f t="shared" si="18"/>
        <v>83</v>
      </c>
      <c r="U196" s="28" t="str">
        <f t="shared" si="19"/>
        <v>202211</v>
      </c>
      <c r="V196">
        <f t="shared" si="20"/>
        <v>2022</v>
      </c>
      <c r="W196" s="17">
        <f t="shared" si="21"/>
        <v>6.6840000000000024E-3</v>
      </c>
      <c r="X196" s="17">
        <f t="shared" si="22"/>
        <v>4.9200000000000008E-3</v>
      </c>
      <c r="Y196" s="17">
        <f t="shared" si="23"/>
        <v>7.6740000000000003E-3</v>
      </c>
    </row>
    <row r="197" spans="1:25" x14ac:dyDescent="0.35">
      <c r="A197" s="28">
        <v>44867</v>
      </c>
      <c r="B197" s="17">
        <v>2.0029999999999999E-2</v>
      </c>
      <c r="C197" s="17">
        <v>2.2564000000000001E-2</v>
      </c>
      <c r="D197" s="17">
        <v>2.2577E-2</v>
      </c>
      <c r="E197" s="17">
        <v>2.2601E-2</v>
      </c>
      <c r="F197" s="17">
        <v>2.2567E-2</v>
      </c>
      <c r="G197" s="17">
        <v>2.3397000000000001E-2</v>
      </c>
      <c r="H197" s="17">
        <v>2.3938999999999998E-2</v>
      </c>
      <c r="I197" s="17">
        <v>2.6747E-2</v>
      </c>
      <c r="J197" s="17">
        <v>2.5840999999999999E-2</v>
      </c>
      <c r="K197" s="17">
        <v>2.6447999999999999E-2</v>
      </c>
      <c r="L197" s="17">
        <v>2.708E-2</v>
      </c>
      <c r="M197" s="17">
        <v>2.7778000000000001E-2</v>
      </c>
      <c r="N197" s="17">
        <v>2.9328E-2</v>
      </c>
      <c r="O197" s="17">
        <v>3.1333E-2</v>
      </c>
      <c r="P197" s="17">
        <v>3.3853000000000001E-2</v>
      </c>
      <c r="Q197" s="17">
        <v>3.5568000000000002E-2</v>
      </c>
      <c r="R197" s="17">
        <v>3.6473999999999999E-2</v>
      </c>
      <c r="S197" s="17">
        <v>3.9354E-2</v>
      </c>
      <c r="T197">
        <f t="shared" si="18"/>
        <v>82</v>
      </c>
      <c r="U197" s="28" t="str">
        <f t="shared" si="19"/>
        <v>202211</v>
      </c>
      <c r="V197">
        <f t="shared" si="20"/>
        <v>2022</v>
      </c>
      <c r="W197" s="17">
        <f t="shared" si="21"/>
        <v>6.7170000000000007E-3</v>
      </c>
      <c r="X197" s="17">
        <f t="shared" si="22"/>
        <v>5.8110000000000002E-3</v>
      </c>
      <c r="Y197" s="17">
        <f t="shared" si="23"/>
        <v>7.7480000000000014E-3</v>
      </c>
    </row>
    <row r="198" spans="1:25" x14ac:dyDescent="0.35">
      <c r="A198" s="28">
        <v>44868</v>
      </c>
      <c r="B198" s="17">
        <v>0.02</v>
      </c>
      <c r="C198" s="17">
        <v>2.2516999999999999E-2</v>
      </c>
      <c r="D198" s="17">
        <v>2.2530000000000001E-2</v>
      </c>
      <c r="E198" s="17">
        <v>2.2554999999999999E-2</v>
      </c>
      <c r="F198" s="17">
        <v>2.2519999999999998E-2</v>
      </c>
      <c r="G198" s="17">
        <v>2.3824000000000001E-2</v>
      </c>
      <c r="H198" s="17">
        <v>2.4361000000000001E-2</v>
      </c>
      <c r="I198" s="17">
        <v>2.5344999999999999E-2</v>
      </c>
      <c r="J198" s="17">
        <v>2.5842E-2</v>
      </c>
      <c r="K198" s="17">
        <v>2.5398E-2</v>
      </c>
      <c r="L198" s="17">
        <v>2.7136E-2</v>
      </c>
      <c r="M198" s="17">
        <v>2.7779999999999999E-2</v>
      </c>
      <c r="N198" s="17">
        <v>2.9669000000000001E-2</v>
      </c>
      <c r="O198" s="17">
        <v>3.1247E-2</v>
      </c>
      <c r="P198" s="17">
        <v>3.3847000000000002E-2</v>
      </c>
      <c r="Q198" s="17">
        <v>3.5485000000000003E-2</v>
      </c>
      <c r="R198" s="17">
        <v>3.6452999999999999E-2</v>
      </c>
      <c r="S198" s="17">
        <v>3.9338999999999999E-2</v>
      </c>
      <c r="T198">
        <f t="shared" si="18"/>
        <v>81</v>
      </c>
      <c r="U198" s="28" t="str">
        <f t="shared" si="19"/>
        <v>202211</v>
      </c>
      <c r="V198">
        <f t="shared" si="20"/>
        <v>2022</v>
      </c>
      <c r="W198" s="17">
        <f t="shared" si="21"/>
        <v>5.3449999999999991E-3</v>
      </c>
      <c r="X198" s="17">
        <f t="shared" si="22"/>
        <v>5.842E-3</v>
      </c>
      <c r="Y198" s="17">
        <f t="shared" si="23"/>
        <v>7.7799999999999987E-3</v>
      </c>
    </row>
    <row r="199" spans="1:25" x14ac:dyDescent="0.35">
      <c r="A199" s="28">
        <v>44869</v>
      </c>
      <c r="B199" s="17">
        <v>0.02</v>
      </c>
      <c r="C199" s="17">
        <v>2.2875E-2</v>
      </c>
      <c r="D199" s="17">
        <v>2.2877000000000002E-2</v>
      </c>
      <c r="E199" s="17">
        <v>2.3380000000000001E-2</v>
      </c>
      <c r="F199" s="17">
        <v>2.3536999999999999E-2</v>
      </c>
      <c r="G199" s="17">
        <v>2.3904999999999999E-2</v>
      </c>
      <c r="H199" s="17">
        <v>2.3993E-2</v>
      </c>
      <c r="I199" s="17">
        <v>2.6637000000000001E-2</v>
      </c>
      <c r="J199" s="17">
        <v>2.5982000000000002E-2</v>
      </c>
      <c r="K199" s="17">
        <v>2.5398E-2</v>
      </c>
      <c r="L199" s="17">
        <v>2.7136E-2</v>
      </c>
      <c r="M199" s="17">
        <v>2.7789000000000001E-2</v>
      </c>
      <c r="N199" s="17">
        <v>2.9621999999999999E-2</v>
      </c>
      <c r="O199" s="17">
        <v>3.1570000000000001E-2</v>
      </c>
      <c r="P199" s="17">
        <v>3.3848999999999997E-2</v>
      </c>
      <c r="Q199" s="17">
        <v>3.5236000000000003E-2</v>
      </c>
      <c r="R199" s="17">
        <v>3.6452999999999999E-2</v>
      </c>
      <c r="S199" s="17">
        <v>3.9183000000000003E-2</v>
      </c>
      <c r="T199">
        <f t="shared" si="18"/>
        <v>80</v>
      </c>
      <c r="U199" s="28" t="str">
        <f t="shared" si="19"/>
        <v>202211</v>
      </c>
      <c r="V199">
        <f t="shared" si="20"/>
        <v>2022</v>
      </c>
      <c r="W199" s="17">
        <f t="shared" si="21"/>
        <v>6.6370000000000005E-3</v>
      </c>
      <c r="X199" s="17">
        <f t="shared" si="22"/>
        <v>5.9820000000000012E-3</v>
      </c>
      <c r="Y199" s="17">
        <f t="shared" si="23"/>
        <v>7.7890000000000008E-3</v>
      </c>
    </row>
    <row r="200" spans="1:25" x14ac:dyDescent="0.35">
      <c r="A200" s="28">
        <v>44872</v>
      </c>
      <c r="B200" s="17">
        <v>0.02</v>
      </c>
      <c r="C200" s="17">
        <v>2.3681000000000001E-2</v>
      </c>
      <c r="D200" s="17">
        <v>2.3682999999999999E-2</v>
      </c>
      <c r="E200" s="17">
        <v>2.3649E-2</v>
      </c>
      <c r="F200" s="17">
        <v>2.3547999999999999E-2</v>
      </c>
      <c r="G200" s="17">
        <v>2.3904999999999999E-2</v>
      </c>
      <c r="H200" s="17">
        <v>2.5228E-2</v>
      </c>
      <c r="I200" s="17">
        <v>2.7803999999999999E-2</v>
      </c>
      <c r="J200" s="17">
        <v>2.6025E-2</v>
      </c>
      <c r="K200" s="17">
        <v>2.6522E-2</v>
      </c>
      <c r="L200" s="17">
        <v>2.7137000000000001E-2</v>
      </c>
      <c r="M200" s="17">
        <v>2.7789000000000001E-2</v>
      </c>
      <c r="N200" s="17">
        <v>2.929E-2</v>
      </c>
      <c r="O200" s="17">
        <v>3.0481999999999999E-2</v>
      </c>
      <c r="P200" s="17">
        <v>3.3848999999999997E-2</v>
      </c>
      <c r="Q200" s="17">
        <v>3.5583999999999998E-2</v>
      </c>
      <c r="R200" s="17">
        <v>3.6452999999999999E-2</v>
      </c>
      <c r="S200" s="17">
        <v>3.9019999999999999E-2</v>
      </c>
      <c r="T200">
        <f t="shared" si="18"/>
        <v>79</v>
      </c>
      <c r="U200" s="28" t="str">
        <f t="shared" si="19"/>
        <v>202211</v>
      </c>
      <c r="V200">
        <f t="shared" si="20"/>
        <v>2022</v>
      </c>
      <c r="W200" s="17">
        <f t="shared" si="21"/>
        <v>7.8039999999999984E-3</v>
      </c>
      <c r="X200" s="17">
        <f t="shared" si="22"/>
        <v>6.0249999999999991E-3</v>
      </c>
      <c r="Y200" s="17">
        <f t="shared" si="23"/>
        <v>7.7890000000000008E-3</v>
      </c>
    </row>
    <row r="201" spans="1:25" x14ac:dyDescent="0.35">
      <c r="A201" s="28">
        <v>44873</v>
      </c>
      <c r="B201" s="17">
        <v>0.02</v>
      </c>
      <c r="C201" s="17">
        <v>2.3514E-2</v>
      </c>
      <c r="D201" s="17">
        <v>2.3525000000000001E-2</v>
      </c>
      <c r="E201" s="17">
        <v>2.3547999999999999E-2</v>
      </c>
      <c r="F201" s="17">
        <v>2.3517E-2</v>
      </c>
      <c r="G201" s="17">
        <v>2.3904999999999999E-2</v>
      </c>
      <c r="H201" s="17">
        <v>2.5228E-2</v>
      </c>
      <c r="I201" s="17">
        <v>2.6585000000000001E-2</v>
      </c>
      <c r="J201" s="17">
        <v>2.6025E-2</v>
      </c>
      <c r="K201" s="17">
        <v>2.6522E-2</v>
      </c>
      <c r="L201" s="17">
        <v>2.7137000000000001E-2</v>
      </c>
      <c r="M201" s="17">
        <v>2.7782000000000001E-2</v>
      </c>
      <c r="N201" s="17">
        <v>2.9287000000000001E-2</v>
      </c>
      <c r="O201" s="17">
        <v>3.0481999999999999E-2</v>
      </c>
      <c r="P201" s="17">
        <v>3.3848999999999997E-2</v>
      </c>
      <c r="Q201" s="17">
        <v>3.5583999999999998E-2</v>
      </c>
      <c r="R201" s="17">
        <v>3.6452999999999999E-2</v>
      </c>
      <c r="S201" s="17">
        <v>3.9130999999999999E-2</v>
      </c>
      <c r="T201">
        <f t="shared" si="18"/>
        <v>78</v>
      </c>
      <c r="U201" s="28" t="str">
        <f t="shared" si="19"/>
        <v>202211</v>
      </c>
      <c r="V201">
        <f t="shared" si="20"/>
        <v>2022</v>
      </c>
      <c r="W201" s="17">
        <f t="shared" si="21"/>
        <v>6.5850000000000006E-3</v>
      </c>
      <c r="X201" s="17">
        <f t="shared" si="22"/>
        <v>6.0249999999999991E-3</v>
      </c>
      <c r="Y201" s="17">
        <f t="shared" si="23"/>
        <v>7.7820000000000007E-3</v>
      </c>
    </row>
    <row r="202" spans="1:25" x14ac:dyDescent="0.35">
      <c r="A202" s="28">
        <v>44874</v>
      </c>
      <c r="B202" s="17">
        <v>0.02</v>
      </c>
      <c r="C202" s="17">
        <v>2.3512999999999999E-2</v>
      </c>
      <c r="D202" s="17">
        <v>2.3525000000000001E-2</v>
      </c>
      <c r="E202" s="17">
        <v>2.3547999999999999E-2</v>
      </c>
      <c r="F202" s="17">
        <v>2.3517E-2</v>
      </c>
      <c r="G202" s="17">
        <v>2.4101999999999998E-2</v>
      </c>
      <c r="H202" s="17">
        <v>2.5767000000000002E-2</v>
      </c>
      <c r="I202" s="17">
        <v>2.6980000000000001E-2</v>
      </c>
      <c r="J202" s="17">
        <v>2.5932E-2</v>
      </c>
      <c r="K202" s="17">
        <v>2.6599999999999999E-2</v>
      </c>
      <c r="L202" s="17">
        <v>2.7147999999999999E-2</v>
      </c>
      <c r="M202" s="17">
        <v>2.7843E-2</v>
      </c>
      <c r="N202" s="17">
        <v>2.9645000000000001E-2</v>
      </c>
      <c r="O202" s="17">
        <v>3.0818000000000002E-2</v>
      </c>
      <c r="P202" s="17">
        <v>3.3848999999999997E-2</v>
      </c>
      <c r="Q202" s="17">
        <v>3.5583999999999998E-2</v>
      </c>
      <c r="R202" s="17">
        <v>3.6452999999999999E-2</v>
      </c>
      <c r="S202" s="17">
        <v>3.9130999999999999E-2</v>
      </c>
      <c r="T202">
        <f t="shared" si="18"/>
        <v>77</v>
      </c>
      <c r="U202" s="28" t="str">
        <f t="shared" si="19"/>
        <v>202211</v>
      </c>
      <c r="V202">
        <f t="shared" si="20"/>
        <v>2022</v>
      </c>
      <c r="W202" s="17">
        <f t="shared" si="21"/>
        <v>6.9800000000000001E-3</v>
      </c>
      <c r="X202" s="17">
        <f t="shared" si="22"/>
        <v>5.9319999999999998E-3</v>
      </c>
      <c r="Y202" s="17">
        <f t="shared" si="23"/>
        <v>7.8429999999999993E-3</v>
      </c>
    </row>
    <row r="203" spans="1:25" x14ac:dyDescent="0.35">
      <c r="A203" s="28">
        <v>44875</v>
      </c>
      <c r="B203" s="17">
        <v>0.02</v>
      </c>
      <c r="C203" s="17">
        <v>2.3838999999999999E-2</v>
      </c>
      <c r="D203" s="17">
        <v>2.3851000000000001E-2</v>
      </c>
      <c r="E203" s="17">
        <v>2.3872999999999998E-2</v>
      </c>
      <c r="F203" s="17">
        <v>2.3843E-2</v>
      </c>
      <c r="G203" s="17">
        <v>2.4146000000000001E-2</v>
      </c>
      <c r="H203" s="17">
        <v>2.5767000000000002E-2</v>
      </c>
      <c r="I203" s="17">
        <v>2.6903E-2</v>
      </c>
      <c r="J203" s="17">
        <v>2.6193999999999999E-2</v>
      </c>
      <c r="K203" s="17">
        <v>2.6589999999999999E-2</v>
      </c>
      <c r="L203" s="17">
        <v>2.7147000000000001E-2</v>
      </c>
      <c r="M203" s="17">
        <v>2.7843E-2</v>
      </c>
      <c r="N203" s="17">
        <v>3.0228000000000001E-2</v>
      </c>
      <c r="O203" s="17">
        <v>3.1420999999999998E-2</v>
      </c>
      <c r="P203" s="17">
        <v>3.3371999999999999E-2</v>
      </c>
      <c r="Q203" s="17">
        <v>3.5583999999999998E-2</v>
      </c>
      <c r="R203" s="17">
        <v>3.6452999999999999E-2</v>
      </c>
      <c r="S203" s="17">
        <v>3.9063000000000001E-2</v>
      </c>
      <c r="T203">
        <f t="shared" si="18"/>
        <v>76</v>
      </c>
      <c r="U203" s="28" t="str">
        <f t="shared" si="19"/>
        <v>202211</v>
      </c>
      <c r="V203">
        <f t="shared" si="20"/>
        <v>2022</v>
      </c>
      <c r="W203" s="17">
        <f t="shared" si="21"/>
        <v>6.9029999999999994E-3</v>
      </c>
      <c r="X203" s="17">
        <f t="shared" si="22"/>
        <v>6.1939999999999981E-3</v>
      </c>
      <c r="Y203" s="17">
        <f t="shared" si="23"/>
        <v>7.8429999999999993E-3</v>
      </c>
    </row>
    <row r="204" spans="1:25" x14ac:dyDescent="0.35">
      <c r="A204" s="28">
        <v>44876</v>
      </c>
      <c r="B204" s="17">
        <v>0.02</v>
      </c>
      <c r="C204" s="17">
        <v>2.4067000000000002E-2</v>
      </c>
      <c r="D204" s="17">
        <v>2.4077999999999999E-2</v>
      </c>
      <c r="E204" s="17">
        <v>2.41E-2</v>
      </c>
      <c r="F204" s="17">
        <v>2.4070000000000001E-2</v>
      </c>
      <c r="G204" s="17">
        <v>2.4382000000000001E-2</v>
      </c>
      <c r="H204" s="17">
        <v>2.5826000000000002E-2</v>
      </c>
      <c r="I204" s="17">
        <v>2.7050999999999999E-2</v>
      </c>
      <c r="J204" s="17">
        <v>2.7255999999999999E-2</v>
      </c>
      <c r="K204" s="17">
        <v>2.7203000000000001E-2</v>
      </c>
      <c r="L204" s="17">
        <v>2.7154000000000001E-2</v>
      </c>
      <c r="M204" s="17">
        <v>2.7816E-2</v>
      </c>
      <c r="N204" s="17">
        <v>3.0358E-2</v>
      </c>
      <c r="O204" s="17">
        <v>3.1425000000000002E-2</v>
      </c>
      <c r="P204" s="17">
        <v>3.3499000000000001E-2</v>
      </c>
      <c r="Q204" s="17">
        <v>3.5583999999999998E-2</v>
      </c>
      <c r="R204" s="17">
        <v>3.6452999999999999E-2</v>
      </c>
      <c r="S204" s="17">
        <v>3.9016000000000002E-2</v>
      </c>
      <c r="T204">
        <f t="shared" si="18"/>
        <v>75</v>
      </c>
      <c r="U204" s="28" t="str">
        <f t="shared" si="19"/>
        <v>202211</v>
      </c>
      <c r="V204">
        <f t="shared" si="20"/>
        <v>2022</v>
      </c>
      <c r="W204" s="17">
        <f t="shared" si="21"/>
        <v>7.0509999999999982E-3</v>
      </c>
      <c r="X204" s="17">
        <f t="shared" si="22"/>
        <v>7.2559999999999986E-3</v>
      </c>
      <c r="Y204" s="17">
        <f t="shared" si="23"/>
        <v>7.816E-3</v>
      </c>
    </row>
    <row r="205" spans="1:25" x14ac:dyDescent="0.35">
      <c r="A205" s="28">
        <v>44879</v>
      </c>
      <c r="B205" s="17">
        <v>0.02</v>
      </c>
      <c r="C205" s="17">
        <v>2.3678000000000001E-2</v>
      </c>
      <c r="D205" s="17">
        <v>2.3689000000000002E-2</v>
      </c>
      <c r="E205" s="17">
        <v>2.368E-2</v>
      </c>
      <c r="F205" s="17">
        <v>2.3970000000000002E-2</v>
      </c>
      <c r="G205" s="17">
        <v>2.4275000000000001E-2</v>
      </c>
      <c r="H205" s="17">
        <v>2.5826000000000002E-2</v>
      </c>
      <c r="I205" s="17">
        <v>2.7199999999999998E-2</v>
      </c>
      <c r="J205" s="17">
        <v>2.7477999999999999E-2</v>
      </c>
      <c r="K205" s="17">
        <v>2.7314000000000001E-2</v>
      </c>
      <c r="L205" s="17">
        <v>2.7154000000000001E-2</v>
      </c>
      <c r="M205" s="17">
        <v>2.7816E-2</v>
      </c>
      <c r="N205" s="17">
        <v>3.0358E-2</v>
      </c>
      <c r="O205" s="17">
        <v>3.1425000000000002E-2</v>
      </c>
      <c r="P205" s="17">
        <v>3.3499000000000001E-2</v>
      </c>
      <c r="Q205" s="17">
        <v>3.5583999999999998E-2</v>
      </c>
      <c r="R205" s="17">
        <v>3.6452999999999999E-2</v>
      </c>
      <c r="S205" s="17">
        <v>3.9047999999999999E-2</v>
      </c>
      <c r="T205">
        <f t="shared" si="18"/>
        <v>74</v>
      </c>
      <c r="U205" s="28" t="str">
        <f t="shared" si="19"/>
        <v>202211</v>
      </c>
      <c r="V205">
        <f t="shared" si="20"/>
        <v>2022</v>
      </c>
      <c r="W205" s="17">
        <f t="shared" si="21"/>
        <v>7.1999999999999981E-3</v>
      </c>
      <c r="X205" s="17">
        <f t="shared" si="22"/>
        <v>7.4779999999999985E-3</v>
      </c>
      <c r="Y205" s="17">
        <f t="shared" si="23"/>
        <v>7.816E-3</v>
      </c>
    </row>
    <row r="206" spans="1:25" x14ac:dyDescent="0.35">
      <c r="A206" s="28">
        <v>44880</v>
      </c>
      <c r="B206" s="17">
        <v>0.02</v>
      </c>
      <c r="C206" s="17">
        <v>2.3678000000000001E-2</v>
      </c>
      <c r="D206" s="17">
        <v>2.3689000000000002E-2</v>
      </c>
      <c r="E206" s="17">
        <v>2.368E-2</v>
      </c>
      <c r="F206" s="17">
        <v>2.3970000000000002E-2</v>
      </c>
      <c r="G206" s="17">
        <v>2.4275000000000001E-2</v>
      </c>
      <c r="H206" s="17">
        <v>2.5745000000000001E-2</v>
      </c>
      <c r="I206" s="17">
        <v>2.7196999999999999E-2</v>
      </c>
      <c r="J206" s="17">
        <v>2.8899999999999999E-2</v>
      </c>
      <c r="K206" s="17">
        <v>2.8122000000000001E-2</v>
      </c>
      <c r="L206" s="17">
        <v>2.7177E-2</v>
      </c>
      <c r="M206" s="17">
        <v>2.7827000000000001E-2</v>
      </c>
      <c r="N206" s="17">
        <v>3.0365E-2</v>
      </c>
      <c r="O206" s="17">
        <v>3.2000000000000001E-2</v>
      </c>
      <c r="P206" s="17">
        <v>3.3499000000000001E-2</v>
      </c>
      <c r="Q206" s="17">
        <v>3.5583999999999998E-2</v>
      </c>
      <c r="R206" s="17">
        <v>3.6452999999999999E-2</v>
      </c>
      <c r="S206" s="17">
        <v>3.9047999999999999E-2</v>
      </c>
      <c r="T206">
        <f t="shared" si="18"/>
        <v>73</v>
      </c>
      <c r="U206" s="28" t="str">
        <f t="shared" si="19"/>
        <v>202211</v>
      </c>
      <c r="V206">
        <f t="shared" si="20"/>
        <v>2022</v>
      </c>
      <c r="W206" s="17">
        <f t="shared" si="21"/>
        <v>7.1969999999999985E-3</v>
      </c>
      <c r="X206" s="17">
        <f t="shared" si="22"/>
        <v>8.8999999999999982E-3</v>
      </c>
      <c r="Y206" s="17">
        <f t="shared" si="23"/>
        <v>7.8270000000000006E-3</v>
      </c>
    </row>
    <row r="207" spans="1:25" x14ac:dyDescent="0.35">
      <c r="A207" s="28">
        <v>44881</v>
      </c>
      <c r="B207" s="17">
        <v>0.02</v>
      </c>
      <c r="C207" s="17">
        <v>2.3966000000000001E-2</v>
      </c>
      <c r="D207" s="17">
        <v>2.3976999999999998E-2</v>
      </c>
      <c r="E207" s="17">
        <v>2.3969000000000001E-2</v>
      </c>
      <c r="F207" s="17">
        <v>2.4192000000000002E-2</v>
      </c>
      <c r="G207" s="17">
        <v>2.4327999999999999E-2</v>
      </c>
      <c r="H207" s="17">
        <v>2.546E-2</v>
      </c>
      <c r="I207" s="17">
        <v>2.8961000000000001E-2</v>
      </c>
      <c r="J207" s="17">
        <v>2.9517999999999999E-2</v>
      </c>
      <c r="K207" s="17">
        <v>2.8122000000000001E-2</v>
      </c>
      <c r="L207" s="17">
        <v>2.7177E-2</v>
      </c>
      <c r="M207" s="17">
        <v>2.7827000000000001E-2</v>
      </c>
      <c r="N207" s="17">
        <v>3.0365E-2</v>
      </c>
      <c r="O207" s="17">
        <v>3.2000000000000001E-2</v>
      </c>
      <c r="P207" s="17">
        <v>3.3499000000000001E-2</v>
      </c>
      <c r="Q207" s="17">
        <v>3.5583999999999998E-2</v>
      </c>
      <c r="R207" s="17">
        <v>3.6452999999999999E-2</v>
      </c>
      <c r="S207" s="17">
        <v>3.8989000000000003E-2</v>
      </c>
      <c r="T207">
        <f t="shared" si="18"/>
        <v>72</v>
      </c>
      <c r="U207" s="28" t="str">
        <f t="shared" si="19"/>
        <v>202211</v>
      </c>
      <c r="V207">
        <f t="shared" si="20"/>
        <v>2022</v>
      </c>
      <c r="W207" s="17">
        <f t="shared" si="21"/>
        <v>8.9610000000000002E-3</v>
      </c>
      <c r="X207" s="17">
        <f t="shared" si="22"/>
        <v>9.5179999999999987E-3</v>
      </c>
      <c r="Y207" s="17">
        <f t="shared" si="23"/>
        <v>7.8270000000000006E-3</v>
      </c>
    </row>
    <row r="208" spans="1:25" x14ac:dyDescent="0.35">
      <c r="A208" s="28">
        <v>44882</v>
      </c>
      <c r="B208" s="17">
        <v>0.02</v>
      </c>
      <c r="C208" s="17">
        <v>2.4097E-2</v>
      </c>
      <c r="D208" s="17">
        <v>2.4108000000000001E-2</v>
      </c>
      <c r="E208" s="17">
        <v>2.4128E-2</v>
      </c>
      <c r="F208" s="17">
        <v>2.41E-2</v>
      </c>
      <c r="G208" s="17">
        <v>2.4528999999999999E-2</v>
      </c>
      <c r="H208" s="17">
        <v>2.5617999999999998E-2</v>
      </c>
      <c r="I208" s="17">
        <v>2.8920000000000001E-2</v>
      </c>
      <c r="J208" s="17">
        <v>2.9579999999999999E-2</v>
      </c>
      <c r="K208" s="17">
        <v>2.8638E-2</v>
      </c>
      <c r="L208" s="17">
        <v>2.8292000000000001E-2</v>
      </c>
      <c r="M208" s="17">
        <v>2.7958E-2</v>
      </c>
      <c r="N208" s="17">
        <v>3.0363000000000001E-2</v>
      </c>
      <c r="O208" s="17">
        <v>3.2309999999999998E-2</v>
      </c>
      <c r="P208" s="17">
        <v>3.3917000000000003E-2</v>
      </c>
      <c r="Q208" s="17">
        <v>3.5192000000000001E-2</v>
      </c>
      <c r="R208" s="17">
        <v>3.5713000000000002E-2</v>
      </c>
      <c r="S208" s="17">
        <v>3.8116999999999998E-2</v>
      </c>
      <c r="T208">
        <f t="shared" si="18"/>
        <v>71</v>
      </c>
      <c r="U208" s="28" t="str">
        <f t="shared" si="19"/>
        <v>202211</v>
      </c>
      <c r="V208">
        <f t="shared" si="20"/>
        <v>2022</v>
      </c>
      <c r="W208" s="17">
        <f t="shared" si="21"/>
        <v>8.9200000000000008E-3</v>
      </c>
      <c r="X208" s="17">
        <f t="shared" si="22"/>
        <v>9.5799999999999982E-3</v>
      </c>
      <c r="Y208" s="17">
        <f t="shared" si="23"/>
        <v>7.9579999999999998E-3</v>
      </c>
    </row>
    <row r="209" spans="1:25" x14ac:dyDescent="0.35">
      <c r="A209" s="28">
        <v>44886</v>
      </c>
      <c r="B209" s="17">
        <v>0.02</v>
      </c>
      <c r="C209" s="17">
        <v>2.3383000000000001E-2</v>
      </c>
      <c r="D209" s="17">
        <v>2.3394000000000002E-2</v>
      </c>
      <c r="E209" s="17">
        <v>2.3386000000000001E-2</v>
      </c>
      <c r="F209" s="17">
        <v>2.4153999999999998E-2</v>
      </c>
      <c r="G209" s="17">
        <v>2.4556999999999999E-2</v>
      </c>
      <c r="H209" s="17">
        <v>2.5604999999999999E-2</v>
      </c>
      <c r="I209" s="17">
        <v>2.725E-2</v>
      </c>
      <c r="J209" s="17">
        <v>2.9876E-2</v>
      </c>
      <c r="K209" s="17">
        <v>2.8638E-2</v>
      </c>
      <c r="L209" s="17">
        <v>2.8292000000000001E-2</v>
      </c>
      <c r="M209" s="17">
        <v>2.7958E-2</v>
      </c>
      <c r="N209" s="17">
        <v>3.0363000000000001E-2</v>
      </c>
      <c r="O209" s="17">
        <v>3.2499E-2</v>
      </c>
      <c r="P209" s="17">
        <v>3.3918999999999998E-2</v>
      </c>
      <c r="Q209" s="17">
        <v>3.5192000000000001E-2</v>
      </c>
      <c r="R209" s="17">
        <v>3.5713000000000002E-2</v>
      </c>
      <c r="S209" s="17">
        <v>3.8217000000000001E-2</v>
      </c>
      <c r="T209">
        <f t="shared" si="18"/>
        <v>70</v>
      </c>
      <c r="U209" s="28" t="str">
        <f t="shared" si="19"/>
        <v>202211</v>
      </c>
      <c r="V209">
        <f t="shared" si="20"/>
        <v>2022</v>
      </c>
      <c r="W209" s="17">
        <f t="shared" si="21"/>
        <v>7.2499999999999995E-3</v>
      </c>
      <c r="X209" s="17">
        <f t="shared" si="22"/>
        <v>9.8759999999999994E-3</v>
      </c>
      <c r="Y209" s="17">
        <f t="shared" si="23"/>
        <v>7.9579999999999998E-3</v>
      </c>
    </row>
    <row r="210" spans="1:25" x14ac:dyDescent="0.35">
      <c r="A210" s="28">
        <v>44887</v>
      </c>
      <c r="B210" s="17">
        <v>0.02</v>
      </c>
      <c r="C210" s="17">
        <v>2.4291E-2</v>
      </c>
      <c r="D210" s="17">
        <v>2.4301E-2</v>
      </c>
      <c r="E210" s="17">
        <v>2.4320999999999999E-2</v>
      </c>
      <c r="F210" s="17">
        <v>2.4294E-2</v>
      </c>
      <c r="G210" s="17">
        <v>2.5751E-2</v>
      </c>
      <c r="H210" s="17">
        <v>2.6991999999999999E-2</v>
      </c>
      <c r="I210" s="17">
        <v>2.7231999999999999E-2</v>
      </c>
      <c r="J210" s="17">
        <v>3.1195000000000001E-2</v>
      </c>
      <c r="K210" s="17">
        <v>2.8638E-2</v>
      </c>
      <c r="L210" s="17">
        <v>2.8292000000000001E-2</v>
      </c>
      <c r="M210" s="17">
        <v>2.7958E-2</v>
      </c>
      <c r="N210" s="17">
        <v>3.0366000000000001E-2</v>
      </c>
      <c r="O210" s="17">
        <v>3.1827000000000001E-2</v>
      </c>
      <c r="P210" s="17">
        <v>3.3918999999999998E-2</v>
      </c>
      <c r="Q210" s="17">
        <v>3.5192000000000001E-2</v>
      </c>
      <c r="R210" s="17">
        <v>3.5713000000000002E-2</v>
      </c>
      <c r="S210" s="17">
        <v>3.8075999999999999E-2</v>
      </c>
      <c r="T210">
        <f t="shared" si="18"/>
        <v>69</v>
      </c>
      <c r="U210" s="28" t="str">
        <f t="shared" si="19"/>
        <v>202211</v>
      </c>
      <c r="V210">
        <f t="shared" si="20"/>
        <v>2022</v>
      </c>
      <c r="W210" s="17">
        <f t="shared" si="21"/>
        <v>7.2319999999999988E-3</v>
      </c>
      <c r="X210" s="17">
        <f t="shared" si="22"/>
        <v>1.1195E-2</v>
      </c>
      <c r="Y210" s="17">
        <f t="shared" si="23"/>
        <v>7.9579999999999998E-3</v>
      </c>
    </row>
    <row r="211" spans="1:25" x14ac:dyDescent="0.35">
      <c r="A211" s="28">
        <v>44888</v>
      </c>
      <c r="B211" s="17">
        <v>0.02</v>
      </c>
      <c r="C211" s="17">
        <v>2.4240999999999999E-2</v>
      </c>
      <c r="D211" s="17">
        <v>2.4251000000000002E-2</v>
      </c>
      <c r="E211" s="17">
        <v>2.4271999999999998E-2</v>
      </c>
      <c r="F211" s="17">
        <v>2.4244999999999999E-2</v>
      </c>
      <c r="G211" s="17">
        <v>2.5329999999999998E-2</v>
      </c>
      <c r="H211" s="17">
        <v>2.6950999999999999E-2</v>
      </c>
      <c r="I211" s="17">
        <v>2.8448999999999999E-2</v>
      </c>
      <c r="J211" s="17">
        <v>3.0634999999999999E-2</v>
      </c>
      <c r="K211" s="17">
        <v>2.8638E-2</v>
      </c>
      <c r="L211" s="17">
        <v>2.8292000000000001E-2</v>
      </c>
      <c r="M211" s="17">
        <v>2.7958E-2</v>
      </c>
      <c r="N211" s="17">
        <v>3.0366000000000001E-2</v>
      </c>
      <c r="O211" s="17">
        <v>3.1827000000000001E-2</v>
      </c>
      <c r="P211" s="17">
        <v>3.3918999999999998E-2</v>
      </c>
      <c r="Q211" s="17">
        <v>3.5192000000000001E-2</v>
      </c>
      <c r="R211" s="17">
        <v>3.5713000000000002E-2</v>
      </c>
      <c r="S211" s="17">
        <v>3.8086000000000002E-2</v>
      </c>
      <c r="T211">
        <f t="shared" si="18"/>
        <v>68</v>
      </c>
      <c r="U211" s="28" t="str">
        <f t="shared" si="19"/>
        <v>202211</v>
      </c>
      <c r="V211">
        <f t="shared" si="20"/>
        <v>2022</v>
      </c>
      <c r="W211" s="17">
        <f t="shared" si="21"/>
        <v>8.4489999999999982E-3</v>
      </c>
      <c r="X211" s="17">
        <f t="shared" si="22"/>
        <v>1.0634999999999999E-2</v>
      </c>
      <c r="Y211" s="17">
        <f t="shared" si="23"/>
        <v>7.9579999999999998E-3</v>
      </c>
    </row>
    <row r="212" spans="1:25" x14ac:dyDescent="0.35">
      <c r="A212" s="28">
        <v>44889</v>
      </c>
      <c r="B212" s="17">
        <v>2.002E-2</v>
      </c>
      <c r="C212" s="17">
        <v>2.3841000000000001E-2</v>
      </c>
      <c r="D212" s="17">
        <v>2.3843E-2</v>
      </c>
      <c r="E212" s="17">
        <v>2.4143000000000001E-2</v>
      </c>
      <c r="F212" s="17">
        <v>2.4240000000000001E-2</v>
      </c>
      <c r="G212" s="17">
        <v>2.5767000000000002E-2</v>
      </c>
      <c r="H212" s="17">
        <v>2.8000000000000001E-2</v>
      </c>
      <c r="I212" s="17">
        <v>2.8441000000000001E-2</v>
      </c>
      <c r="J212" s="17">
        <v>2.9781999999999999E-2</v>
      </c>
      <c r="K212" s="17">
        <v>2.8596E-2</v>
      </c>
      <c r="L212" s="17">
        <v>2.7466999999999998E-2</v>
      </c>
      <c r="M212" s="17">
        <v>2.8065E-2</v>
      </c>
      <c r="N212" s="17">
        <v>3.0242000000000002E-2</v>
      </c>
      <c r="O212" s="17">
        <v>3.1944E-2</v>
      </c>
      <c r="P212" s="17">
        <v>3.3910999999999997E-2</v>
      </c>
      <c r="Q212" s="17">
        <v>3.5193000000000002E-2</v>
      </c>
      <c r="R212" s="17">
        <v>3.5728999999999997E-2</v>
      </c>
      <c r="S212" s="17">
        <v>3.8117999999999999E-2</v>
      </c>
      <c r="T212">
        <f t="shared" si="18"/>
        <v>67</v>
      </c>
      <c r="U212" s="28" t="str">
        <f t="shared" si="19"/>
        <v>202211</v>
      </c>
      <c r="V212">
        <f t="shared" si="20"/>
        <v>2022</v>
      </c>
      <c r="W212" s="17">
        <f t="shared" si="21"/>
        <v>8.4210000000000014E-3</v>
      </c>
      <c r="X212" s="17">
        <f t="shared" si="22"/>
        <v>9.7619999999999998E-3</v>
      </c>
      <c r="Y212" s="17">
        <f t="shared" si="23"/>
        <v>8.0450000000000001E-3</v>
      </c>
    </row>
    <row r="213" spans="1:25" x14ac:dyDescent="0.35">
      <c r="A213" s="28">
        <v>44890</v>
      </c>
      <c r="B213" s="17">
        <v>0.02</v>
      </c>
      <c r="C213" s="17">
        <v>2.3840573373092599E-2</v>
      </c>
      <c r="D213" s="17">
        <v>2.3842857142858099E-2</v>
      </c>
      <c r="E213" s="17">
        <v>2.4143333333333301E-2</v>
      </c>
      <c r="F213" s="17">
        <v>2.4240000000000001E-2</v>
      </c>
      <c r="G213" s="17">
        <v>2.5823124999999999E-2</v>
      </c>
      <c r="H213" s="17">
        <v>2.58681333333333E-2</v>
      </c>
      <c r="I213" s="17">
        <v>2.89127777777777E-2</v>
      </c>
      <c r="J213" s="17">
        <v>3.0071452879581101E-2</v>
      </c>
      <c r="K213" s="17">
        <v>2.8737945026178002E-2</v>
      </c>
      <c r="L213" s="17">
        <v>2.7467417582417501E-2</v>
      </c>
      <c r="M213" s="17">
        <v>2.8064829329962002E-2</v>
      </c>
      <c r="N213" s="17">
        <v>3.0241914580265001E-2</v>
      </c>
      <c r="O213" s="17">
        <v>3.1945013698630099E-2</v>
      </c>
      <c r="P213" s="17">
        <v>3.3911161290322497E-2</v>
      </c>
      <c r="Q213" s="17">
        <v>3.5193275862068898E-2</v>
      </c>
      <c r="R213" s="17">
        <v>3.5728672331385998E-2</v>
      </c>
      <c r="S213" s="17">
        <v>3.8118102959045198E-2</v>
      </c>
      <c r="T213">
        <f t="shared" si="18"/>
        <v>66</v>
      </c>
      <c r="U213" s="28" t="str">
        <f t="shared" si="19"/>
        <v>202211</v>
      </c>
      <c r="V213">
        <f t="shared" si="20"/>
        <v>2022</v>
      </c>
      <c r="W213" s="17">
        <f t="shared" si="21"/>
        <v>8.9127777777777001E-3</v>
      </c>
      <c r="X213" s="17">
        <f t="shared" si="22"/>
        <v>1.00714528795811E-2</v>
      </c>
      <c r="Y213" s="17">
        <f t="shared" si="23"/>
        <v>8.0648293299620012E-3</v>
      </c>
    </row>
    <row r="214" spans="1:25" x14ac:dyDescent="0.35">
      <c r="A214" s="28">
        <v>44893</v>
      </c>
      <c r="B214" s="17">
        <v>0.02</v>
      </c>
      <c r="C214" s="17">
        <v>2.3840477583570299E-2</v>
      </c>
      <c r="D214" s="17">
        <v>2.3842857142858099E-2</v>
      </c>
      <c r="E214" s="17">
        <v>2.4147894736842101E-2</v>
      </c>
      <c r="F214" s="17">
        <v>2.4441142857142901E-2</v>
      </c>
      <c r="G214" s="17">
        <v>2.5949714285714201E-2</v>
      </c>
      <c r="H214" s="17">
        <v>2.67293506493506E-2</v>
      </c>
      <c r="I214" s="17">
        <v>2.7967983193277299E-2</v>
      </c>
      <c r="J214" s="17">
        <v>2.9753373493975901E-2</v>
      </c>
      <c r="K214" s="17">
        <v>2.85822891566265E-2</v>
      </c>
      <c r="L214" s="17">
        <v>2.7467417582417501E-2</v>
      </c>
      <c r="M214" s="17">
        <v>2.8064829329962002E-2</v>
      </c>
      <c r="N214" s="17">
        <v>3.0241914580265001E-2</v>
      </c>
      <c r="O214" s="17">
        <v>3.1948211829436003E-2</v>
      </c>
      <c r="P214" s="17">
        <v>3.3910160000000002E-2</v>
      </c>
      <c r="Q214" s="17">
        <v>3.5193275862068898E-2</v>
      </c>
      <c r="R214" s="17">
        <v>3.5728672331385998E-2</v>
      </c>
      <c r="S214" s="17">
        <v>3.8118007169522898E-2</v>
      </c>
      <c r="T214">
        <f t="shared" si="18"/>
        <v>65</v>
      </c>
      <c r="U214" s="28" t="str">
        <f t="shared" si="19"/>
        <v>202211</v>
      </c>
      <c r="V214">
        <f t="shared" si="20"/>
        <v>2022</v>
      </c>
      <c r="W214" s="17">
        <f t="shared" si="21"/>
        <v>7.9679831932772983E-3</v>
      </c>
      <c r="X214" s="17">
        <f t="shared" si="22"/>
        <v>9.7533734939759011E-3</v>
      </c>
      <c r="Y214" s="17">
        <f t="shared" si="23"/>
        <v>8.0648293299620012E-3</v>
      </c>
    </row>
    <row r="215" spans="1:25" x14ac:dyDescent="0.35">
      <c r="A215" s="28">
        <v>44894</v>
      </c>
      <c r="B215" s="17">
        <v>0.02</v>
      </c>
      <c r="C215" s="17">
        <v>2.38402102841959E-2</v>
      </c>
      <c r="D215" s="17">
        <v>2.3842857142858099E-2</v>
      </c>
      <c r="E215" s="17">
        <v>2.4406944444444401E-2</v>
      </c>
      <c r="F215" s="17">
        <v>2.5091666666666599E-2</v>
      </c>
      <c r="G215" s="17">
        <v>2.58E-2</v>
      </c>
      <c r="H215" s="17">
        <v>2.6970714285714199E-2</v>
      </c>
      <c r="I215" s="17">
        <v>2.9006190476190401E-2</v>
      </c>
      <c r="J215" s="17">
        <v>2.9695135135135099E-2</v>
      </c>
      <c r="K215" s="17">
        <v>2.9128417450812599E-2</v>
      </c>
      <c r="L215" s="17">
        <v>2.9146894781864802E-2</v>
      </c>
      <c r="M215" s="17">
        <v>2.9165372112917001E-2</v>
      </c>
      <c r="N215" s="17">
        <v>2.9775412087912002E-2</v>
      </c>
      <c r="O215" s="17">
        <v>3.2041310975609701E-2</v>
      </c>
      <c r="P215" s="17">
        <v>3.3910991207034301E-2</v>
      </c>
      <c r="Q215" s="17">
        <v>3.50992664458116E-2</v>
      </c>
      <c r="R215" s="17">
        <v>3.5540852754237198E-2</v>
      </c>
      <c r="S215" s="17">
        <v>3.7892126437074798E-2</v>
      </c>
      <c r="T215">
        <f t="shared" si="18"/>
        <v>64</v>
      </c>
      <c r="U215" s="28" t="str">
        <f t="shared" si="19"/>
        <v>202211</v>
      </c>
      <c r="V215">
        <f t="shared" si="20"/>
        <v>2022</v>
      </c>
      <c r="W215" s="17">
        <f t="shared" si="21"/>
        <v>9.0061904761904003E-3</v>
      </c>
      <c r="X215" s="17">
        <f t="shared" si="22"/>
        <v>9.6951351351350981E-3</v>
      </c>
      <c r="Y215" s="17">
        <f t="shared" si="23"/>
        <v>9.1653721129170002E-3</v>
      </c>
    </row>
    <row r="216" spans="1:25" x14ac:dyDescent="0.35">
      <c r="A216" s="28">
        <v>44895</v>
      </c>
      <c r="B216" s="17">
        <v>2.0029999999999999E-2</v>
      </c>
      <c r="C216" s="17">
        <v>2.38402102841959E-2</v>
      </c>
      <c r="D216" s="17">
        <v>2.3842857142858099E-2</v>
      </c>
      <c r="E216" s="17">
        <v>2.4406944444444401E-2</v>
      </c>
      <c r="F216" s="17">
        <v>2.5091666666666599E-2</v>
      </c>
      <c r="G216" s="17">
        <v>2.58E-2</v>
      </c>
      <c r="H216" s="17">
        <v>2.6771875000000001E-2</v>
      </c>
      <c r="I216" s="17">
        <v>2.9054285714285699E-2</v>
      </c>
      <c r="J216" s="17">
        <v>3.02345094664371E-2</v>
      </c>
      <c r="K216" s="17">
        <v>2.9472375215146299E-2</v>
      </c>
      <c r="L216" s="17">
        <v>2.9151E-2</v>
      </c>
      <c r="M216" s="17">
        <v>2.9323949044585899E-2</v>
      </c>
      <c r="N216" s="17">
        <v>3.0149426751592299E-2</v>
      </c>
      <c r="O216" s="17">
        <v>3.2024786967418499E-2</v>
      </c>
      <c r="P216" s="17">
        <v>3.4025197132616397E-2</v>
      </c>
      <c r="Q216" s="17">
        <v>3.50992664458116E-2</v>
      </c>
      <c r="R216" s="17">
        <v>3.5540852754237198E-2</v>
      </c>
      <c r="S216" s="17">
        <v>3.7892126437074798E-2</v>
      </c>
      <c r="T216">
        <f t="shared" si="18"/>
        <v>63</v>
      </c>
      <c r="U216" s="28" t="str">
        <f t="shared" si="19"/>
        <v>202211</v>
      </c>
      <c r="V216">
        <f t="shared" si="20"/>
        <v>2022</v>
      </c>
      <c r="W216" s="17">
        <f t="shared" si="21"/>
        <v>9.0242857142857E-3</v>
      </c>
      <c r="X216" s="17">
        <f t="shared" si="22"/>
        <v>1.0204509466437101E-2</v>
      </c>
      <c r="Y216" s="17">
        <f t="shared" si="23"/>
        <v>9.2939490445859002E-3</v>
      </c>
    </row>
    <row r="217" spans="1:25" x14ac:dyDescent="0.35">
      <c r="A217" s="28">
        <v>44896</v>
      </c>
      <c r="B217" s="17">
        <v>0.02</v>
      </c>
      <c r="C217" s="17">
        <v>2.4067310487779499E-2</v>
      </c>
      <c r="D217" s="17">
        <v>2.40695238095225E-2</v>
      </c>
      <c r="E217" s="17">
        <v>2.2347619047619002E-2</v>
      </c>
      <c r="F217" s="17">
        <v>2.426E-2</v>
      </c>
      <c r="G217" s="17">
        <v>2.6348571428571398E-2</v>
      </c>
      <c r="H217" s="17">
        <v>2.74028571428571E-2</v>
      </c>
      <c r="I217" s="17">
        <v>2.88680952380952E-2</v>
      </c>
      <c r="J217" s="17">
        <v>2.9548537005163501E-2</v>
      </c>
      <c r="K217" s="17">
        <v>2.9263511187607501E-2</v>
      </c>
      <c r="L217" s="17">
        <v>2.91509243697478E-2</v>
      </c>
      <c r="M217" s="17">
        <v>2.93422040816326E-2</v>
      </c>
      <c r="N217" s="17">
        <v>3.0206950549450499E-2</v>
      </c>
      <c r="O217" s="17">
        <v>3.19754993160054E-2</v>
      </c>
      <c r="P217" s="17">
        <v>3.4025197132616397E-2</v>
      </c>
      <c r="Q217" s="17">
        <v>3.50992664458116E-2</v>
      </c>
      <c r="R217" s="17">
        <v>3.5540852754237198E-2</v>
      </c>
      <c r="S217" s="17">
        <v>3.7846949141124901E-2</v>
      </c>
      <c r="T217">
        <f t="shared" si="18"/>
        <v>62</v>
      </c>
      <c r="U217" s="28" t="str">
        <f t="shared" si="19"/>
        <v>202212</v>
      </c>
      <c r="V217">
        <f t="shared" si="20"/>
        <v>2022</v>
      </c>
      <c r="W217" s="17">
        <f t="shared" si="21"/>
        <v>8.8680952380951993E-3</v>
      </c>
      <c r="X217" s="17">
        <f t="shared" si="22"/>
        <v>9.5485370051635009E-3</v>
      </c>
      <c r="Y217" s="17">
        <f t="shared" si="23"/>
        <v>9.3422040816325998E-3</v>
      </c>
    </row>
    <row r="218" spans="1:25" x14ac:dyDescent="0.35">
      <c r="A218" s="28">
        <v>44897</v>
      </c>
      <c r="B218" s="17">
        <v>0.02</v>
      </c>
      <c r="C218" s="17">
        <v>2.4067310487779499E-2</v>
      </c>
      <c r="D218" s="17">
        <v>2.40695238095225E-2</v>
      </c>
      <c r="E218" s="17">
        <v>2.2347619047619002E-2</v>
      </c>
      <c r="F218" s="17">
        <v>2.426E-2</v>
      </c>
      <c r="G218" s="17">
        <v>2.63147058823529E-2</v>
      </c>
      <c r="H218" s="17">
        <v>2.7097857142857101E-2</v>
      </c>
      <c r="I218" s="17">
        <v>2.8867647058823501E-2</v>
      </c>
      <c r="J218" s="17">
        <v>2.9772571428571398E-2</v>
      </c>
      <c r="K218" s="17">
        <v>2.9634423076922999E-2</v>
      </c>
      <c r="L218" s="17">
        <v>2.94486863711001E-2</v>
      </c>
      <c r="M218" s="17">
        <v>2.9584646962233101E-2</v>
      </c>
      <c r="N218" s="17">
        <v>3.0396071428571401E-2</v>
      </c>
      <c r="O218" s="17">
        <v>3.1844555035128799E-2</v>
      </c>
      <c r="P218" s="17">
        <v>3.4025197132616397E-2</v>
      </c>
      <c r="Q218" s="17">
        <v>3.50992664458116E-2</v>
      </c>
      <c r="R218" s="17">
        <v>3.5540852754237198E-2</v>
      </c>
      <c r="S218" s="17">
        <v>3.7846949141124901E-2</v>
      </c>
      <c r="T218">
        <f t="shared" si="18"/>
        <v>61</v>
      </c>
      <c r="U218" s="28" t="str">
        <f t="shared" si="19"/>
        <v>202212</v>
      </c>
      <c r="V218">
        <f t="shared" si="20"/>
        <v>2022</v>
      </c>
      <c r="W218" s="17">
        <f t="shared" si="21"/>
        <v>8.867647058823501E-3</v>
      </c>
      <c r="X218" s="17">
        <f t="shared" si="22"/>
        <v>9.7725714285713979E-3</v>
      </c>
      <c r="Y218" s="17">
        <f t="shared" si="23"/>
        <v>9.584646962233101E-3</v>
      </c>
    </row>
    <row r="219" spans="1:25" x14ac:dyDescent="0.35">
      <c r="A219" s="28">
        <v>44900</v>
      </c>
      <c r="B219" s="17">
        <v>0.02</v>
      </c>
      <c r="C219" s="17">
        <v>2.2761764791431702E-2</v>
      </c>
      <c r="D219" s="17">
        <v>2.2773160037824099E-2</v>
      </c>
      <c r="E219" s="17">
        <v>2.2765357142857101E-2</v>
      </c>
      <c r="F219" s="17">
        <v>2.4847142857142901E-2</v>
      </c>
      <c r="G219" s="17">
        <v>2.6449999999999901E-2</v>
      </c>
      <c r="H219" s="17">
        <v>2.70688E-2</v>
      </c>
      <c r="I219" s="17">
        <v>2.90209523809523E-2</v>
      </c>
      <c r="J219" s="17">
        <v>2.96582706766917E-2</v>
      </c>
      <c r="K219" s="17">
        <v>2.9637456445992999E-2</v>
      </c>
      <c r="L219" s="17">
        <v>2.9486933797909402E-2</v>
      </c>
      <c r="M219" s="17">
        <v>2.9429510204081601E-2</v>
      </c>
      <c r="N219" s="17">
        <v>3.0335423728813499E-2</v>
      </c>
      <c r="O219" s="17">
        <v>3.1976880984952098E-2</v>
      </c>
      <c r="P219" s="17">
        <v>3.3988150943396203E-2</v>
      </c>
      <c r="Q219" s="17">
        <v>3.50992664458116E-2</v>
      </c>
      <c r="R219" s="17">
        <v>3.5540852754237198E-2</v>
      </c>
      <c r="S219" s="17">
        <v>3.8135376580218497E-2</v>
      </c>
      <c r="T219">
        <f t="shared" si="18"/>
        <v>60</v>
      </c>
      <c r="U219" s="28" t="str">
        <f t="shared" si="19"/>
        <v>202212</v>
      </c>
      <c r="V219">
        <f t="shared" si="20"/>
        <v>2022</v>
      </c>
      <c r="W219" s="17">
        <f t="shared" si="21"/>
        <v>9.0209523809522997E-3</v>
      </c>
      <c r="X219" s="17">
        <f t="shared" si="22"/>
        <v>9.6582706766916993E-3</v>
      </c>
      <c r="Y219" s="17">
        <f t="shared" si="23"/>
        <v>9.4295102040816009E-3</v>
      </c>
    </row>
    <row r="220" spans="1:25" x14ac:dyDescent="0.35">
      <c r="A220" s="28">
        <v>44901</v>
      </c>
      <c r="B220" s="17">
        <v>0.02</v>
      </c>
      <c r="C220" s="17">
        <v>2.2761066231550199E-2</v>
      </c>
      <c r="D220" s="17">
        <v>2.27726024899364E-2</v>
      </c>
      <c r="E220" s="17">
        <v>2.2765357142857101E-2</v>
      </c>
      <c r="F220" s="17">
        <v>2.4847142857142901E-2</v>
      </c>
      <c r="G220" s="17">
        <v>2.7709999999999999E-2</v>
      </c>
      <c r="H220" s="17">
        <v>2.8542450331125801E-2</v>
      </c>
      <c r="I220" s="17">
        <v>2.9415714285714201E-2</v>
      </c>
      <c r="J220" s="17">
        <v>2.9808686131386802E-2</v>
      </c>
      <c r="K220" s="17">
        <v>2.9585064102564101E-2</v>
      </c>
      <c r="L220" s="17">
        <v>2.94696794871794E-2</v>
      </c>
      <c r="M220" s="17">
        <v>3.01484714285714E-2</v>
      </c>
      <c r="N220" s="17">
        <v>3.1257868852459E-2</v>
      </c>
      <c r="O220" s="17">
        <v>3.1868864241348702E-2</v>
      </c>
      <c r="P220" s="17">
        <v>3.3947615262321103E-2</v>
      </c>
      <c r="Q220" s="17">
        <v>3.51863590134757E-2</v>
      </c>
      <c r="R220" s="17">
        <v>3.5698944825832697E-2</v>
      </c>
      <c r="S220" s="17">
        <v>3.8324920826528198E-2</v>
      </c>
      <c r="T220">
        <f t="shared" si="18"/>
        <v>59</v>
      </c>
      <c r="U220" s="28" t="str">
        <f t="shared" si="19"/>
        <v>202212</v>
      </c>
      <c r="V220">
        <f t="shared" si="20"/>
        <v>2022</v>
      </c>
      <c r="W220" s="17">
        <f t="shared" si="21"/>
        <v>9.4157142857142009E-3</v>
      </c>
      <c r="X220" s="17">
        <f t="shared" si="22"/>
        <v>9.8086861313868012E-3</v>
      </c>
      <c r="Y220" s="17">
        <f t="shared" si="23"/>
        <v>1.01484714285714E-2</v>
      </c>
    </row>
    <row r="221" spans="1:25" x14ac:dyDescent="0.35">
      <c r="A221" s="28">
        <v>44902</v>
      </c>
      <c r="B221" s="17">
        <v>0.02</v>
      </c>
      <c r="C221" s="17">
        <v>2.2814728659851902E-2</v>
      </c>
      <c r="D221" s="17">
        <v>2.2826213810042E-2</v>
      </c>
      <c r="E221" s="17">
        <v>2.2818888888888798E-2</v>
      </c>
      <c r="F221" s="17">
        <v>2.54181481481482E-2</v>
      </c>
      <c r="G221" s="17">
        <v>2.7493928571428499E-2</v>
      </c>
      <c r="H221" s="17">
        <v>2.7374999999999899E-2</v>
      </c>
      <c r="I221" s="17">
        <v>2.8988319327731001E-2</v>
      </c>
      <c r="J221" s="17">
        <v>2.98755137844611E-2</v>
      </c>
      <c r="K221" s="17">
        <v>2.9647142857142799E-2</v>
      </c>
      <c r="L221" s="17">
        <v>2.9470958904109501E-2</v>
      </c>
      <c r="M221" s="17">
        <v>3.01484714285714E-2</v>
      </c>
      <c r="N221" s="17">
        <v>3.1256807511736998E-2</v>
      </c>
      <c r="O221" s="17">
        <v>3.1870183246073297E-2</v>
      </c>
      <c r="P221" s="17">
        <v>3.39486515641855E-2</v>
      </c>
      <c r="Q221" s="17">
        <v>3.5177388342165002E-2</v>
      </c>
      <c r="R221" s="17">
        <v>3.56951778955336E-2</v>
      </c>
      <c r="S221" s="17">
        <v>3.8309631909792703E-2</v>
      </c>
      <c r="T221">
        <f t="shared" si="18"/>
        <v>58</v>
      </c>
      <c r="U221" s="28" t="str">
        <f t="shared" si="19"/>
        <v>202212</v>
      </c>
      <c r="V221">
        <f t="shared" si="20"/>
        <v>2022</v>
      </c>
      <c r="W221" s="17">
        <f t="shared" si="21"/>
        <v>8.9883193277310001E-3</v>
      </c>
      <c r="X221" s="17">
        <f t="shared" si="22"/>
        <v>9.8755137844610992E-3</v>
      </c>
      <c r="Y221" s="17">
        <f t="shared" si="23"/>
        <v>1.01484714285714E-2</v>
      </c>
    </row>
    <row r="222" spans="1:25" x14ac:dyDescent="0.35">
      <c r="A222" s="28">
        <v>44903</v>
      </c>
      <c r="B222" s="17">
        <v>0.02</v>
      </c>
      <c r="C222" s="17">
        <v>2.6885997595008999E-2</v>
      </c>
      <c r="D222" s="17">
        <v>2.68938754349861E-2</v>
      </c>
      <c r="E222" s="17">
        <v>2.6909631114939998E-2</v>
      </c>
      <c r="F222" s="17">
        <v>2.68888888888889E-2</v>
      </c>
      <c r="G222" s="17">
        <v>2.7516052631578899E-2</v>
      </c>
      <c r="H222" s="17">
        <v>2.76003571428571E-2</v>
      </c>
      <c r="I222" s="17">
        <v>2.9209230769230699E-2</v>
      </c>
      <c r="J222" s="17">
        <v>2.9976373626373599E-2</v>
      </c>
      <c r="K222" s="17">
        <v>2.9780934065934E-2</v>
      </c>
      <c r="L222" s="17">
        <v>2.9753626373626298E-2</v>
      </c>
      <c r="M222" s="17">
        <v>2.8755259165613101E-2</v>
      </c>
      <c r="N222" s="17">
        <v>3.0491978021977999E-2</v>
      </c>
      <c r="O222" s="17">
        <v>3.1982372214940998E-2</v>
      </c>
      <c r="P222" s="17">
        <v>3.3840000000000002E-2</v>
      </c>
      <c r="Q222" s="17">
        <v>3.5169911660777299E-2</v>
      </c>
      <c r="R222" s="17">
        <v>3.5692375063099399E-2</v>
      </c>
      <c r="S222" s="17">
        <v>3.7514188453874303E-2</v>
      </c>
      <c r="T222">
        <f t="shared" si="18"/>
        <v>57</v>
      </c>
      <c r="U222" s="28" t="str">
        <f t="shared" si="19"/>
        <v>202212</v>
      </c>
      <c r="V222">
        <f t="shared" si="20"/>
        <v>2022</v>
      </c>
      <c r="W222" s="17">
        <f t="shared" si="21"/>
        <v>9.2092307692306988E-3</v>
      </c>
      <c r="X222" s="17">
        <f t="shared" si="22"/>
        <v>9.976373626373599E-3</v>
      </c>
      <c r="Y222" s="17">
        <f t="shared" si="23"/>
        <v>8.755259165613101E-3</v>
      </c>
    </row>
    <row r="223" spans="1:25" x14ac:dyDescent="0.35">
      <c r="A223" s="28">
        <v>44904</v>
      </c>
      <c r="B223" s="17">
        <v>0.02</v>
      </c>
      <c r="C223" s="17">
        <v>2.78978409126832E-2</v>
      </c>
      <c r="D223" s="17">
        <v>2.7904813597303499E-2</v>
      </c>
      <c r="E223" s="17">
        <v>2.7918758966543999E-2</v>
      </c>
      <c r="F223" s="17">
        <v>2.7900399999999902E-2</v>
      </c>
      <c r="G223" s="17">
        <v>2.7516052631578899E-2</v>
      </c>
      <c r="H223" s="17">
        <v>2.76003571428571E-2</v>
      </c>
      <c r="I223" s="17">
        <v>2.9211491712707101E-2</v>
      </c>
      <c r="J223" s="17">
        <v>2.9853780821917801E-2</v>
      </c>
      <c r="K223" s="17">
        <v>2.9780934065934E-2</v>
      </c>
      <c r="L223" s="17">
        <v>2.9753626373626298E-2</v>
      </c>
      <c r="M223" s="17">
        <v>2.8755259165613101E-2</v>
      </c>
      <c r="N223" s="17">
        <v>3.0491978021977999E-2</v>
      </c>
      <c r="O223" s="17">
        <v>3.1982372214940998E-2</v>
      </c>
      <c r="P223" s="17">
        <v>3.3840000000000002E-2</v>
      </c>
      <c r="Q223" s="17">
        <v>3.5169911660777299E-2</v>
      </c>
      <c r="R223" s="17">
        <v>3.5692375063099399E-2</v>
      </c>
      <c r="S223" s="17">
        <v>3.7304864050942001E-2</v>
      </c>
      <c r="T223">
        <f t="shared" si="18"/>
        <v>56</v>
      </c>
      <c r="U223" s="28" t="str">
        <f t="shared" si="19"/>
        <v>202212</v>
      </c>
      <c r="V223">
        <f t="shared" si="20"/>
        <v>2022</v>
      </c>
      <c r="W223" s="17">
        <f t="shared" si="21"/>
        <v>9.2114917127071004E-3</v>
      </c>
      <c r="X223" s="17">
        <f t="shared" si="22"/>
        <v>9.8537808219178007E-3</v>
      </c>
      <c r="Y223" s="17">
        <f t="shared" si="23"/>
        <v>8.755259165613101E-3</v>
      </c>
    </row>
    <row r="224" spans="1:25" x14ac:dyDescent="0.35">
      <c r="A224" s="28">
        <v>44907</v>
      </c>
      <c r="B224" s="17">
        <v>0.02</v>
      </c>
      <c r="C224" s="17">
        <v>2.8033983440280401E-2</v>
      </c>
      <c r="D224" s="17">
        <v>2.8040844054233901E-2</v>
      </c>
      <c r="E224" s="17">
        <v>2.8054565282140599E-2</v>
      </c>
      <c r="F224" s="17">
        <v>2.80367999999999E-2</v>
      </c>
      <c r="G224" s="17">
        <v>2.76599999999999E-2</v>
      </c>
      <c r="H224" s="17">
        <v>2.85675661375661E-2</v>
      </c>
      <c r="I224" s="17">
        <v>2.9581351351351301E-2</v>
      </c>
      <c r="J224" s="17">
        <v>2.9848926829268201E-2</v>
      </c>
      <c r="K224" s="17">
        <v>2.97620754716981E-2</v>
      </c>
      <c r="L224" s="17">
        <v>2.9603584905660299E-2</v>
      </c>
      <c r="M224" s="17">
        <v>2.9445094339622599E-2</v>
      </c>
      <c r="N224" s="17">
        <v>3.0305384615384599E-2</v>
      </c>
      <c r="O224" s="17">
        <v>3.1914880212954702E-2</v>
      </c>
      <c r="P224" s="17">
        <v>3.3938517520215601E-2</v>
      </c>
      <c r="Q224" s="17">
        <v>3.5181072690560297E-2</v>
      </c>
      <c r="R224" s="17">
        <v>3.57035360928823E-2</v>
      </c>
      <c r="S224" s="17">
        <v>3.7289809240110501E-2</v>
      </c>
      <c r="T224">
        <f t="shared" si="18"/>
        <v>55</v>
      </c>
      <c r="U224" s="28" t="str">
        <f t="shared" si="19"/>
        <v>202212</v>
      </c>
      <c r="V224">
        <f t="shared" si="20"/>
        <v>2022</v>
      </c>
      <c r="W224" s="17">
        <f t="shared" si="21"/>
        <v>9.5813513513513006E-3</v>
      </c>
      <c r="X224" s="17">
        <f t="shared" si="22"/>
        <v>9.8489268292682002E-3</v>
      </c>
      <c r="Y224" s="17">
        <f t="shared" si="23"/>
        <v>9.4450943396225985E-3</v>
      </c>
    </row>
    <row r="225" spans="1:25" x14ac:dyDescent="0.35">
      <c r="A225" s="28">
        <v>44908</v>
      </c>
      <c r="B225" s="17">
        <v>0.02</v>
      </c>
      <c r="C225" s="17">
        <v>2.7417273055153402E-2</v>
      </c>
      <c r="D225" s="17">
        <v>2.74246491569832E-2</v>
      </c>
      <c r="E225" s="17">
        <v>2.742E-2</v>
      </c>
      <c r="F225" s="17">
        <v>2.7402941176470502E-2</v>
      </c>
      <c r="G225" s="17">
        <v>2.76599999999999E-2</v>
      </c>
      <c r="H225" s="17">
        <v>3.06362637362637E-2</v>
      </c>
      <c r="I225" s="17">
        <v>2.8955023041474601E-2</v>
      </c>
      <c r="J225" s="17">
        <v>2.9806006191950399E-2</v>
      </c>
      <c r="K225" s="17">
        <v>2.97620754716981E-2</v>
      </c>
      <c r="L225" s="17">
        <v>2.9603584905660299E-2</v>
      </c>
      <c r="M225" s="17">
        <v>2.9445094339622599E-2</v>
      </c>
      <c r="N225" s="17">
        <v>3.0305384615384599E-2</v>
      </c>
      <c r="O225" s="17">
        <v>3.19539431616341E-2</v>
      </c>
      <c r="P225" s="17">
        <v>3.3842039007092199E-2</v>
      </c>
      <c r="Q225" s="17">
        <v>3.5163216374269002E-2</v>
      </c>
      <c r="R225" s="17">
        <v>3.5689532163742599E-2</v>
      </c>
      <c r="S225" s="17">
        <v>3.7368556436051602E-2</v>
      </c>
      <c r="T225">
        <f t="shared" si="18"/>
        <v>54</v>
      </c>
      <c r="U225" s="28" t="str">
        <f t="shared" si="19"/>
        <v>202212</v>
      </c>
      <c r="V225">
        <f t="shared" si="20"/>
        <v>2022</v>
      </c>
      <c r="W225" s="17">
        <f t="shared" si="21"/>
        <v>8.955023041474601E-3</v>
      </c>
      <c r="X225" s="17">
        <f t="shared" si="22"/>
        <v>9.8060061919503991E-3</v>
      </c>
      <c r="Y225" s="17">
        <f t="shared" si="23"/>
        <v>9.4450943396225985E-3</v>
      </c>
    </row>
    <row r="226" spans="1:25" x14ac:dyDescent="0.35">
      <c r="A226" s="28">
        <v>44909</v>
      </c>
      <c r="B226" s="17">
        <v>0.02</v>
      </c>
      <c r="C226" s="17">
        <v>2.8664319410090799E-2</v>
      </c>
      <c r="D226" s="17">
        <v>2.8670583533625001E-2</v>
      </c>
      <c r="E226" s="17">
        <v>2.8666666666666601E-2</v>
      </c>
      <c r="F226" s="17">
        <v>2.83924999999999E-2</v>
      </c>
      <c r="G226" s="17">
        <v>2.7771428571428499E-2</v>
      </c>
      <c r="H226" s="17">
        <v>3.0636521739130399E-2</v>
      </c>
      <c r="I226" s="17">
        <v>2.8955023041474601E-2</v>
      </c>
      <c r="J226" s="17">
        <v>2.9806006191950399E-2</v>
      </c>
      <c r="K226" s="17">
        <v>2.97620754716981E-2</v>
      </c>
      <c r="L226" s="17">
        <v>2.9603584905660299E-2</v>
      </c>
      <c r="M226" s="17">
        <v>2.9445094339622599E-2</v>
      </c>
      <c r="N226" s="17">
        <v>3.0305384615384599E-2</v>
      </c>
      <c r="O226" s="17">
        <v>3.19539431616341E-2</v>
      </c>
      <c r="P226" s="17">
        <v>3.3842039007092199E-2</v>
      </c>
      <c r="Q226" s="17">
        <v>3.5163216374269002E-2</v>
      </c>
      <c r="R226" s="17">
        <v>3.5689532163742599E-2</v>
      </c>
      <c r="S226" s="17">
        <v>3.7115405072923102E-2</v>
      </c>
      <c r="T226">
        <f t="shared" si="18"/>
        <v>53</v>
      </c>
      <c r="U226" s="28" t="str">
        <f t="shared" si="19"/>
        <v>202212</v>
      </c>
      <c r="V226">
        <f t="shared" si="20"/>
        <v>2022</v>
      </c>
      <c r="W226" s="17">
        <f t="shared" si="21"/>
        <v>8.955023041474601E-3</v>
      </c>
      <c r="X226" s="17">
        <f t="shared" si="22"/>
        <v>9.8060061919503991E-3</v>
      </c>
      <c r="Y226" s="17">
        <f t="shared" si="23"/>
        <v>9.4450943396225985E-3</v>
      </c>
    </row>
    <row r="227" spans="1:25" x14ac:dyDescent="0.35">
      <c r="A227" s="28">
        <v>44910</v>
      </c>
      <c r="B227" s="17">
        <v>0.02</v>
      </c>
      <c r="C227" s="17">
        <v>2.7747309242687299E-2</v>
      </c>
      <c r="D227" s="17">
        <v>2.7754410271420098E-2</v>
      </c>
      <c r="E227" s="17">
        <v>2.775E-2</v>
      </c>
      <c r="F227" s="17">
        <v>2.7740000000000001E-2</v>
      </c>
      <c r="G227" s="17">
        <v>2.7865000000000001E-2</v>
      </c>
      <c r="H227" s="17">
        <v>2.8899642857142801E-2</v>
      </c>
      <c r="I227" s="17">
        <v>2.9268901098901099E-2</v>
      </c>
      <c r="J227" s="17">
        <v>2.9769999999999901E-2</v>
      </c>
      <c r="K227" s="17">
        <v>2.9709010989010898E-2</v>
      </c>
      <c r="L227" s="17">
        <v>2.95921428571428E-2</v>
      </c>
      <c r="M227" s="17">
        <v>2.9087744360902199E-2</v>
      </c>
      <c r="N227" s="17">
        <v>3.03128571428571E-2</v>
      </c>
      <c r="O227" s="17">
        <v>3.2012804718217498E-2</v>
      </c>
      <c r="P227" s="17">
        <v>3.3849737876802101E-2</v>
      </c>
      <c r="Q227" s="17">
        <v>3.5184134275618298E-2</v>
      </c>
      <c r="R227" s="17">
        <v>3.5711140837960599E-2</v>
      </c>
      <c r="S227" s="17">
        <v>3.7327484631706098E-2</v>
      </c>
      <c r="T227">
        <f t="shared" si="18"/>
        <v>52</v>
      </c>
      <c r="U227" s="28" t="str">
        <f t="shared" si="19"/>
        <v>202212</v>
      </c>
      <c r="V227">
        <f t="shared" si="20"/>
        <v>2022</v>
      </c>
      <c r="W227" s="17">
        <f t="shared" si="21"/>
        <v>9.2689010989010986E-3</v>
      </c>
      <c r="X227" s="17">
        <f t="shared" si="22"/>
        <v>9.7699999999999003E-3</v>
      </c>
      <c r="Y227" s="17">
        <f t="shared" si="23"/>
        <v>9.0877443609021988E-3</v>
      </c>
    </row>
    <row r="228" spans="1:25" x14ac:dyDescent="0.35">
      <c r="A228" s="28">
        <v>44911</v>
      </c>
      <c r="B228" s="17">
        <v>2.0029999999999999E-2</v>
      </c>
      <c r="C228" s="17">
        <v>2.7736855240691201E-2</v>
      </c>
      <c r="D228" s="17">
        <v>2.7743988252626899E-2</v>
      </c>
      <c r="E228" s="17">
        <v>2.7758254276497901E-2</v>
      </c>
      <c r="F228" s="17">
        <v>2.7740000000000001E-2</v>
      </c>
      <c r="G228" s="17">
        <v>2.8021250000000001E-2</v>
      </c>
      <c r="H228" s="17">
        <v>2.92416438356164E-2</v>
      </c>
      <c r="I228" s="17">
        <v>2.9978461538461499E-2</v>
      </c>
      <c r="J228" s="17">
        <v>2.9617748447204901E-2</v>
      </c>
      <c r="K228" s="17">
        <v>2.97127795031055E-2</v>
      </c>
      <c r="L228" s="17">
        <v>2.97873224043715E-2</v>
      </c>
      <c r="M228" s="17">
        <v>2.9087744360902199E-2</v>
      </c>
      <c r="N228" s="17">
        <v>3.0267241063244701E-2</v>
      </c>
      <c r="O228" s="17">
        <v>3.2008299999999899E-2</v>
      </c>
      <c r="P228" s="17">
        <v>3.40679169701383E-2</v>
      </c>
      <c r="Q228" s="17">
        <v>3.5184134275618298E-2</v>
      </c>
      <c r="R228" s="17">
        <v>3.5711140837960599E-2</v>
      </c>
      <c r="S228" s="17">
        <v>3.7360179968220303E-2</v>
      </c>
      <c r="T228">
        <f t="shared" si="18"/>
        <v>51</v>
      </c>
      <c r="U228" s="28" t="str">
        <f t="shared" si="19"/>
        <v>202212</v>
      </c>
      <c r="V228">
        <f t="shared" si="20"/>
        <v>2022</v>
      </c>
      <c r="W228" s="17">
        <f t="shared" si="21"/>
        <v>9.9484615384614998E-3</v>
      </c>
      <c r="X228" s="17">
        <f t="shared" si="22"/>
        <v>9.5877484472049017E-3</v>
      </c>
      <c r="Y228" s="17">
        <f t="shared" si="23"/>
        <v>9.0577443609022E-3</v>
      </c>
    </row>
    <row r="229" spans="1:25" x14ac:dyDescent="0.35">
      <c r="A229" s="28">
        <v>44914</v>
      </c>
      <c r="B229" s="17">
        <v>0.02</v>
      </c>
      <c r="C229" s="17">
        <v>2.9839961353684399E-2</v>
      </c>
      <c r="D229" s="17">
        <v>2.98418181818162E-2</v>
      </c>
      <c r="E229" s="17">
        <v>2.90314285714285E-2</v>
      </c>
      <c r="F229" s="17">
        <v>2.7740000000000001E-2</v>
      </c>
      <c r="G229" s="17">
        <v>2.86871428571428E-2</v>
      </c>
      <c r="H229" s="17">
        <v>2.9713428571428498E-2</v>
      </c>
      <c r="I229" s="17">
        <v>2.91481168831168E-2</v>
      </c>
      <c r="J229" s="17">
        <v>2.9789761904761899E-2</v>
      </c>
      <c r="K229" s="17">
        <v>2.9745494505494501E-2</v>
      </c>
      <c r="L229" s="17">
        <v>2.96153246753246E-2</v>
      </c>
      <c r="M229" s="17">
        <v>2.9452786885245899E-2</v>
      </c>
      <c r="N229" s="17">
        <v>3.0336730769230699E-2</v>
      </c>
      <c r="O229" s="17">
        <v>3.19698846495119E-2</v>
      </c>
      <c r="P229" s="17">
        <v>3.3803738848337303E-2</v>
      </c>
      <c r="Q229" s="17">
        <v>3.5092129913576797E-2</v>
      </c>
      <c r="R229" s="17">
        <v>3.5428344020072403E-2</v>
      </c>
      <c r="S229" s="17">
        <v>3.6550631734574797E-2</v>
      </c>
      <c r="T229">
        <f t="shared" si="18"/>
        <v>50</v>
      </c>
      <c r="U229" s="28" t="str">
        <f t="shared" si="19"/>
        <v>202212</v>
      </c>
      <c r="V229">
        <f t="shared" si="20"/>
        <v>2022</v>
      </c>
      <c r="W229" s="17">
        <f t="shared" si="21"/>
        <v>9.1481168831167997E-3</v>
      </c>
      <c r="X229" s="17">
        <f t="shared" si="22"/>
        <v>9.7897619047618983E-3</v>
      </c>
      <c r="Y229" s="17">
        <f t="shared" si="23"/>
        <v>9.4527868852458986E-3</v>
      </c>
    </row>
    <row r="230" spans="1:25" x14ac:dyDescent="0.35">
      <c r="A230" s="28">
        <v>44915</v>
      </c>
      <c r="B230" s="17">
        <v>0.02</v>
      </c>
      <c r="C230" s="17">
        <v>2.9839879463163601E-2</v>
      </c>
      <c r="D230" s="17">
        <v>2.98418181818162E-2</v>
      </c>
      <c r="E230" s="17">
        <v>2.90314285714285E-2</v>
      </c>
      <c r="F230" s="17">
        <v>2.81058536585366E-2</v>
      </c>
      <c r="G230" s="17">
        <v>2.86E-2</v>
      </c>
      <c r="H230" s="17">
        <v>2.95525714285714E-2</v>
      </c>
      <c r="I230" s="17">
        <v>2.9553506493506399E-2</v>
      </c>
      <c r="J230" s="17">
        <v>2.9682307692307602E-2</v>
      </c>
      <c r="K230" s="17">
        <v>2.9755164835164799E-2</v>
      </c>
      <c r="L230" s="17">
        <v>2.9619741100323602E-2</v>
      </c>
      <c r="M230" s="17">
        <v>2.9452786885245899E-2</v>
      </c>
      <c r="N230" s="17">
        <v>3.0336730769230699E-2</v>
      </c>
      <c r="O230" s="17">
        <v>3.19698846495119E-2</v>
      </c>
      <c r="P230" s="17">
        <v>3.3803738848337303E-2</v>
      </c>
      <c r="Q230" s="17">
        <v>3.5092129913576797E-2</v>
      </c>
      <c r="R230" s="17">
        <v>3.5428344020072403E-2</v>
      </c>
      <c r="S230" s="17">
        <v>3.6550549844054002E-2</v>
      </c>
      <c r="T230">
        <f t="shared" si="18"/>
        <v>49</v>
      </c>
      <c r="U230" s="28" t="str">
        <f t="shared" si="19"/>
        <v>202212</v>
      </c>
      <c r="V230">
        <f t="shared" si="20"/>
        <v>2022</v>
      </c>
      <c r="W230" s="17">
        <f t="shared" si="21"/>
        <v>9.5535064935063987E-3</v>
      </c>
      <c r="X230" s="17">
        <f t="shared" si="22"/>
        <v>9.6823076923076012E-3</v>
      </c>
      <c r="Y230" s="17">
        <f t="shared" si="23"/>
        <v>9.4527868852458986E-3</v>
      </c>
    </row>
    <row r="231" spans="1:25" x14ac:dyDescent="0.35">
      <c r="A231" s="28">
        <v>44916</v>
      </c>
      <c r="B231" s="17">
        <v>2.4E-2</v>
      </c>
      <c r="C231" s="17">
        <v>2.8217263855811001E-2</v>
      </c>
      <c r="D231" s="17">
        <v>2.8223956149289998E-2</v>
      </c>
      <c r="E231" s="17">
        <v>2.8219999999999999E-2</v>
      </c>
      <c r="F231" s="17">
        <v>2.8324999999999999E-2</v>
      </c>
      <c r="G231" s="17">
        <v>2.853E-2</v>
      </c>
      <c r="H231" s="17">
        <v>0.03</v>
      </c>
      <c r="I231" s="17">
        <v>2.98789032258064E-2</v>
      </c>
      <c r="J231" s="17">
        <v>2.9642803738317701E-2</v>
      </c>
      <c r="K231" s="17">
        <v>2.9596868131868102E-2</v>
      </c>
      <c r="L231" s="17">
        <v>2.86676923076923E-2</v>
      </c>
      <c r="M231" s="17">
        <v>2.9384824355971801E-2</v>
      </c>
      <c r="N231" s="17">
        <v>3.01830494505494E-2</v>
      </c>
      <c r="O231" s="17">
        <v>3.1979148099606801E-2</v>
      </c>
      <c r="P231" s="17">
        <v>3.3807970660146597E-2</v>
      </c>
      <c r="Q231" s="17">
        <v>3.5195890964159503E-2</v>
      </c>
      <c r="R231" s="17">
        <v>3.57228975265017E-2</v>
      </c>
      <c r="S231" s="17">
        <v>3.7246004295496002E-2</v>
      </c>
      <c r="T231">
        <f t="shared" si="18"/>
        <v>48</v>
      </c>
      <c r="U231" s="28" t="str">
        <f t="shared" si="19"/>
        <v>202212</v>
      </c>
      <c r="V231">
        <f t="shared" si="20"/>
        <v>2022</v>
      </c>
      <c r="W231" s="17">
        <f t="shared" si="21"/>
        <v>5.8789032258063992E-3</v>
      </c>
      <c r="X231" s="17">
        <f t="shared" si="22"/>
        <v>5.6428037383177004E-3</v>
      </c>
      <c r="Y231" s="17">
        <f t="shared" si="23"/>
        <v>5.3848243559718005E-3</v>
      </c>
    </row>
    <row r="232" spans="1:25" x14ac:dyDescent="0.35">
      <c r="A232" s="28">
        <v>44917</v>
      </c>
      <c r="B232" s="17">
        <v>2.5000000000000001E-2</v>
      </c>
      <c r="C232" s="17">
        <v>2.8600469718307299E-2</v>
      </c>
      <c r="D232" s="17">
        <v>2.86068206517965E-2</v>
      </c>
      <c r="E232" s="17">
        <v>2.8603E-2</v>
      </c>
      <c r="F232" s="17">
        <v>2.8414999999999899E-2</v>
      </c>
      <c r="G232" s="17">
        <v>2.8298021978021899E-2</v>
      </c>
      <c r="H232" s="17">
        <v>2.9992499999999998E-2</v>
      </c>
      <c r="I232" s="17">
        <v>3.0289591836734599E-2</v>
      </c>
      <c r="J232" s="17">
        <v>2.9904432234432201E-2</v>
      </c>
      <c r="K232" s="17">
        <v>2.9649615384615299E-2</v>
      </c>
      <c r="L232" s="17">
        <v>2.93614285714285E-2</v>
      </c>
      <c r="M232" s="17">
        <v>2.9254637002341901E-2</v>
      </c>
      <c r="N232" s="17">
        <v>3.0391868131868099E-2</v>
      </c>
      <c r="O232" s="17">
        <v>3.20858322411533E-2</v>
      </c>
      <c r="P232" s="17">
        <v>3.3879305373525501E-2</v>
      </c>
      <c r="Q232" s="17">
        <v>3.5196183745582997E-2</v>
      </c>
      <c r="R232" s="17">
        <v>3.5723190307925201E-2</v>
      </c>
      <c r="S232" s="17">
        <v>3.7168672861738999E-2</v>
      </c>
      <c r="T232">
        <f t="shared" si="18"/>
        <v>47</v>
      </c>
      <c r="U232" s="28" t="str">
        <f t="shared" si="19"/>
        <v>202212</v>
      </c>
      <c r="V232">
        <f t="shared" si="20"/>
        <v>2022</v>
      </c>
      <c r="W232" s="17">
        <f t="shared" si="21"/>
        <v>5.289591836734598E-3</v>
      </c>
      <c r="X232" s="17">
        <f t="shared" si="22"/>
        <v>4.9044322344321996E-3</v>
      </c>
      <c r="Y232" s="17">
        <f t="shared" si="23"/>
        <v>4.2546370023418996E-3</v>
      </c>
    </row>
    <row r="233" spans="1:25" x14ac:dyDescent="0.35">
      <c r="A233" s="28">
        <v>44918</v>
      </c>
      <c r="B233" s="17">
        <v>2.5000000000000001E-2</v>
      </c>
      <c r="C233" s="17">
        <v>2.88871237766961E-2</v>
      </c>
      <c r="D233" s="17">
        <v>2.88932191167066E-2</v>
      </c>
      <c r="E233" s="17">
        <v>2.8889552238805901E-2</v>
      </c>
      <c r="F233" s="17">
        <v>2.8569253731343201E-2</v>
      </c>
      <c r="G233" s="17">
        <v>2.8298064516128998E-2</v>
      </c>
      <c r="H233" s="17">
        <v>2.9766315789473599E-2</v>
      </c>
      <c r="I233" s="17">
        <v>3.0310169491525402E-2</v>
      </c>
      <c r="J233" s="17">
        <v>2.9809949109414698E-2</v>
      </c>
      <c r="K233" s="17">
        <v>2.9649615384615299E-2</v>
      </c>
      <c r="L233" s="17">
        <v>2.93614285714285E-2</v>
      </c>
      <c r="M233" s="17">
        <v>2.9254637002341901E-2</v>
      </c>
      <c r="N233" s="17">
        <v>3.0391868131868099E-2</v>
      </c>
      <c r="O233" s="17">
        <v>3.2080314960629901E-2</v>
      </c>
      <c r="P233" s="17">
        <v>3.3879305373525501E-2</v>
      </c>
      <c r="Q233" s="17">
        <v>3.5196183745582997E-2</v>
      </c>
      <c r="R233" s="17">
        <v>3.5723190307925201E-2</v>
      </c>
      <c r="S233" s="17">
        <v>3.7110499368178597E-2</v>
      </c>
      <c r="T233">
        <f t="shared" si="18"/>
        <v>46</v>
      </c>
      <c r="U233" s="28" t="str">
        <f t="shared" si="19"/>
        <v>202212</v>
      </c>
      <c r="V233">
        <f t="shared" si="20"/>
        <v>2022</v>
      </c>
      <c r="W233" s="17">
        <f t="shared" si="21"/>
        <v>5.3101694915254002E-3</v>
      </c>
      <c r="X233" s="17">
        <f t="shared" si="22"/>
        <v>4.8099491094146969E-3</v>
      </c>
      <c r="Y233" s="17">
        <f t="shared" si="23"/>
        <v>4.2546370023418996E-3</v>
      </c>
    </row>
    <row r="234" spans="1:25" x14ac:dyDescent="0.35">
      <c r="A234" s="28">
        <v>44921</v>
      </c>
      <c r="B234" s="17">
        <v>2.5000000000000001E-2</v>
      </c>
      <c r="C234" s="17">
        <v>2.89588438690974E-2</v>
      </c>
      <c r="D234" s="17">
        <v>2.8964881226165601E-2</v>
      </c>
      <c r="E234" s="17">
        <v>2.8961428571428499E-2</v>
      </c>
      <c r="F234" s="17">
        <v>2.8588571428571401E-2</v>
      </c>
      <c r="G234" s="17">
        <v>2.89581818181818E-2</v>
      </c>
      <c r="H234" s="17">
        <v>2.9766315789473599E-2</v>
      </c>
      <c r="I234" s="17">
        <v>3.0310169491525402E-2</v>
      </c>
      <c r="J234" s="17">
        <v>2.9755947368421E-2</v>
      </c>
      <c r="K234" s="17">
        <v>2.9509631578947301E-2</v>
      </c>
      <c r="L234" s="17">
        <v>2.93823076923076E-2</v>
      </c>
      <c r="M234" s="17">
        <v>2.97867532467532E-2</v>
      </c>
      <c r="N234" s="17">
        <v>3.0416363636363599E-2</v>
      </c>
      <c r="O234" s="17">
        <v>3.2105701179554302E-2</v>
      </c>
      <c r="P234" s="17">
        <v>3.4604220116617998E-2</v>
      </c>
      <c r="Q234" s="17">
        <v>3.5212662632375102E-2</v>
      </c>
      <c r="R234" s="17">
        <v>3.5730060514372101E-2</v>
      </c>
      <c r="S234" s="17">
        <v>3.7103993223561803E-2</v>
      </c>
      <c r="T234">
        <f t="shared" si="18"/>
        <v>45</v>
      </c>
      <c r="U234" s="28" t="str">
        <f t="shared" si="19"/>
        <v>202212</v>
      </c>
      <c r="V234">
        <f t="shared" si="20"/>
        <v>2022</v>
      </c>
      <c r="W234" s="17">
        <f t="shared" si="21"/>
        <v>5.3101694915254002E-3</v>
      </c>
      <c r="X234" s="17">
        <f t="shared" si="22"/>
        <v>4.7559473684209985E-3</v>
      </c>
      <c r="Y234" s="17">
        <f t="shared" si="23"/>
        <v>4.786753246753199E-3</v>
      </c>
    </row>
    <row r="235" spans="1:25" x14ac:dyDescent="0.35">
      <c r="A235" s="28">
        <v>44922</v>
      </c>
      <c r="B235" s="17">
        <v>2.5000000000000001E-2</v>
      </c>
      <c r="C235" s="17">
        <v>2.8453504866192501E-2</v>
      </c>
      <c r="D235" s="17">
        <v>2.84599928760382E-2</v>
      </c>
      <c r="E235" s="17">
        <v>2.8456190476190399E-2</v>
      </c>
      <c r="F235" s="17">
        <v>2.9008571428571401E-2</v>
      </c>
      <c r="G235" s="17">
        <v>2.8642985074626801E-2</v>
      </c>
      <c r="H235" s="17">
        <v>3.184E-2</v>
      </c>
      <c r="I235" s="17">
        <v>3.0354155844155802E-2</v>
      </c>
      <c r="J235" s="17">
        <v>2.9780666666666601E-2</v>
      </c>
      <c r="K235" s="17">
        <v>2.9496894409937802E-2</v>
      </c>
      <c r="L235" s="17">
        <v>2.9373296703296699E-2</v>
      </c>
      <c r="M235" s="17">
        <v>2.9376978417266102E-2</v>
      </c>
      <c r="N235" s="17">
        <v>3.03093525179856E-2</v>
      </c>
      <c r="O235" s="17">
        <v>3.1868672032193103E-2</v>
      </c>
      <c r="P235" s="17">
        <v>3.3829341463414597E-2</v>
      </c>
      <c r="Q235" s="17">
        <v>3.5212662632375102E-2</v>
      </c>
      <c r="R235" s="17">
        <v>3.5730060514372101E-2</v>
      </c>
      <c r="S235" s="17">
        <v>3.7206641149177898E-2</v>
      </c>
      <c r="T235">
        <f t="shared" si="18"/>
        <v>44</v>
      </c>
      <c r="U235" s="28" t="str">
        <f t="shared" si="19"/>
        <v>202212</v>
      </c>
      <c r="V235">
        <f t="shared" si="20"/>
        <v>2022</v>
      </c>
      <c r="W235" s="17">
        <f t="shared" si="21"/>
        <v>5.3541558441558001E-3</v>
      </c>
      <c r="X235" s="17">
        <f t="shared" si="22"/>
        <v>4.7806666666665998E-3</v>
      </c>
      <c r="Y235" s="17">
        <f t="shared" si="23"/>
        <v>4.3769784172661003E-3</v>
      </c>
    </row>
    <row r="236" spans="1:25" x14ac:dyDescent="0.35">
      <c r="A236" s="28">
        <v>44923</v>
      </c>
      <c r="B236" s="17">
        <v>2.5000000000000001E-2</v>
      </c>
      <c r="C236" s="17">
        <v>2.9844951123844499E-2</v>
      </c>
      <c r="D236" s="17">
        <v>2.98508294576251E-2</v>
      </c>
      <c r="E236" s="17">
        <v>2.9847619047619001E-2</v>
      </c>
      <c r="F236" s="17">
        <v>2.9479365079365001E-2</v>
      </c>
      <c r="G236" s="17">
        <v>2.9530158730158702E-2</v>
      </c>
      <c r="H236" s="17">
        <v>2.9967500000000001E-2</v>
      </c>
      <c r="I236" s="17">
        <v>2.9799682539682501E-2</v>
      </c>
      <c r="J236" s="17">
        <v>2.9774934497816499E-2</v>
      </c>
      <c r="K236" s="17">
        <v>2.9683516483516401E-2</v>
      </c>
      <c r="L236" s="17">
        <v>2.9374615384615301E-2</v>
      </c>
      <c r="M236" s="17">
        <v>2.9378374384236398E-2</v>
      </c>
      <c r="N236" s="17">
        <v>3.0308829113924001E-2</v>
      </c>
      <c r="O236" s="17">
        <v>3.2228072824156302E-2</v>
      </c>
      <c r="P236" s="17">
        <v>3.3829341463414597E-2</v>
      </c>
      <c r="Q236" s="17">
        <v>3.5444931735859497E-2</v>
      </c>
      <c r="R236" s="17">
        <v>3.6437966007244298E-2</v>
      </c>
      <c r="S236" s="17">
        <v>3.7775558185416301E-2</v>
      </c>
      <c r="T236">
        <f t="shared" si="18"/>
        <v>43</v>
      </c>
      <c r="U236" s="28" t="str">
        <f t="shared" si="19"/>
        <v>202212</v>
      </c>
      <c r="V236">
        <f t="shared" si="20"/>
        <v>2022</v>
      </c>
      <c r="W236" s="17">
        <f t="shared" si="21"/>
        <v>4.7996825396824996E-3</v>
      </c>
      <c r="X236" s="17">
        <f t="shared" si="22"/>
        <v>4.7749344978164979E-3</v>
      </c>
      <c r="Y236" s="17">
        <f t="shared" si="23"/>
        <v>4.378374384236397E-3</v>
      </c>
    </row>
    <row r="237" spans="1:25" x14ac:dyDescent="0.35">
      <c r="A237" s="28">
        <v>44924</v>
      </c>
      <c r="B237" s="17">
        <v>2.503E-2</v>
      </c>
      <c r="C237" s="17">
        <v>2.8802604322131501E-2</v>
      </c>
      <c r="D237" s="17">
        <v>2.88094210008259E-2</v>
      </c>
      <c r="E237" s="17">
        <v>2.8805714285714198E-2</v>
      </c>
      <c r="F237" s="17">
        <v>2.91233333333333E-2</v>
      </c>
      <c r="G237" s="17">
        <v>2.9582857142857098E-2</v>
      </c>
      <c r="H237" s="17">
        <v>3.0685319148936099E-2</v>
      </c>
      <c r="I237" s="17">
        <v>3.0876948051947999E-2</v>
      </c>
      <c r="J237" s="17">
        <v>2.97728985507246E-2</v>
      </c>
      <c r="K237" s="17">
        <v>2.9667027027027001E-2</v>
      </c>
      <c r="L237" s="17">
        <v>2.9375934065934001E-2</v>
      </c>
      <c r="M237" s="17">
        <v>2.9380081632652998E-2</v>
      </c>
      <c r="N237" s="17">
        <v>3.0310571428571399E-2</v>
      </c>
      <c r="O237" s="17">
        <v>3.2093879423328898E-2</v>
      </c>
      <c r="P237" s="17">
        <v>3.4552142857142802E-2</v>
      </c>
      <c r="Q237" s="17">
        <v>3.54005245901639E-2</v>
      </c>
      <c r="R237" s="17">
        <v>3.6448063186813102E-2</v>
      </c>
      <c r="S237" s="17">
        <v>3.7999155965521197E-2</v>
      </c>
      <c r="T237">
        <f t="shared" si="18"/>
        <v>42</v>
      </c>
      <c r="U237" s="28" t="str">
        <f t="shared" si="19"/>
        <v>202212</v>
      </c>
      <c r="V237">
        <f t="shared" si="20"/>
        <v>2022</v>
      </c>
      <c r="W237" s="17">
        <f t="shared" si="21"/>
        <v>5.8469480519479991E-3</v>
      </c>
      <c r="X237" s="17">
        <f t="shared" si="22"/>
        <v>4.7428985507246002E-3</v>
      </c>
      <c r="Y237" s="17">
        <f t="shared" si="23"/>
        <v>4.3500816326529981E-3</v>
      </c>
    </row>
    <row r="238" spans="1:25" x14ac:dyDescent="0.35">
      <c r="A238" s="28">
        <v>44925</v>
      </c>
      <c r="B238" s="17">
        <v>2.5000000000000001E-2</v>
      </c>
      <c r="C238" s="17">
        <v>2.94590726640333E-2</v>
      </c>
      <c r="D238" s="17">
        <v>2.94619999999997E-2</v>
      </c>
      <c r="E238" s="17">
        <v>2.9319999999999999E-2</v>
      </c>
      <c r="F238" s="17">
        <v>2.9402857142857099E-2</v>
      </c>
      <c r="G238" s="17">
        <v>3.01368831168831E-2</v>
      </c>
      <c r="H238" s="17">
        <v>3.0060714285714201E-2</v>
      </c>
      <c r="I238" s="17">
        <v>3.0046153846153799E-2</v>
      </c>
      <c r="J238" s="17">
        <v>3.0335087719298201E-2</v>
      </c>
      <c r="K238" s="17">
        <v>2.9682142857142799E-2</v>
      </c>
      <c r="L238" s="17">
        <v>2.95422893772893E-2</v>
      </c>
      <c r="M238" s="17">
        <v>2.9746684981684899E-2</v>
      </c>
      <c r="N238" s="17">
        <v>3.0359587912087899E-2</v>
      </c>
      <c r="O238" s="17">
        <v>3.1828152031454698E-2</v>
      </c>
      <c r="P238" s="17">
        <v>3.4080384615384603E-2</v>
      </c>
      <c r="Q238" s="17">
        <v>3.5401114754098302E-2</v>
      </c>
      <c r="R238" s="17">
        <v>3.67986538461538E-2</v>
      </c>
      <c r="S238" s="17">
        <v>3.8272039270771399E-2</v>
      </c>
      <c r="T238">
        <f t="shared" si="18"/>
        <v>41</v>
      </c>
      <c r="U238" s="28" t="str">
        <f t="shared" si="19"/>
        <v>202212</v>
      </c>
      <c r="V238">
        <f t="shared" si="20"/>
        <v>2022</v>
      </c>
      <c r="W238" s="17">
        <f t="shared" si="21"/>
        <v>5.0461538461537975E-3</v>
      </c>
      <c r="X238" s="17">
        <f t="shared" si="22"/>
        <v>5.3350877192981996E-3</v>
      </c>
      <c r="Y238" s="17">
        <f t="shared" si="23"/>
        <v>4.7466849816848976E-3</v>
      </c>
    </row>
    <row r="239" spans="1:25" x14ac:dyDescent="0.35">
      <c r="A239" s="28">
        <v>44928</v>
      </c>
      <c r="B239" s="17">
        <v>2.5000000000000001E-2</v>
      </c>
      <c r="C239" s="17">
        <v>2.9207121535939899E-2</v>
      </c>
      <c r="D239" s="17">
        <v>2.9210000000000399E-2</v>
      </c>
      <c r="E239" s="17">
        <v>2.9311904761904699E-2</v>
      </c>
      <c r="F239" s="17">
        <v>2.8911428571428501E-2</v>
      </c>
      <c r="G239" s="17">
        <v>2.87453061224489E-2</v>
      </c>
      <c r="H239" s="17">
        <v>3.1682857142857103E-2</v>
      </c>
      <c r="I239" s="17">
        <v>3.00083766233766E-2</v>
      </c>
      <c r="J239" s="17">
        <v>2.9777238805970101E-2</v>
      </c>
      <c r="K239" s="17">
        <v>2.9682142857142799E-2</v>
      </c>
      <c r="L239" s="17">
        <v>2.95422893772893E-2</v>
      </c>
      <c r="M239" s="17">
        <v>2.9746684981684899E-2</v>
      </c>
      <c r="N239" s="17">
        <v>3.0359587912087899E-2</v>
      </c>
      <c r="O239" s="17">
        <v>3.1828152031454698E-2</v>
      </c>
      <c r="P239" s="17">
        <v>3.4080384615384603E-2</v>
      </c>
      <c r="Q239" s="17">
        <v>3.5401114754098302E-2</v>
      </c>
      <c r="R239" s="17">
        <v>3.67986538461538E-2</v>
      </c>
      <c r="S239" s="17">
        <v>3.8322796656867497E-2</v>
      </c>
      <c r="T239">
        <f t="shared" si="18"/>
        <v>40</v>
      </c>
      <c r="U239" s="28" t="str">
        <f t="shared" si="19"/>
        <v>20231</v>
      </c>
      <c r="V239">
        <f t="shared" si="20"/>
        <v>2023</v>
      </c>
      <c r="W239" s="17">
        <f t="shared" si="21"/>
        <v>5.0083766233765988E-3</v>
      </c>
      <c r="X239" s="17">
        <f t="shared" si="22"/>
        <v>4.7772388059700993E-3</v>
      </c>
      <c r="Y239" s="17">
        <f t="shared" si="23"/>
        <v>4.7466849816848976E-3</v>
      </c>
    </row>
    <row r="240" spans="1:25" x14ac:dyDescent="0.35">
      <c r="A240" s="28">
        <v>44929</v>
      </c>
      <c r="B240" s="17">
        <v>2.5000000000000001E-2</v>
      </c>
      <c r="C240" s="17">
        <v>2.8989842298901499E-2</v>
      </c>
      <c r="D240" s="17">
        <v>2.8993061224489899E-2</v>
      </c>
      <c r="E240" s="17">
        <v>2.9257551020408099E-2</v>
      </c>
      <c r="F240" s="17">
        <v>2.9736938775510199E-2</v>
      </c>
      <c r="G240" s="17">
        <v>3.1E-2</v>
      </c>
      <c r="H240" s="17">
        <v>3.0364680851063801E-2</v>
      </c>
      <c r="I240" s="17">
        <v>3.4125000000000003E-2</v>
      </c>
      <c r="J240" s="17">
        <v>3.3318621190130598E-2</v>
      </c>
      <c r="K240" s="17">
        <v>2.9911944847605201E-2</v>
      </c>
      <c r="L240" s="17">
        <v>2.9844501661129501E-2</v>
      </c>
      <c r="M240" s="17">
        <v>2.99222425249169E-2</v>
      </c>
      <c r="N240" s="17">
        <v>3.0359587912087899E-2</v>
      </c>
      <c r="O240" s="17">
        <v>3.1828152031454698E-2</v>
      </c>
      <c r="P240" s="17">
        <v>3.4100447427292999E-2</v>
      </c>
      <c r="Q240" s="17">
        <v>3.5401114754098302E-2</v>
      </c>
      <c r="R240" s="17">
        <v>3.67986538461538E-2</v>
      </c>
      <c r="S240" s="17">
        <v>3.8366109540484E-2</v>
      </c>
      <c r="T240">
        <f t="shared" si="18"/>
        <v>39</v>
      </c>
      <c r="U240" s="28" t="str">
        <f t="shared" si="19"/>
        <v>20231</v>
      </c>
      <c r="V240">
        <f t="shared" si="20"/>
        <v>2023</v>
      </c>
      <c r="W240" s="17">
        <f t="shared" si="21"/>
        <v>9.1250000000000012E-3</v>
      </c>
      <c r="X240" s="17">
        <f t="shared" si="22"/>
        <v>8.318621190130597E-3</v>
      </c>
      <c r="Y240" s="17">
        <f t="shared" si="23"/>
        <v>4.9222425249168984E-3</v>
      </c>
    </row>
    <row r="241" spans="1:25" x14ac:dyDescent="0.35">
      <c r="A241" s="28">
        <v>44930</v>
      </c>
      <c r="B241" s="17">
        <v>2.5000000000000001E-2</v>
      </c>
      <c r="C241" s="17">
        <v>3.0325788714153701E-2</v>
      </c>
      <c r="D241" s="17">
        <v>3.03315784970778E-2</v>
      </c>
      <c r="E241" s="17">
        <v>3.0343158062925799E-2</v>
      </c>
      <c r="F241" s="17">
        <v>3.03285714285716E-2</v>
      </c>
      <c r="G241" s="17">
        <v>3.09793506493506E-2</v>
      </c>
      <c r="H241" s="17">
        <v>3.0124999999999999E-2</v>
      </c>
      <c r="I241" s="17">
        <v>3.3655978835978803E-2</v>
      </c>
      <c r="J241" s="17">
        <v>3.33174860335195E-2</v>
      </c>
      <c r="K241" s="17">
        <v>2.9911899441340699E-2</v>
      </c>
      <c r="L241" s="17">
        <v>2.98460521042084E-2</v>
      </c>
      <c r="M241" s="17">
        <v>3.0070026737967898E-2</v>
      </c>
      <c r="N241" s="17">
        <v>3.0734197860962501E-2</v>
      </c>
      <c r="O241" s="17">
        <v>3.1828152031454698E-2</v>
      </c>
      <c r="P241" s="17">
        <v>3.4100447427292999E-2</v>
      </c>
      <c r="Q241" s="17">
        <v>3.5401114754098302E-2</v>
      </c>
      <c r="R241" s="17">
        <v>3.67986538461538E-2</v>
      </c>
      <c r="S241" s="17">
        <v>3.8136929601510001E-2</v>
      </c>
      <c r="T241">
        <f t="shared" si="18"/>
        <v>38</v>
      </c>
      <c r="U241" s="28" t="str">
        <f t="shared" si="19"/>
        <v>20231</v>
      </c>
      <c r="V241">
        <f t="shared" si="20"/>
        <v>2023</v>
      </c>
      <c r="W241" s="17">
        <f t="shared" si="21"/>
        <v>8.6559788359788017E-3</v>
      </c>
      <c r="X241" s="17">
        <f t="shared" si="22"/>
        <v>8.3174860335194986E-3</v>
      </c>
      <c r="Y241" s="17">
        <f t="shared" si="23"/>
        <v>5.0700267379678969E-3</v>
      </c>
    </row>
    <row r="242" spans="1:25" x14ac:dyDescent="0.35">
      <c r="A242" s="28">
        <v>44932</v>
      </c>
      <c r="B242" s="17">
        <v>2.5000000000000001E-2</v>
      </c>
      <c r="C242" s="17">
        <v>3.1693087400940803E-2</v>
      </c>
      <c r="D242" s="17">
        <v>3.1709179067130999E-2</v>
      </c>
      <c r="E242" s="17">
        <v>3.17413623995106E-2</v>
      </c>
      <c r="F242" s="17">
        <v>3.1799694689448703E-2</v>
      </c>
      <c r="G242" s="17">
        <v>3.1704761904761902E-2</v>
      </c>
      <c r="H242" s="17">
        <v>3.3467857142857098E-2</v>
      </c>
      <c r="I242" s="17">
        <v>3.5566666666666601E-2</v>
      </c>
      <c r="J242" s="17">
        <v>3.6898941798941799E-2</v>
      </c>
      <c r="K242" s="17">
        <v>3.7660846560846499E-2</v>
      </c>
      <c r="L242" s="17">
        <v>3.8395375128468599E-2</v>
      </c>
      <c r="M242" s="17">
        <v>3.8987358684480902E-2</v>
      </c>
      <c r="N242" s="17">
        <v>4.0194642857142797E-2</v>
      </c>
      <c r="O242" s="17">
        <v>4.1997518443997302E-2</v>
      </c>
      <c r="P242" s="17">
        <v>4.4832258064516101E-2</v>
      </c>
      <c r="Q242" s="17">
        <v>4.7400706713780903E-2</v>
      </c>
      <c r="R242" s="17">
        <v>4.9626855123674901E-2</v>
      </c>
      <c r="S242" s="17">
        <v>5.3402756549283198E-2</v>
      </c>
      <c r="T242">
        <f t="shared" si="18"/>
        <v>37</v>
      </c>
      <c r="U242" s="28" t="str">
        <f t="shared" si="19"/>
        <v>20231</v>
      </c>
      <c r="V242">
        <f t="shared" si="20"/>
        <v>2023</v>
      </c>
      <c r="W242" s="17">
        <f t="shared" si="21"/>
        <v>1.0566666666666599E-2</v>
      </c>
      <c r="X242" s="17">
        <f t="shared" si="22"/>
        <v>1.1898941798941798E-2</v>
      </c>
      <c r="Y242" s="17">
        <f t="shared" si="23"/>
        <v>1.3987358684480901E-2</v>
      </c>
    </row>
    <row r="243" spans="1:25" x14ac:dyDescent="0.35">
      <c r="A243" s="28">
        <v>44935</v>
      </c>
      <c r="B243" s="17">
        <v>2.5000000000000001E-2</v>
      </c>
      <c r="C243" s="17">
        <v>3.1693087400940803E-2</v>
      </c>
      <c r="D243" s="17">
        <v>3.1709179067130999E-2</v>
      </c>
      <c r="E243" s="17">
        <v>3.17413623995106E-2</v>
      </c>
      <c r="F243" s="17">
        <v>3.1799694689448703E-2</v>
      </c>
      <c r="G243" s="17">
        <v>3.1704761904761902E-2</v>
      </c>
      <c r="H243" s="17">
        <v>3.3467857142857098E-2</v>
      </c>
      <c r="I243" s="17">
        <v>3.5566666666666601E-2</v>
      </c>
      <c r="J243" s="17">
        <v>3.6898941798941799E-2</v>
      </c>
      <c r="K243" s="17">
        <v>3.7660846560846499E-2</v>
      </c>
      <c r="L243" s="17">
        <v>3.8395375128468599E-2</v>
      </c>
      <c r="M243" s="17">
        <v>3.8987358684480902E-2</v>
      </c>
      <c r="N243" s="17">
        <v>4.0194642857142797E-2</v>
      </c>
      <c r="O243" s="17">
        <v>4.1997518443997302E-2</v>
      </c>
      <c r="P243" s="17">
        <v>4.4832258064516101E-2</v>
      </c>
      <c r="Q243" s="17">
        <v>4.7400706713780903E-2</v>
      </c>
      <c r="R243" s="17">
        <v>4.9626855123674901E-2</v>
      </c>
      <c r="S243" s="17">
        <v>5.3402756549283198E-2</v>
      </c>
      <c r="T243">
        <f t="shared" si="18"/>
        <v>36</v>
      </c>
      <c r="U243" s="28" t="str">
        <f t="shared" si="19"/>
        <v>20231</v>
      </c>
      <c r="V243">
        <f t="shared" si="20"/>
        <v>2023</v>
      </c>
      <c r="W243" s="17">
        <f t="shared" si="21"/>
        <v>1.0566666666666599E-2</v>
      </c>
      <c r="X243" s="17">
        <f t="shared" si="22"/>
        <v>1.1898941798941798E-2</v>
      </c>
      <c r="Y243" s="17">
        <f t="shared" si="23"/>
        <v>1.3987358684480901E-2</v>
      </c>
    </row>
    <row r="244" spans="1:25" x14ac:dyDescent="0.35">
      <c r="A244" s="28">
        <v>44936</v>
      </c>
      <c r="B244" s="17">
        <v>2.5000000000000001E-2</v>
      </c>
      <c r="C244" s="17">
        <v>3.1693087400940803E-2</v>
      </c>
      <c r="D244" s="17">
        <v>3.1709179067130999E-2</v>
      </c>
      <c r="E244" s="17">
        <v>3.17413623995106E-2</v>
      </c>
      <c r="F244" s="17">
        <v>3.1799694689448703E-2</v>
      </c>
      <c r="G244" s="17">
        <v>3.1704761904761902E-2</v>
      </c>
      <c r="H244" s="17">
        <v>3.3467857142857098E-2</v>
      </c>
      <c r="I244" s="17">
        <v>3.5566666666666601E-2</v>
      </c>
      <c r="J244" s="17">
        <v>3.6898941798941799E-2</v>
      </c>
      <c r="K244" s="17">
        <v>3.7660846560846499E-2</v>
      </c>
      <c r="L244" s="17">
        <v>3.8395375128468599E-2</v>
      </c>
      <c r="M244" s="17">
        <v>3.8987358684480902E-2</v>
      </c>
      <c r="N244" s="17">
        <v>4.0194642857142797E-2</v>
      </c>
      <c r="O244" s="17">
        <v>4.1997518443997302E-2</v>
      </c>
      <c r="P244" s="17">
        <v>4.4832258064516101E-2</v>
      </c>
      <c r="Q244" s="17">
        <v>4.7400706713780903E-2</v>
      </c>
      <c r="R244" s="17">
        <v>4.9626855123674901E-2</v>
      </c>
      <c r="S244" s="17">
        <v>5.3402756549283198E-2</v>
      </c>
      <c r="T244">
        <f t="shared" si="18"/>
        <v>35</v>
      </c>
      <c r="U244" s="28" t="str">
        <f t="shared" si="19"/>
        <v>20231</v>
      </c>
      <c r="V244">
        <f t="shared" si="20"/>
        <v>2023</v>
      </c>
      <c r="W244" s="17">
        <f t="shared" si="21"/>
        <v>1.0566666666666599E-2</v>
      </c>
      <c r="X244" s="17">
        <f t="shared" si="22"/>
        <v>1.1898941798941798E-2</v>
      </c>
      <c r="Y244" s="17">
        <f t="shared" si="23"/>
        <v>1.3987358684480901E-2</v>
      </c>
    </row>
    <row r="245" spans="1:25" x14ac:dyDescent="0.35">
      <c r="A245" s="28">
        <v>44938</v>
      </c>
      <c r="B245" s="17">
        <v>2.504E-2</v>
      </c>
      <c r="C245" s="17">
        <v>3.1855166157119898E-2</v>
      </c>
      <c r="D245" s="17">
        <v>3.1871114945414801E-2</v>
      </c>
      <c r="E245" s="17">
        <v>3.1903012522003699E-2</v>
      </c>
      <c r="F245" s="17">
        <v>3.1960826879571101E-2</v>
      </c>
      <c r="G245" s="17">
        <v>3.1866666666666599E-2</v>
      </c>
      <c r="H245" s="17">
        <v>3.3464835164835102E-2</v>
      </c>
      <c r="I245" s="17">
        <v>3.5468663594469999E-2</v>
      </c>
      <c r="J245" s="17">
        <v>3.6683723296032499E-2</v>
      </c>
      <c r="K245" s="17">
        <v>3.75626653102746E-2</v>
      </c>
      <c r="L245" s="17">
        <v>3.8397388059701401E-2</v>
      </c>
      <c r="M245" s="17">
        <v>3.9001865671641697E-2</v>
      </c>
      <c r="N245" s="17">
        <v>4.0233476394849699E-2</v>
      </c>
      <c r="O245" s="17">
        <v>4.1984413793103401E-2</v>
      </c>
      <c r="P245" s="17">
        <v>4.4845163868904803E-2</v>
      </c>
      <c r="Q245" s="17">
        <v>4.7405132450331101E-2</v>
      </c>
      <c r="R245" s="17">
        <v>4.96296296296296E-2</v>
      </c>
      <c r="S245" s="17">
        <v>5.33720751648935E-2</v>
      </c>
      <c r="T245">
        <f t="shared" si="18"/>
        <v>34</v>
      </c>
      <c r="U245" s="28" t="str">
        <f t="shared" si="19"/>
        <v>20231</v>
      </c>
      <c r="V245">
        <f t="shared" si="20"/>
        <v>2023</v>
      </c>
      <c r="W245" s="17">
        <f t="shared" si="21"/>
        <v>1.0428663594469999E-2</v>
      </c>
      <c r="X245" s="17">
        <f t="shared" si="22"/>
        <v>1.1643723296032499E-2</v>
      </c>
      <c r="Y245" s="17">
        <f t="shared" si="23"/>
        <v>1.3961865671641698E-2</v>
      </c>
    </row>
    <row r="246" spans="1:25" x14ac:dyDescent="0.35">
      <c r="A246" s="28">
        <v>44939</v>
      </c>
      <c r="B246" s="17">
        <v>2.5000000000000001E-2</v>
      </c>
      <c r="C246" s="17">
        <v>3.1855166157119898E-2</v>
      </c>
      <c r="D246" s="17">
        <v>3.1871114945414801E-2</v>
      </c>
      <c r="E246" s="17">
        <v>3.1903012522003699E-2</v>
      </c>
      <c r="F246" s="17">
        <v>3.1960826879571101E-2</v>
      </c>
      <c r="G246" s="17">
        <v>3.1866666666666599E-2</v>
      </c>
      <c r="H246" s="17">
        <v>3.3464835164835102E-2</v>
      </c>
      <c r="I246" s="17">
        <v>3.5468663594469999E-2</v>
      </c>
      <c r="J246" s="17">
        <v>3.6683723296032499E-2</v>
      </c>
      <c r="K246" s="17">
        <v>3.75626653102746E-2</v>
      </c>
      <c r="L246" s="17">
        <v>3.8397388059701401E-2</v>
      </c>
      <c r="M246" s="17">
        <v>3.9001865671641697E-2</v>
      </c>
      <c r="N246" s="17">
        <v>4.0233476394849699E-2</v>
      </c>
      <c r="O246" s="17">
        <v>4.1984413793103401E-2</v>
      </c>
      <c r="P246" s="17">
        <v>4.4845163868904803E-2</v>
      </c>
      <c r="Q246" s="17">
        <v>4.7405132450331101E-2</v>
      </c>
      <c r="R246" s="17">
        <v>4.96296296296296E-2</v>
      </c>
      <c r="S246" s="17">
        <v>5.33720751648935E-2</v>
      </c>
      <c r="T246">
        <f t="shared" si="18"/>
        <v>33</v>
      </c>
      <c r="U246" s="28" t="str">
        <f t="shared" si="19"/>
        <v>20231</v>
      </c>
      <c r="V246">
        <f t="shared" si="20"/>
        <v>2023</v>
      </c>
      <c r="W246" s="17">
        <f t="shared" si="21"/>
        <v>1.0468663594469997E-2</v>
      </c>
      <c r="X246" s="17">
        <f t="shared" si="22"/>
        <v>1.1683723296032497E-2</v>
      </c>
      <c r="Y246" s="17">
        <f t="shared" si="23"/>
        <v>1.4001865671641696E-2</v>
      </c>
    </row>
    <row r="247" spans="1:25" x14ac:dyDescent="0.35">
      <c r="A247" s="28">
        <v>44942</v>
      </c>
      <c r="B247" s="17">
        <v>2.5000000000000001E-2</v>
      </c>
      <c r="C247" s="17">
        <v>3.1855166157119898E-2</v>
      </c>
      <c r="D247" s="17">
        <v>3.1871114945414801E-2</v>
      </c>
      <c r="E247" s="17">
        <v>3.1903012522003699E-2</v>
      </c>
      <c r="F247" s="17">
        <v>3.1960826879571101E-2</v>
      </c>
      <c r="G247" s="17">
        <v>3.1866666666666599E-2</v>
      </c>
      <c r="H247" s="17">
        <v>3.3464835164835102E-2</v>
      </c>
      <c r="I247" s="17">
        <v>3.5468663594469999E-2</v>
      </c>
      <c r="J247" s="17">
        <v>3.6683723296032499E-2</v>
      </c>
      <c r="K247" s="17">
        <v>3.75626653102746E-2</v>
      </c>
      <c r="L247" s="17">
        <v>3.8397388059701401E-2</v>
      </c>
      <c r="M247" s="17">
        <v>3.9001865671641697E-2</v>
      </c>
      <c r="N247" s="17">
        <v>4.0233476394849699E-2</v>
      </c>
      <c r="O247" s="17">
        <v>4.1984413793103401E-2</v>
      </c>
      <c r="P247" s="17">
        <v>4.4845163868904803E-2</v>
      </c>
      <c r="Q247" s="17">
        <v>4.7405132450331101E-2</v>
      </c>
      <c r="R247" s="17">
        <v>4.96296296296296E-2</v>
      </c>
      <c r="S247" s="17">
        <v>5.33720751648935E-2</v>
      </c>
      <c r="T247">
        <f t="shared" si="18"/>
        <v>32</v>
      </c>
      <c r="U247" s="28" t="str">
        <f t="shared" si="19"/>
        <v>20231</v>
      </c>
      <c r="V247">
        <f t="shared" si="20"/>
        <v>2023</v>
      </c>
      <c r="W247" s="17">
        <f t="shared" si="21"/>
        <v>1.0468663594469997E-2</v>
      </c>
      <c r="X247" s="17">
        <f t="shared" si="22"/>
        <v>1.1683723296032497E-2</v>
      </c>
      <c r="Y247" s="17">
        <f t="shared" si="23"/>
        <v>1.4001865671641696E-2</v>
      </c>
    </row>
    <row r="248" spans="1:25" x14ac:dyDescent="0.35">
      <c r="A248" s="28">
        <v>44943</v>
      </c>
      <c r="B248" s="17">
        <v>2.5000000000000001E-2</v>
      </c>
      <c r="C248" s="17">
        <v>3.1855166157119898E-2</v>
      </c>
      <c r="D248" s="17">
        <v>3.1871114945414801E-2</v>
      </c>
      <c r="E248" s="17">
        <v>3.1903012522003699E-2</v>
      </c>
      <c r="F248" s="17">
        <v>3.1960826879571101E-2</v>
      </c>
      <c r="G248" s="17">
        <v>3.1866666666666599E-2</v>
      </c>
      <c r="H248" s="17">
        <v>3.3464835164835102E-2</v>
      </c>
      <c r="I248" s="17">
        <v>3.5468663594469999E-2</v>
      </c>
      <c r="J248" s="17">
        <v>3.6683723296032499E-2</v>
      </c>
      <c r="K248" s="17">
        <v>3.75626653102746E-2</v>
      </c>
      <c r="L248" s="17">
        <v>3.8397388059701401E-2</v>
      </c>
      <c r="M248" s="17">
        <v>3.9001865671641697E-2</v>
      </c>
      <c r="N248" s="17">
        <v>4.0233476394849699E-2</v>
      </c>
      <c r="O248" s="17">
        <v>4.1984413793103401E-2</v>
      </c>
      <c r="P248" s="17">
        <v>4.4845163868904803E-2</v>
      </c>
      <c r="Q248" s="17">
        <v>4.7405132450331101E-2</v>
      </c>
      <c r="R248" s="17">
        <v>4.96296296296296E-2</v>
      </c>
      <c r="S248" s="17">
        <v>5.33720751648935E-2</v>
      </c>
      <c r="T248">
        <f t="shared" si="18"/>
        <v>31</v>
      </c>
      <c r="U248" s="28" t="str">
        <f t="shared" si="19"/>
        <v>20231</v>
      </c>
      <c r="V248">
        <f t="shared" si="20"/>
        <v>2023</v>
      </c>
      <c r="W248" s="17">
        <f t="shared" si="21"/>
        <v>1.0468663594469997E-2</v>
      </c>
      <c r="X248" s="17">
        <f t="shared" si="22"/>
        <v>1.1683723296032497E-2</v>
      </c>
      <c r="Y248" s="17">
        <f t="shared" si="23"/>
        <v>1.4001865671641696E-2</v>
      </c>
    </row>
    <row r="249" spans="1:25" x14ac:dyDescent="0.35">
      <c r="A249" s="28">
        <v>44944</v>
      </c>
      <c r="B249" s="17">
        <v>2.5000000000000001E-2</v>
      </c>
      <c r="C249" s="17">
        <v>3.1855056399169003E-2</v>
      </c>
      <c r="D249" s="17">
        <v>3.1871005187463802E-2</v>
      </c>
      <c r="E249" s="17">
        <v>3.19029027640527E-2</v>
      </c>
      <c r="F249" s="17">
        <v>3.19607171216202E-2</v>
      </c>
      <c r="G249" s="17">
        <v>3.1866666666666599E-2</v>
      </c>
      <c r="H249" s="17">
        <v>3.2930564784053103E-2</v>
      </c>
      <c r="I249" s="17">
        <v>3.5621594684385298E-2</v>
      </c>
      <c r="J249" s="17">
        <v>3.6892967032967003E-2</v>
      </c>
      <c r="K249" s="17">
        <v>3.7635107376283797E-2</v>
      </c>
      <c r="L249" s="17">
        <v>3.8307376283846797E-2</v>
      </c>
      <c r="M249" s="17">
        <v>3.8979645191409798E-2</v>
      </c>
      <c r="N249" s="17">
        <v>4.0233476394849699E-2</v>
      </c>
      <c r="O249" s="17">
        <v>4.1984413793103401E-2</v>
      </c>
      <c r="P249" s="17">
        <v>4.4845163868904803E-2</v>
      </c>
      <c r="Q249" s="17">
        <v>4.7405132450331101E-2</v>
      </c>
      <c r="R249" s="17">
        <v>4.96296296296296E-2</v>
      </c>
      <c r="S249" s="17">
        <v>5.3371965406942501E-2</v>
      </c>
      <c r="T249">
        <f t="shared" si="18"/>
        <v>30</v>
      </c>
      <c r="U249" s="28" t="str">
        <f t="shared" si="19"/>
        <v>20231</v>
      </c>
      <c r="V249">
        <f t="shared" si="20"/>
        <v>2023</v>
      </c>
      <c r="W249" s="17">
        <f t="shared" si="21"/>
        <v>1.0621594684385297E-2</v>
      </c>
      <c r="X249" s="17">
        <f t="shared" si="22"/>
        <v>1.1892967032967001E-2</v>
      </c>
      <c r="Y249" s="17">
        <f t="shared" si="23"/>
        <v>1.3979645191409797E-2</v>
      </c>
    </row>
    <row r="250" spans="1:25" x14ac:dyDescent="0.35">
      <c r="A250" s="28">
        <v>44945</v>
      </c>
      <c r="B250" s="17">
        <v>2.5000000000000001E-2</v>
      </c>
      <c r="C250" s="17">
        <v>3.1571537872869898E-2</v>
      </c>
      <c r="D250" s="17">
        <v>3.1587741056974698E-2</v>
      </c>
      <c r="E250" s="17">
        <v>3.1620147425183501E-2</v>
      </c>
      <c r="F250" s="17">
        <v>3.1678883967562001E-2</v>
      </c>
      <c r="G250" s="17">
        <v>3.1583333333333297E-2</v>
      </c>
      <c r="H250" s="17">
        <v>3.2930564784053103E-2</v>
      </c>
      <c r="I250" s="17">
        <v>3.5621594684385298E-2</v>
      </c>
      <c r="J250" s="17">
        <v>3.6892967032967003E-2</v>
      </c>
      <c r="K250" s="17">
        <v>3.7635107376283797E-2</v>
      </c>
      <c r="L250" s="17">
        <v>3.8307376283846797E-2</v>
      </c>
      <c r="M250" s="17">
        <v>3.8979645191409798E-2</v>
      </c>
      <c r="N250" s="17">
        <v>4.0233476394849699E-2</v>
      </c>
      <c r="O250" s="17">
        <v>4.1984413793103401E-2</v>
      </c>
      <c r="P250" s="17">
        <v>4.4845163868904803E-2</v>
      </c>
      <c r="Q250" s="17">
        <v>4.7405132450331101E-2</v>
      </c>
      <c r="R250" s="17">
        <v>4.96296296296296E-2</v>
      </c>
      <c r="S250" s="17">
        <v>5.34316586277441E-2</v>
      </c>
      <c r="T250">
        <f t="shared" si="18"/>
        <v>29</v>
      </c>
      <c r="U250" s="28" t="str">
        <f t="shared" si="19"/>
        <v>20231</v>
      </c>
      <c r="V250">
        <f t="shared" si="20"/>
        <v>2023</v>
      </c>
      <c r="W250" s="17">
        <f t="shared" si="21"/>
        <v>1.0621594684385297E-2</v>
      </c>
      <c r="X250" s="17">
        <f t="shared" si="22"/>
        <v>1.1892967032967001E-2</v>
      </c>
      <c r="Y250" s="17">
        <f t="shared" si="23"/>
        <v>1.3979645191409797E-2</v>
      </c>
    </row>
    <row r="251" spans="1:25" x14ac:dyDescent="0.35">
      <c r="A251" s="28">
        <v>44946</v>
      </c>
      <c r="B251" s="17">
        <v>2.5000000000000001E-2</v>
      </c>
      <c r="C251" s="17">
        <v>3.1571537872869898E-2</v>
      </c>
      <c r="D251" s="17">
        <v>3.1587741056974698E-2</v>
      </c>
      <c r="E251" s="17">
        <v>3.1620147425183501E-2</v>
      </c>
      <c r="F251" s="17">
        <v>3.1678883967562001E-2</v>
      </c>
      <c r="G251" s="17">
        <v>3.1583333333333297E-2</v>
      </c>
      <c r="H251" s="17">
        <v>3.2930564784053103E-2</v>
      </c>
      <c r="I251" s="17">
        <v>3.5621594684385298E-2</v>
      </c>
      <c r="J251" s="17">
        <v>3.6892967032967003E-2</v>
      </c>
      <c r="K251" s="17">
        <v>3.7635107376283797E-2</v>
      </c>
      <c r="L251" s="17">
        <v>3.8307376283846797E-2</v>
      </c>
      <c r="M251" s="17">
        <v>3.8979645191409798E-2</v>
      </c>
      <c r="N251" s="17">
        <v>4.0233476394849699E-2</v>
      </c>
      <c r="O251" s="17">
        <v>4.1984413793103401E-2</v>
      </c>
      <c r="P251" s="17">
        <v>4.4845163868904803E-2</v>
      </c>
      <c r="Q251" s="17">
        <v>4.7405132450331101E-2</v>
      </c>
      <c r="R251" s="17">
        <v>4.96296296296296E-2</v>
      </c>
      <c r="S251" s="17">
        <v>5.34316586277441E-2</v>
      </c>
      <c r="T251">
        <f t="shared" si="18"/>
        <v>28</v>
      </c>
      <c r="U251" s="28" t="str">
        <f t="shared" si="19"/>
        <v>20231</v>
      </c>
      <c r="V251">
        <f t="shared" si="20"/>
        <v>2023</v>
      </c>
      <c r="W251" s="17">
        <f t="shared" si="21"/>
        <v>1.0621594684385297E-2</v>
      </c>
      <c r="X251" s="17">
        <f t="shared" si="22"/>
        <v>1.1892967032967001E-2</v>
      </c>
      <c r="Y251" s="17">
        <f t="shared" si="23"/>
        <v>1.3979645191409797E-2</v>
      </c>
    </row>
    <row r="252" spans="1:25" x14ac:dyDescent="0.35">
      <c r="A252" s="28">
        <v>44949</v>
      </c>
      <c r="B252" s="17">
        <v>2.5000000000000001E-2</v>
      </c>
      <c r="C252" s="17">
        <v>3.1571537872869898E-2</v>
      </c>
      <c r="D252" s="17">
        <v>3.1587741056974698E-2</v>
      </c>
      <c r="E252" s="17">
        <v>3.1620147425183501E-2</v>
      </c>
      <c r="F252" s="17">
        <v>3.1678883967562001E-2</v>
      </c>
      <c r="G252" s="17">
        <v>3.1583333333333297E-2</v>
      </c>
      <c r="H252" s="17">
        <v>3.2930564784053103E-2</v>
      </c>
      <c r="I252" s="17">
        <v>3.5621594684385298E-2</v>
      </c>
      <c r="J252" s="17">
        <v>3.6892967032967003E-2</v>
      </c>
      <c r="K252" s="17">
        <v>3.7635107376283797E-2</v>
      </c>
      <c r="L252" s="17">
        <v>3.8307376283846797E-2</v>
      </c>
      <c r="M252" s="17">
        <v>3.8979645191409798E-2</v>
      </c>
      <c r="N252" s="17">
        <v>4.0233476394849699E-2</v>
      </c>
      <c r="O252" s="17">
        <v>4.1984413793103401E-2</v>
      </c>
      <c r="P252" s="17">
        <v>4.4845163868904803E-2</v>
      </c>
      <c r="Q252" s="17">
        <v>4.7405132450331101E-2</v>
      </c>
      <c r="R252" s="17">
        <v>4.96296296296296E-2</v>
      </c>
      <c r="S252" s="17">
        <v>5.34316586277441E-2</v>
      </c>
      <c r="T252">
        <f t="shared" si="18"/>
        <v>27</v>
      </c>
      <c r="U252" s="28" t="str">
        <f t="shared" si="19"/>
        <v>20231</v>
      </c>
      <c r="V252">
        <f t="shared" si="20"/>
        <v>2023</v>
      </c>
      <c r="W252" s="17">
        <f t="shared" si="21"/>
        <v>1.0621594684385297E-2</v>
      </c>
      <c r="X252" s="17">
        <f t="shared" si="22"/>
        <v>1.1892967032967001E-2</v>
      </c>
      <c r="Y252" s="17">
        <f t="shared" si="23"/>
        <v>1.3979645191409797E-2</v>
      </c>
    </row>
    <row r="253" spans="1:25" x14ac:dyDescent="0.35">
      <c r="A253" s="28">
        <v>44950</v>
      </c>
      <c r="B253" s="17">
        <v>2.5000000000000001E-2</v>
      </c>
      <c r="C253" s="17">
        <v>3.1571537872869898E-2</v>
      </c>
      <c r="D253" s="17">
        <v>3.1587741056974698E-2</v>
      </c>
      <c r="E253" s="17">
        <v>3.1620147425183501E-2</v>
      </c>
      <c r="F253" s="17">
        <v>3.1678883967562001E-2</v>
      </c>
      <c r="G253" s="17">
        <v>3.1583333333333297E-2</v>
      </c>
      <c r="H253" s="17">
        <v>3.2930564784053103E-2</v>
      </c>
      <c r="I253" s="17">
        <v>3.5621594684385298E-2</v>
      </c>
      <c r="J253" s="17">
        <v>3.6892967032967003E-2</v>
      </c>
      <c r="K253" s="17">
        <v>3.7635107376283797E-2</v>
      </c>
      <c r="L253" s="17">
        <v>3.8307376283846797E-2</v>
      </c>
      <c r="M253" s="17">
        <v>3.8979645191409798E-2</v>
      </c>
      <c r="N253" s="17">
        <v>4.0233476394849699E-2</v>
      </c>
      <c r="O253" s="17">
        <v>4.1984413793103401E-2</v>
      </c>
      <c r="P253" s="17">
        <v>4.4845163868904803E-2</v>
      </c>
      <c r="Q253" s="17">
        <v>4.7405132450331101E-2</v>
      </c>
      <c r="R253" s="17">
        <v>4.96296296296296E-2</v>
      </c>
      <c r="S253" s="17">
        <v>5.34316586277441E-2</v>
      </c>
      <c r="T253">
        <f t="shared" si="18"/>
        <v>26</v>
      </c>
      <c r="U253" s="28" t="str">
        <f t="shared" si="19"/>
        <v>20231</v>
      </c>
      <c r="V253">
        <f t="shared" si="20"/>
        <v>2023</v>
      </c>
      <c r="W253" s="17">
        <f t="shared" si="21"/>
        <v>1.0621594684385297E-2</v>
      </c>
      <c r="X253" s="17">
        <f t="shared" si="22"/>
        <v>1.1892967032967001E-2</v>
      </c>
      <c r="Y253" s="17">
        <f t="shared" si="23"/>
        <v>1.3979645191409797E-2</v>
      </c>
    </row>
    <row r="254" spans="1:25" x14ac:dyDescent="0.35">
      <c r="A254" s="28">
        <v>44951</v>
      </c>
      <c r="B254" s="17">
        <v>2.5000000000000001E-2</v>
      </c>
      <c r="C254" s="17">
        <v>3.0437610448645E-2</v>
      </c>
      <c r="D254" s="17">
        <v>3.0454831215989599E-2</v>
      </c>
      <c r="E254" s="17">
        <v>3.0489272750678E-2</v>
      </c>
      <c r="F254" s="17">
        <v>3.05516980323008E-2</v>
      </c>
      <c r="G254" s="17">
        <v>3.0450000000000001E-2</v>
      </c>
      <c r="H254" s="17">
        <v>3.2064965986394502E-2</v>
      </c>
      <c r="I254" s="17">
        <v>3.5432312925169997E-2</v>
      </c>
      <c r="J254" s="17">
        <v>3.6842640692640698E-2</v>
      </c>
      <c r="K254" s="17">
        <v>3.7635107376283797E-2</v>
      </c>
      <c r="L254" s="17">
        <v>3.8307376283846797E-2</v>
      </c>
      <c r="M254" s="17">
        <v>3.8979645191409798E-2</v>
      </c>
      <c r="N254" s="17">
        <v>4.0233476394849699E-2</v>
      </c>
      <c r="O254" s="17">
        <v>4.1984413793103401E-2</v>
      </c>
      <c r="P254" s="17">
        <v>4.4845163868904803E-2</v>
      </c>
      <c r="Q254" s="17">
        <v>4.7405132450331101E-2</v>
      </c>
      <c r="R254" s="17">
        <v>4.96296296296296E-2</v>
      </c>
      <c r="S254" s="17">
        <v>5.3670578191921697E-2</v>
      </c>
      <c r="T254">
        <f t="shared" si="18"/>
        <v>25</v>
      </c>
      <c r="U254" s="28" t="str">
        <f t="shared" si="19"/>
        <v>20231</v>
      </c>
      <c r="V254">
        <f t="shared" si="20"/>
        <v>2023</v>
      </c>
      <c r="W254" s="17">
        <f t="shared" si="21"/>
        <v>1.0432312925169995E-2</v>
      </c>
      <c r="X254" s="17">
        <f t="shared" si="22"/>
        <v>1.1842640692640696E-2</v>
      </c>
      <c r="Y254" s="17">
        <f t="shared" si="23"/>
        <v>1.3979645191409797E-2</v>
      </c>
    </row>
    <row r="255" spans="1:25" x14ac:dyDescent="0.35">
      <c r="A255" s="28">
        <v>44952</v>
      </c>
      <c r="B255" s="17">
        <v>2.5000000000000001E-2</v>
      </c>
      <c r="C255" s="17">
        <v>3.0437610448645E-2</v>
      </c>
      <c r="D255" s="17">
        <v>3.0454831215989599E-2</v>
      </c>
      <c r="E255" s="17">
        <v>3.0489272750678E-2</v>
      </c>
      <c r="F255" s="17">
        <v>3.05516980323008E-2</v>
      </c>
      <c r="G255" s="17">
        <v>3.0450000000000001E-2</v>
      </c>
      <c r="H255" s="17">
        <v>3.2064965986394502E-2</v>
      </c>
      <c r="I255" s="17">
        <v>3.5432312925169997E-2</v>
      </c>
      <c r="J255" s="17">
        <v>3.6842640692640698E-2</v>
      </c>
      <c r="K255" s="17">
        <v>3.7635107376283797E-2</v>
      </c>
      <c r="L255" s="17">
        <v>3.8307376283846797E-2</v>
      </c>
      <c r="M255" s="17">
        <v>3.8979645191409798E-2</v>
      </c>
      <c r="N255" s="17">
        <v>4.0233476394849699E-2</v>
      </c>
      <c r="O255" s="17">
        <v>4.1984413793103401E-2</v>
      </c>
      <c r="P255" s="17">
        <v>4.4845163868904803E-2</v>
      </c>
      <c r="Q255" s="17">
        <v>4.7405132450331101E-2</v>
      </c>
      <c r="R255" s="17">
        <v>4.96296296296296E-2</v>
      </c>
      <c r="S255" s="17">
        <v>5.3670578191921697E-2</v>
      </c>
      <c r="T255">
        <f t="shared" si="18"/>
        <v>24</v>
      </c>
      <c r="U255" s="28" t="str">
        <f t="shared" si="19"/>
        <v>20231</v>
      </c>
      <c r="V255">
        <f t="shared" si="20"/>
        <v>2023</v>
      </c>
      <c r="W255" s="17">
        <f t="shared" si="21"/>
        <v>1.0432312925169995E-2</v>
      </c>
      <c r="X255" s="17">
        <f t="shared" si="22"/>
        <v>1.1842640692640696E-2</v>
      </c>
      <c r="Y255" s="17">
        <f t="shared" si="23"/>
        <v>1.3979645191409797E-2</v>
      </c>
    </row>
    <row r="256" spans="1:25" x14ac:dyDescent="0.35">
      <c r="A256" s="28">
        <v>44953</v>
      </c>
      <c r="B256" s="17">
        <v>2.5000000000000001E-2</v>
      </c>
      <c r="C256" s="17">
        <v>3.0437610448645E-2</v>
      </c>
      <c r="D256" s="17">
        <v>3.0454831215989599E-2</v>
      </c>
      <c r="E256" s="17">
        <v>3.0489272750678E-2</v>
      </c>
      <c r="F256" s="17">
        <v>3.05516980323008E-2</v>
      </c>
      <c r="G256" s="17">
        <v>3.0450000000000001E-2</v>
      </c>
      <c r="H256" s="17">
        <v>3.2064965986394502E-2</v>
      </c>
      <c r="I256" s="17">
        <v>3.5432312925169997E-2</v>
      </c>
      <c r="J256" s="17">
        <v>3.6842640692640698E-2</v>
      </c>
      <c r="K256" s="17">
        <v>3.7635107376283797E-2</v>
      </c>
      <c r="L256" s="17">
        <v>3.8307376283846797E-2</v>
      </c>
      <c r="M256" s="17">
        <v>3.8979645191409798E-2</v>
      </c>
      <c r="N256" s="17">
        <v>4.0233476394849699E-2</v>
      </c>
      <c r="O256" s="17">
        <v>4.1984413793103401E-2</v>
      </c>
      <c r="P256" s="17">
        <v>4.4845163868904803E-2</v>
      </c>
      <c r="Q256" s="17">
        <v>4.7405132450331101E-2</v>
      </c>
      <c r="R256" s="17">
        <v>4.96296296296296E-2</v>
      </c>
      <c r="S256" s="17">
        <v>5.3670578191921697E-2</v>
      </c>
      <c r="T256">
        <f t="shared" si="18"/>
        <v>23</v>
      </c>
      <c r="U256" s="28" t="str">
        <f t="shared" si="19"/>
        <v>20231</v>
      </c>
      <c r="V256">
        <f t="shared" si="20"/>
        <v>2023</v>
      </c>
      <c r="W256" s="17">
        <f t="shared" si="21"/>
        <v>1.0432312925169995E-2</v>
      </c>
      <c r="X256" s="17">
        <f t="shared" si="22"/>
        <v>1.1842640692640696E-2</v>
      </c>
      <c r="Y256" s="17">
        <f t="shared" si="23"/>
        <v>1.3979645191409797E-2</v>
      </c>
    </row>
    <row r="257" spans="1:25" x14ac:dyDescent="0.35">
      <c r="A257" s="28">
        <v>44956</v>
      </c>
      <c r="B257" s="17">
        <v>2.5000000000000001E-2</v>
      </c>
      <c r="C257" s="17">
        <v>3.0437610448645E-2</v>
      </c>
      <c r="D257" s="17">
        <v>3.0454831215989599E-2</v>
      </c>
      <c r="E257" s="17">
        <v>3.0489272750678E-2</v>
      </c>
      <c r="F257" s="17">
        <v>3.05516980323008E-2</v>
      </c>
      <c r="G257" s="17">
        <v>3.0450000000000001E-2</v>
      </c>
      <c r="H257" s="17">
        <v>3.2064965986394502E-2</v>
      </c>
      <c r="I257" s="17">
        <v>3.5432312925169997E-2</v>
      </c>
      <c r="J257" s="17">
        <v>3.6842640692640698E-2</v>
      </c>
      <c r="K257" s="17">
        <v>3.7635107376283797E-2</v>
      </c>
      <c r="L257" s="17">
        <v>3.8307376283846797E-2</v>
      </c>
      <c r="M257" s="17">
        <v>3.8979645191409798E-2</v>
      </c>
      <c r="N257" s="17">
        <v>4.0233476394849699E-2</v>
      </c>
      <c r="O257" s="17">
        <v>4.1984413793103401E-2</v>
      </c>
      <c r="P257" s="17">
        <v>4.4845163868904803E-2</v>
      </c>
      <c r="Q257" s="17">
        <v>4.7405132450331101E-2</v>
      </c>
      <c r="R257" s="17">
        <v>4.96296296296296E-2</v>
      </c>
      <c r="S257" s="17">
        <v>5.3670578191921697E-2</v>
      </c>
      <c r="T257">
        <f t="shared" si="18"/>
        <v>22</v>
      </c>
      <c r="U257" s="28" t="str">
        <f t="shared" si="19"/>
        <v>20231</v>
      </c>
      <c r="V257">
        <f t="shared" si="20"/>
        <v>2023</v>
      </c>
      <c r="W257" s="17">
        <f t="shared" si="21"/>
        <v>1.0432312925169995E-2</v>
      </c>
      <c r="X257" s="17">
        <f t="shared" si="22"/>
        <v>1.1842640692640696E-2</v>
      </c>
      <c r="Y257" s="17">
        <f t="shared" si="23"/>
        <v>1.3979645191409797E-2</v>
      </c>
    </row>
    <row r="258" spans="1:25" x14ac:dyDescent="0.35">
      <c r="A258" s="28">
        <v>44957</v>
      </c>
      <c r="B258" s="17">
        <v>2.504E-2</v>
      </c>
      <c r="C258" s="17">
        <v>3.0437610448645E-2</v>
      </c>
      <c r="D258" s="17">
        <v>3.0454831215989599E-2</v>
      </c>
      <c r="E258" s="17">
        <v>3.0489272750678E-2</v>
      </c>
      <c r="F258" s="17">
        <v>3.05516980323008E-2</v>
      </c>
      <c r="G258" s="17">
        <v>3.0450000000000001E-2</v>
      </c>
      <c r="H258" s="17">
        <v>3.2064965986394502E-2</v>
      </c>
      <c r="I258" s="17">
        <v>3.5432312925169997E-2</v>
      </c>
      <c r="J258" s="17">
        <v>3.6842640692640698E-2</v>
      </c>
      <c r="K258" s="17">
        <v>3.7635107376283797E-2</v>
      </c>
      <c r="L258" s="17">
        <v>3.8307376283846797E-2</v>
      </c>
      <c r="M258" s="17">
        <v>3.8979645191409798E-2</v>
      </c>
      <c r="N258" s="17">
        <v>4.0233476394849699E-2</v>
      </c>
      <c r="O258" s="17">
        <v>4.1984413793103401E-2</v>
      </c>
      <c r="P258" s="17">
        <v>4.4845163868904803E-2</v>
      </c>
      <c r="Q258" s="17">
        <v>4.7405132450331101E-2</v>
      </c>
      <c r="R258" s="17">
        <v>4.96296296296296E-2</v>
      </c>
      <c r="S258" s="17">
        <v>5.3670578191921697E-2</v>
      </c>
      <c r="T258">
        <f t="shared" ref="T258:T278" si="24">+COUNT(A258:A534)</f>
        <v>21</v>
      </c>
      <c r="U258" s="28" t="str">
        <f t="shared" ref="U258:U278" si="25">YEAR(A258)&amp;MONTH(A258)</f>
        <v>20231</v>
      </c>
      <c r="V258">
        <f t="shared" ref="V258:V278" si="26">YEAR(A258)</f>
        <v>2023</v>
      </c>
      <c r="W258" s="17">
        <f t="shared" ref="W258:W278" si="27">I258-B258</f>
        <v>1.0392312925169997E-2</v>
      </c>
      <c r="X258" s="17">
        <f t="shared" ref="X258:X278" si="28">J258-B258</f>
        <v>1.1802640692640698E-2</v>
      </c>
      <c r="Y258" s="17">
        <f t="shared" ref="Y258:Y278" si="29">M258-B258</f>
        <v>1.3939645191409798E-2</v>
      </c>
    </row>
    <row r="259" spans="1:25" x14ac:dyDescent="0.35">
      <c r="A259" s="28">
        <v>44958</v>
      </c>
      <c r="B259" s="17">
        <v>2.5089999999999901E-2</v>
      </c>
      <c r="C259" s="17">
        <v>3.0437667937044E-2</v>
      </c>
      <c r="D259" s="17">
        <v>3.0454888704388599E-2</v>
      </c>
      <c r="E259" s="17">
        <v>3.04893302390771E-2</v>
      </c>
      <c r="F259" s="17">
        <v>3.05517555206999E-2</v>
      </c>
      <c r="G259" s="17">
        <v>3.0450000000000001E-2</v>
      </c>
      <c r="H259" s="17">
        <v>3.1475824175824098E-2</v>
      </c>
      <c r="I259" s="17">
        <v>3.5358128078817698E-2</v>
      </c>
      <c r="J259" s="17">
        <v>3.7844196428571397E-2</v>
      </c>
      <c r="K259" s="17">
        <v>3.8659354838709602E-2</v>
      </c>
      <c r="L259" s="17">
        <v>3.8891612903225799E-2</v>
      </c>
      <c r="M259" s="17">
        <v>3.9123870967741899E-2</v>
      </c>
      <c r="N259" s="17">
        <v>4.0233476394849699E-2</v>
      </c>
      <c r="O259" s="17">
        <v>4.1984413793103401E-2</v>
      </c>
      <c r="P259" s="17">
        <v>4.4845163868904803E-2</v>
      </c>
      <c r="Q259" s="17">
        <v>4.7405132450331101E-2</v>
      </c>
      <c r="R259" s="17">
        <v>4.96296296296296E-2</v>
      </c>
      <c r="S259" s="17">
        <v>5.3670635680320801E-2</v>
      </c>
      <c r="T259">
        <f t="shared" si="24"/>
        <v>20</v>
      </c>
      <c r="U259" s="28" t="str">
        <f t="shared" si="25"/>
        <v>20232</v>
      </c>
      <c r="V259">
        <f t="shared" si="26"/>
        <v>2023</v>
      </c>
      <c r="W259" s="17">
        <f t="shared" si="27"/>
        <v>1.0268128078817797E-2</v>
      </c>
      <c r="X259" s="17">
        <f t="shared" si="28"/>
        <v>1.2754196428571497E-2</v>
      </c>
      <c r="Y259" s="17">
        <f t="shared" si="29"/>
        <v>1.4033870967741998E-2</v>
      </c>
    </row>
    <row r="260" spans="1:25" x14ac:dyDescent="0.35">
      <c r="A260" s="28">
        <v>44959</v>
      </c>
      <c r="B260" s="17">
        <v>2.5000000000000001E-2</v>
      </c>
      <c r="C260" s="17">
        <v>3.0437667937044E-2</v>
      </c>
      <c r="D260" s="17">
        <v>3.0454888704388599E-2</v>
      </c>
      <c r="E260" s="17">
        <v>3.04893302390771E-2</v>
      </c>
      <c r="F260" s="17">
        <v>3.05517555206999E-2</v>
      </c>
      <c r="G260" s="17">
        <v>3.0450000000000001E-2</v>
      </c>
      <c r="H260" s="17">
        <v>3.1475824175824098E-2</v>
      </c>
      <c r="I260" s="17">
        <v>3.5358128078817698E-2</v>
      </c>
      <c r="J260" s="17">
        <v>3.7844196428571397E-2</v>
      </c>
      <c r="K260" s="17">
        <v>3.8659354838709602E-2</v>
      </c>
      <c r="L260" s="17">
        <v>3.8891612903225799E-2</v>
      </c>
      <c r="M260" s="17">
        <v>3.9123870967741899E-2</v>
      </c>
      <c r="N260" s="17">
        <v>4.0233476394849699E-2</v>
      </c>
      <c r="O260" s="17">
        <v>4.1984413793103401E-2</v>
      </c>
      <c r="P260" s="17">
        <v>4.4845163868904803E-2</v>
      </c>
      <c r="Q260" s="17">
        <v>4.7405132450331101E-2</v>
      </c>
      <c r="R260" s="17">
        <v>4.96296296296296E-2</v>
      </c>
      <c r="S260" s="17">
        <v>5.3670635680320801E-2</v>
      </c>
      <c r="T260">
        <f t="shared" si="24"/>
        <v>19</v>
      </c>
      <c r="U260" s="28" t="str">
        <f t="shared" si="25"/>
        <v>20232</v>
      </c>
      <c r="V260">
        <f t="shared" si="26"/>
        <v>2023</v>
      </c>
      <c r="W260" s="17">
        <f t="shared" si="27"/>
        <v>1.0358128078817697E-2</v>
      </c>
      <c r="X260" s="17">
        <f t="shared" si="28"/>
        <v>1.2844196428571396E-2</v>
      </c>
      <c r="Y260" s="17">
        <f t="shared" si="29"/>
        <v>1.4123870967741897E-2</v>
      </c>
    </row>
    <row r="261" spans="1:25" x14ac:dyDescent="0.35">
      <c r="A261" s="28">
        <v>44960</v>
      </c>
      <c r="B261" s="17">
        <v>2.5000000000000001E-2</v>
      </c>
      <c r="C261" s="17">
        <v>3.0437667937044E-2</v>
      </c>
      <c r="D261" s="17">
        <v>3.0454888704388599E-2</v>
      </c>
      <c r="E261" s="17">
        <v>3.04893302390771E-2</v>
      </c>
      <c r="F261" s="17">
        <v>3.05517555206999E-2</v>
      </c>
      <c r="G261" s="17">
        <v>3.0450000000000001E-2</v>
      </c>
      <c r="H261" s="17">
        <v>3.1475824175824098E-2</v>
      </c>
      <c r="I261" s="17">
        <v>3.5358128078817698E-2</v>
      </c>
      <c r="J261" s="17">
        <v>3.7844196428571397E-2</v>
      </c>
      <c r="K261" s="17">
        <v>3.8659354838709602E-2</v>
      </c>
      <c r="L261" s="17">
        <v>3.8891612903225799E-2</v>
      </c>
      <c r="M261" s="17">
        <v>3.9123870967741899E-2</v>
      </c>
      <c r="N261" s="17">
        <v>4.0233476394849699E-2</v>
      </c>
      <c r="O261" s="17">
        <v>4.1984413793103401E-2</v>
      </c>
      <c r="P261" s="17">
        <v>4.4845163868904803E-2</v>
      </c>
      <c r="Q261" s="17">
        <v>4.7405132450331101E-2</v>
      </c>
      <c r="R261" s="17">
        <v>4.96296296296296E-2</v>
      </c>
      <c r="S261" s="17">
        <v>5.3670635680320801E-2</v>
      </c>
      <c r="T261">
        <f t="shared" si="24"/>
        <v>18</v>
      </c>
      <c r="U261" s="28" t="str">
        <f t="shared" si="25"/>
        <v>20232</v>
      </c>
      <c r="V261">
        <f t="shared" si="26"/>
        <v>2023</v>
      </c>
      <c r="W261" s="17">
        <f t="shared" si="27"/>
        <v>1.0358128078817697E-2</v>
      </c>
      <c r="X261" s="17">
        <f t="shared" si="28"/>
        <v>1.2844196428571396E-2</v>
      </c>
      <c r="Y261" s="17">
        <f t="shared" si="29"/>
        <v>1.4123870967741897E-2</v>
      </c>
    </row>
    <row r="262" spans="1:25" x14ac:dyDescent="0.35">
      <c r="A262" s="28">
        <v>44963</v>
      </c>
      <c r="B262" s="17">
        <v>2.504E-2</v>
      </c>
      <c r="C262" s="17">
        <v>3.0437667937044E-2</v>
      </c>
      <c r="D262" s="17">
        <v>3.0454888704388599E-2</v>
      </c>
      <c r="E262" s="17">
        <v>3.04893302390771E-2</v>
      </c>
      <c r="F262" s="17">
        <v>3.05517555206999E-2</v>
      </c>
      <c r="G262" s="17">
        <v>3.0450000000000001E-2</v>
      </c>
      <c r="H262" s="17">
        <v>3.1475824175824098E-2</v>
      </c>
      <c r="I262" s="17">
        <v>3.5358128078817698E-2</v>
      </c>
      <c r="J262" s="17">
        <v>3.7844196428571397E-2</v>
      </c>
      <c r="K262" s="17">
        <v>3.8659354838709602E-2</v>
      </c>
      <c r="L262" s="17">
        <v>3.8891612903225799E-2</v>
      </c>
      <c r="M262" s="17">
        <v>3.9123870967741899E-2</v>
      </c>
      <c r="N262" s="17">
        <v>4.0233476394849699E-2</v>
      </c>
      <c r="O262" s="17">
        <v>4.1984413793103401E-2</v>
      </c>
      <c r="P262" s="17">
        <v>4.4845163868904803E-2</v>
      </c>
      <c r="Q262" s="17">
        <v>4.7405132450331101E-2</v>
      </c>
      <c r="R262" s="17">
        <v>4.96296296296296E-2</v>
      </c>
      <c r="S262" s="17">
        <v>5.3670635680320801E-2</v>
      </c>
      <c r="T262">
        <f t="shared" si="24"/>
        <v>17</v>
      </c>
      <c r="U262" s="28" t="str">
        <f t="shared" si="25"/>
        <v>20232</v>
      </c>
      <c r="V262">
        <f t="shared" si="26"/>
        <v>2023</v>
      </c>
      <c r="W262" s="17">
        <f t="shared" si="27"/>
        <v>1.0318128078817698E-2</v>
      </c>
      <c r="X262" s="17">
        <f t="shared" si="28"/>
        <v>1.2804196428571397E-2</v>
      </c>
      <c r="Y262" s="17">
        <f t="shared" si="29"/>
        <v>1.4083870967741899E-2</v>
      </c>
    </row>
    <row r="263" spans="1:25" x14ac:dyDescent="0.35">
      <c r="A263" s="28">
        <v>44964</v>
      </c>
      <c r="B263" s="17">
        <v>2.5000000000000001E-2</v>
      </c>
      <c r="C263" s="17">
        <v>3.0437667937044E-2</v>
      </c>
      <c r="D263" s="17">
        <v>3.0454888704388599E-2</v>
      </c>
      <c r="E263" s="17">
        <v>3.04893302390771E-2</v>
      </c>
      <c r="F263" s="17">
        <v>3.05517555206999E-2</v>
      </c>
      <c r="G263" s="17">
        <v>3.0450000000000001E-2</v>
      </c>
      <c r="H263" s="17">
        <v>3.1475824175824098E-2</v>
      </c>
      <c r="I263" s="17">
        <v>3.5358128078817698E-2</v>
      </c>
      <c r="J263" s="17">
        <v>3.7844196428571397E-2</v>
      </c>
      <c r="K263" s="17">
        <v>3.8659354838709602E-2</v>
      </c>
      <c r="L263" s="17">
        <v>3.8891612903225799E-2</v>
      </c>
      <c r="M263" s="17">
        <v>3.9123870967741899E-2</v>
      </c>
      <c r="N263" s="17">
        <v>4.0233476394849699E-2</v>
      </c>
      <c r="O263" s="17">
        <v>4.1984413793103401E-2</v>
      </c>
      <c r="P263" s="17">
        <v>4.4845163868904803E-2</v>
      </c>
      <c r="Q263" s="17">
        <v>4.7405132450331101E-2</v>
      </c>
      <c r="R263" s="17">
        <v>4.96296296296296E-2</v>
      </c>
      <c r="S263" s="17">
        <v>5.3670635680320801E-2</v>
      </c>
      <c r="T263">
        <f t="shared" si="24"/>
        <v>16</v>
      </c>
      <c r="U263" s="28" t="str">
        <f t="shared" si="25"/>
        <v>20232</v>
      </c>
      <c r="V263">
        <f t="shared" si="26"/>
        <v>2023</v>
      </c>
      <c r="W263" s="17">
        <f t="shared" si="27"/>
        <v>1.0358128078817697E-2</v>
      </c>
      <c r="X263" s="17">
        <f t="shared" si="28"/>
        <v>1.2844196428571396E-2</v>
      </c>
      <c r="Y263" s="17">
        <f t="shared" si="29"/>
        <v>1.4123870967741897E-2</v>
      </c>
    </row>
    <row r="264" spans="1:25" x14ac:dyDescent="0.35">
      <c r="A264" s="28">
        <v>44965</v>
      </c>
      <c r="B264" s="17">
        <v>2.5059999999999999E-2</v>
      </c>
      <c r="C264" s="17">
        <v>3.0438030336640599E-2</v>
      </c>
      <c r="D264" s="17">
        <v>3.0455251103985202E-2</v>
      </c>
      <c r="E264" s="17">
        <v>3.0489692638673599E-2</v>
      </c>
      <c r="F264" s="17">
        <v>3.0552117920296398E-2</v>
      </c>
      <c r="G264" s="17">
        <v>3.0450000000000001E-2</v>
      </c>
      <c r="H264" s="17">
        <v>3.1475824175824098E-2</v>
      </c>
      <c r="I264" s="17">
        <v>3.4890476190476097E-2</v>
      </c>
      <c r="J264" s="17">
        <v>3.7707912087912E-2</v>
      </c>
      <c r="K264" s="17">
        <v>3.8662820512820502E-2</v>
      </c>
      <c r="L264" s="17">
        <v>3.8893589743589703E-2</v>
      </c>
      <c r="M264" s="17">
        <v>3.9124358974358897E-2</v>
      </c>
      <c r="N264" s="17">
        <v>4.0233476394849699E-2</v>
      </c>
      <c r="O264" s="17">
        <v>4.1984413793103401E-2</v>
      </c>
      <c r="P264" s="17">
        <v>4.4845163868904803E-2</v>
      </c>
      <c r="Q264" s="17">
        <v>4.7405132450331101E-2</v>
      </c>
      <c r="R264" s="17">
        <v>4.96296296296296E-2</v>
      </c>
      <c r="S264" s="17">
        <v>5.3670998079917299E-2</v>
      </c>
      <c r="T264">
        <f t="shared" si="24"/>
        <v>15</v>
      </c>
      <c r="U264" s="28" t="str">
        <f t="shared" si="25"/>
        <v>20232</v>
      </c>
      <c r="V264">
        <f t="shared" si="26"/>
        <v>2023</v>
      </c>
      <c r="W264" s="17">
        <f t="shared" si="27"/>
        <v>9.8304761904760979E-3</v>
      </c>
      <c r="X264" s="17">
        <f t="shared" si="28"/>
        <v>1.2647912087912001E-2</v>
      </c>
      <c r="Y264" s="17">
        <f t="shared" si="29"/>
        <v>1.4064358974358898E-2</v>
      </c>
    </row>
    <row r="265" spans="1:25" x14ac:dyDescent="0.35">
      <c r="A265" s="28">
        <v>44966</v>
      </c>
      <c r="B265" s="17">
        <v>2.5080000000000002E-2</v>
      </c>
      <c r="C265" s="17">
        <v>3.0438030336640599E-2</v>
      </c>
      <c r="D265" s="17">
        <v>3.0455251103985202E-2</v>
      </c>
      <c r="E265" s="17">
        <v>3.0489692638673599E-2</v>
      </c>
      <c r="F265" s="17">
        <v>3.0552117920296398E-2</v>
      </c>
      <c r="G265" s="17">
        <v>3.0450000000000001E-2</v>
      </c>
      <c r="H265" s="17">
        <v>3.1475824175824098E-2</v>
      </c>
      <c r="I265" s="17">
        <v>3.4890476190476097E-2</v>
      </c>
      <c r="J265" s="17">
        <v>3.7707912087912E-2</v>
      </c>
      <c r="K265" s="17">
        <v>3.8662820512820502E-2</v>
      </c>
      <c r="L265" s="17">
        <v>3.8893589743589703E-2</v>
      </c>
      <c r="M265" s="17">
        <v>3.9124358974358897E-2</v>
      </c>
      <c r="N265" s="17">
        <v>4.0233476394849699E-2</v>
      </c>
      <c r="O265" s="17">
        <v>4.1984413793103401E-2</v>
      </c>
      <c r="P265" s="17">
        <v>4.4845163868904803E-2</v>
      </c>
      <c r="Q265" s="17">
        <v>4.7405132450331101E-2</v>
      </c>
      <c r="R265" s="17">
        <v>4.96296296296296E-2</v>
      </c>
      <c r="S265" s="17">
        <v>5.3670998079917299E-2</v>
      </c>
      <c r="T265">
        <f t="shared" si="24"/>
        <v>14</v>
      </c>
      <c r="U265" s="28" t="str">
        <f t="shared" si="25"/>
        <v>20232</v>
      </c>
      <c r="V265">
        <f t="shared" si="26"/>
        <v>2023</v>
      </c>
      <c r="W265" s="17">
        <f t="shared" si="27"/>
        <v>9.8104761904760952E-3</v>
      </c>
      <c r="X265" s="17">
        <f t="shared" si="28"/>
        <v>1.2627912087911999E-2</v>
      </c>
      <c r="Y265" s="17">
        <f t="shared" si="29"/>
        <v>1.4044358974358895E-2</v>
      </c>
    </row>
    <row r="266" spans="1:25" x14ac:dyDescent="0.35">
      <c r="A266" s="28">
        <v>44967</v>
      </c>
      <c r="B266" s="17">
        <v>2.5000000000000001E-2</v>
      </c>
      <c r="C266" s="17">
        <v>3.0438030336640599E-2</v>
      </c>
      <c r="D266" s="17">
        <v>3.0455251103985202E-2</v>
      </c>
      <c r="E266" s="17">
        <v>3.0489692638673599E-2</v>
      </c>
      <c r="F266" s="17">
        <v>3.0552117920296398E-2</v>
      </c>
      <c r="G266" s="17">
        <v>3.0450000000000001E-2</v>
      </c>
      <c r="H266" s="17">
        <v>3.1475824175824098E-2</v>
      </c>
      <c r="I266" s="17">
        <v>3.4890476190476097E-2</v>
      </c>
      <c r="J266" s="17">
        <v>3.7707912087912E-2</v>
      </c>
      <c r="K266" s="17">
        <v>3.8662820512820502E-2</v>
      </c>
      <c r="L266" s="17">
        <v>3.8893589743589703E-2</v>
      </c>
      <c r="M266" s="17">
        <v>3.9124358974358897E-2</v>
      </c>
      <c r="N266" s="17">
        <v>4.0233476394849699E-2</v>
      </c>
      <c r="O266" s="17">
        <v>4.1984413793103401E-2</v>
      </c>
      <c r="P266" s="17">
        <v>4.4845163868904803E-2</v>
      </c>
      <c r="Q266" s="17">
        <v>4.7405132450331101E-2</v>
      </c>
      <c r="R266" s="17">
        <v>4.96296296296296E-2</v>
      </c>
      <c r="S266" s="17">
        <v>5.3670998079917299E-2</v>
      </c>
      <c r="T266">
        <f t="shared" si="24"/>
        <v>13</v>
      </c>
      <c r="U266" s="28" t="str">
        <f t="shared" si="25"/>
        <v>20232</v>
      </c>
      <c r="V266">
        <f t="shared" si="26"/>
        <v>2023</v>
      </c>
      <c r="W266" s="17">
        <f t="shared" si="27"/>
        <v>9.8904761904760954E-3</v>
      </c>
      <c r="X266" s="17">
        <f t="shared" si="28"/>
        <v>1.2707912087911999E-2</v>
      </c>
      <c r="Y266" s="17">
        <f t="shared" si="29"/>
        <v>1.4124358974358896E-2</v>
      </c>
    </row>
    <row r="267" spans="1:25" x14ac:dyDescent="0.35">
      <c r="A267" s="28">
        <v>44970</v>
      </c>
      <c r="B267" s="17">
        <v>2.5000000000000001E-2</v>
      </c>
      <c r="C267" s="17">
        <v>3.0438030336640599E-2</v>
      </c>
      <c r="D267" s="17">
        <v>3.0455251103985202E-2</v>
      </c>
      <c r="E267" s="17">
        <v>3.0489692638673599E-2</v>
      </c>
      <c r="F267" s="17">
        <v>3.0552117920296398E-2</v>
      </c>
      <c r="G267" s="17">
        <v>3.0450000000000001E-2</v>
      </c>
      <c r="H267" s="17">
        <v>3.1475824175824098E-2</v>
      </c>
      <c r="I267" s="17">
        <v>3.4890476190476097E-2</v>
      </c>
      <c r="J267" s="17">
        <v>3.7707912087912E-2</v>
      </c>
      <c r="K267" s="17">
        <v>3.8662820512820502E-2</v>
      </c>
      <c r="L267" s="17">
        <v>3.8893589743589703E-2</v>
      </c>
      <c r="M267" s="17">
        <v>3.9124358974358897E-2</v>
      </c>
      <c r="N267" s="17">
        <v>4.0233476394849699E-2</v>
      </c>
      <c r="O267" s="17">
        <v>4.1984413793103401E-2</v>
      </c>
      <c r="P267" s="17">
        <v>4.4845163868904803E-2</v>
      </c>
      <c r="Q267" s="17">
        <v>4.7405132450331101E-2</v>
      </c>
      <c r="R267" s="17">
        <v>4.96296296296296E-2</v>
      </c>
      <c r="S267" s="17">
        <v>5.3670998079917299E-2</v>
      </c>
      <c r="T267">
        <f t="shared" si="24"/>
        <v>12</v>
      </c>
      <c r="U267" s="28" t="str">
        <f t="shared" si="25"/>
        <v>20232</v>
      </c>
      <c r="V267">
        <f t="shared" si="26"/>
        <v>2023</v>
      </c>
      <c r="W267" s="17">
        <f t="shared" si="27"/>
        <v>9.8904761904760954E-3</v>
      </c>
      <c r="X267" s="17">
        <f t="shared" si="28"/>
        <v>1.2707912087911999E-2</v>
      </c>
      <c r="Y267" s="17">
        <f t="shared" si="29"/>
        <v>1.4124358974358896E-2</v>
      </c>
    </row>
    <row r="268" spans="1:25" x14ac:dyDescent="0.35">
      <c r="A268" s="28">
        <v>44971</v>
      </c>
      <c r="B268" s="17">
        <v>2.5000000000000001E-2</v>
      </c>
      <c r="C268" s="17">
        <v>3.0438030336640599E-2</v>
      </c>
      <c r="D268" s="17">
        <v>3.0455251103985202E-2</v>
      </c>
      <c r="E268" s="17">
        <v>3.0489692638673599E-2</v>
      </c>
      <c r="F268" s="17">
        <v>3.0552117920296398E-2</v>
      </c>
      <c r="G268" s="17">
        <v>3.0450000000000001E-2</v>
      </c>
      <c r="H268" s="17">
        <v>3.1475824175824098E-2</v>
      </c>
      <c r="I268" s="17">
        <v>3.4890476190476097E-2</v>
      </c>
      <c r="J268" s="17">
        <v>3.7707912087912E-2</v>
      </c>
      <c r="K268" s="17">
        <v>3.8662820512820502E-2</v>
      </c>
      <c r="L268" s="17">
        <v>3.8893589743589703E-2</v>
      </c>
      <c r="M268" s="17">
        <v>3.9124358974358897E-2</v>
      </c>
      <c r="N268" s="17">
        <v>4.0233476394849699E-2</v>
      </c>
      <c r="O268" s="17">
        <v>4.1984413793103401E-2</v>
      </c>
      <c r="P268" s="17">
        <v>4.4845163868904803E-2</v>
      </c>
      <c r="Q268" s="17">
        <v>4.7405132450331101E-2</v>
      </c>
      <c r="R268" s="17">
        <v>4.96296296296296E-2</v>
      </c>
      <c r="S268" s="17">
        <v>5.3670998079917299E-2</v>
      </c>
      <c r="T268">
        <f t="shared" si="24"/>
        <v>11</v>
      </c>
      <c r="U268" s="28" t="str">
        <f t="shared" si="25"/>
        <v>20232</v>
      </c>
      <c r="V268">
        <f t="shared" si="26"/>
        <v>2023</v>
      </c>
      <c r="W268" s="17">
        <f t="shared" si="27"/>
        <v>9.8904761904760954E-3</v>
      </c>
      <c r="X268" s="17">
        <f t="shared" si="28"/>
        <v>1.2707912087911999E-2</v>
      </c>
      <c r="Y268" s="17">
        <f t="shared" si="29"/>
        <v>1.4124358974358896E-2</v>
      </c>
    </row>
    <row r="269" spans="1:25" x14ac:dyDescent="0.35">
      <c r="A269" s="28">
        <v>44972</v>
      </c>
      <c r="B269" s="17">
        <v>2.503E-2</v>
      </c>
      <c r="C269" s="17">
        <v>3.0438485078442001E-2</v>
      </c>
      <c r="D269" s="17">
        <v>3.04557058457866E-2</v>
      </c>
      <c r="E269" s="17">
        <v>3.0490147380475001E-2</v>
      </c>
      <c r="F269" s="17">
        <v>3.05525726620978E-2</v>
      </c>
      <c r="G269" s="17">
        <v>3.0450000000000001E-2</v>
      </c>
      <c r="H269" s="17">
        <v>3.1475824175824098E-2</v>
      </c>
      <c r="I269" s="17">
        <v>3.4303663003662999E-2</v>
      </c>
      <c r="J269" s="17">
        <v>3.7728571428571403E-2</v>
      </c>
      <c r="K269" s="17">
        <v>3.90767265846736E-2</v>
      </c>
      <c r="L269" s="17">
        <v>3.9894134342478703E-2</v>
      </c>
      <c r="M269" s="17">
        <v>4.0711542100283798E-2</v>
      </c>
      <c r="N269" s="17">
        <v>4.1059249999999999E-2</v>
      </c>
      <c r="O269" s="17">
        <v>4.1984413793103401E-2</v>
      </c>
      <c r="P269" s="17">
        <v>4.4845163868904803E-2</v>
      </c>
      <c r="Q269" s="17">
        <v>4.7405132450331101E-2</v>
      </c>
      <c r="R269" s="17">
        <v>4.96296296296296E-2</v>
      </c>
      <c r="S269" s="17">
        <v>5.3671452821718701E-2</v>
      </c>
      <c r="T269">
        <f t="shared" si="24"/>
        <v>10</v>
      </c>
      <c r="U269" s="28" t="str">
        <f t="shared" si="25"/>
        <v>20232</v>
      </c>
      <c r="V269">
        <f t="shared" si="26"/>
        <v>2023</v>
      </c>
      <c r="W269" s="17">
        <f t="shared" si="27"/>
        <v>9.2736630036629984E-3</v>
      </c>
      <c r="X269" s="17">
        <f t="shared" si="28"/>
        <v>1.2698571428571403E-2</v>
      </c>
      <c r="Y269" s="17">
        <f t="shared" si="29"/>
        <v>1.5681542100283798E-2</v>
      </c>
    </row>
    <row r="270" spans="1:25" x14ac:dyDescent="0.35">
      <c r="A270" s="28">
        <v>44973</v>
      </c>
      <c r="B270" s="17">
        <v>2.5000000000000001E-2</v>
      </c>
      <c r="C270" s="17">
        <v>3.0438485078442001E-2</v>
      </c>
      <c r="D270" s="17">
        <v>3.04557058457866E-2</v>
      </c>
      <c r="E270" s="17">
        <v>3.0490147380475001E-2</v>
      </c>
      <c r="F270" s="17">
        <v>3.05525726620978E-2</v>
      </c>
      <c r="G270" s="17">
        <v>3.0450000000000001E-2</v>
      </c>
      <c r="H270" s="17">
        <v>3.1475824175824098E-2</v>
      </c>
      <c r="I270" s="17">
        <v>3.4303663003662999E-2</v>
      </c>
      <c r="J270" s="17">
        <v>3.7728571428571403E-2</v>
      </c>
      <c r="K270" s="17">
        <v>3.90767265846736E-2</v>
      </c>
      <c r="L270" s="17">
        <v>3.9894134342478703E-2</v>
      </c>
      <c r="M270" s="17">
        <v>4.0711542100283798E-2</v>
      </c>
      <c r="N270" s="17">
        <v>4.1059249999999999E-2</v>
      </c>
      <c r="O270" s="17">
        <v>4.1984413793103401E-2</v>
      </c>
      <c r="P270" s="17">
        <v>4.4845163868904803E-2</v>
      </c>
      <c r="Q270" s="17">
        <v>4.7405132450331101E-2</v>
      </c>
      <c r="R270" s="17">
        <v>4.96296296296296E-2</v>
      </c>
      <c r="S270" s="17">
        <v>5.3671452821718701E-2</v>
      </c>
      <c r="T270">
        <f t="shared" si="24"/>
        <v>9</v>
      </c>
      <c r="U270" s="28" t="str">
        <f t="shared" si="25"/>
        <v>20232</v>
      </c>
      <c r="V270">
        <f t="shared" si="26"/>
        <v>2023</v>
      </c>
      <c r="W270" s="17">
        <f t="shared" si="27"/>
        <v>9.3036630036629972E-3</v>
      </c>
      <c r="X270" s="17">
        <f t="shared" si="28"/>
        <v>1.2728571428571402E-2</v>
      </c>
      <c r="Y270" s="17">
        <f t="shared" si="29"/>
        <v>1.5711542100283797E-2</v>
      </c>
    </row>
    <row r="271" spans="1:25" x14ac:dyDescent="0.35">
      <c r="A271" s="28">
        <v>44974</v>
      </c>
      <c r="B271" s="17">
        <v>2.5000000000000001E-2</v>
      </c>
      <c r="C271" s="17">
        <v>3.0438485078442001E-2</v>
      </c>
      <c r="D271" s="17">
        <v>3.04557058457866E-2</v>
      </c>
      <c r="E271" s="17">
        <v>3.0490147380475001E-2</v>
      </c>
      <c r="F271" s="17">
        <v>3.05525726620978E-2</v>
      </c>
      <c r="G271" s="17">
        <v>3.0450000000000001E-2</v>
      </c>
      <c r="H271" s="17">
        <v>3.1475824175824098E-2</v>
      </c>
      <c r="I271" s="17">
        <v>3.4303663003662999E-2</v>
      </c>
      <c r="J271" s="17">
        <v>3.7728571428571403E-2</v>
      </c>
      <c r="K271" s="17">
        <v>3.90767265846736E-2</v>
      </c>
      <c r="L271" s="17">
        <v>3.9894134342478703E-2</v>
      </c>
      <c r="M271" s="17">
        <v>4.0711542100283798E-2</v>
      </c>
      <c r="N271" s="17">
        <v>4.1059249999999999E-2</v>
      </c>
      <c r="O271" s="17">
        <v>4.1984413793103401E-2</v>
      </c>
      <c r="P271" s="17">
        <v>4.4845163868904803E-2</v>
      </c>
      <c r="Q271" s="17">
        <v>4.7405132450331101E-2</v>
      </c>
      <c r="R271" s="17">
        <v>4.96296296296296E-2</v>
      </c>
      <c r="S271" s="17">
        <v>5.3671452821718701E-2</v>
      </c>
      <c r="T271">
        <f t="shared" si="24"/>
        <v>8</v>
      </c>
      <c r="U271" s="28" t="str">
        <f t="shared" si="25"/>
        <v>20232</v>
      </c>
      <c r="V271">
        <f t="shared" si="26"/>
        <v>2023</v>
      </c>
      <c r="W271" s="17">
        <f t="shared" si="27"/>
        <v>9.3036630036629972E-3</v>
      </c>
      <c r="X271" s="17">
        <f t="shared" si="28"/>
        <v>1.2728571428571402E-2</v>
      </c>
      <c r="Y271" s="17">
        <f t="shared" si="29"/>
        <v>1.5711542100283797E-2</v>
      </c>
    </row>
    <row r="272" spans="1:25" x14ac:dyDescent="0.35">
      <c r="A272" s="28">
        <v>44977</v>
      </c>
      <c r="B272" s="17">
        <v>2.5000000000000001E-2</v>
      </c>
      <c r="C272" s="17">
        <v>3.0438485078442001E-2</v>
      </c>
      <c r="D272" s="17">
        <v>3.04557058457866E-2</v>
      </c>
      <c r="E272" s="17">
        <v>3.0490147380475001E-2</v>
      </c>
      <c r="F272" s="17">
        <v>3.05525726620978E-2</v>
      </c>
      <c r="G272" s="17">
        <v>3.0450000000000001E-2</v>
      </c>
      <c r="H272" s="17">
        <v>3.1475824175824098E-2</v>
      </c>
      <c r="I272" s="17">
        <v>3.4303663003662999E-2</v>
      </c>
      <c r="J272" s="17">
        <v>3.7728571428571403E-2</v>
      </c>
      <c r="K272" s="17">
        <v>3.90767265846736E-2</v>
      </c>
      <c r="L272" s="17">
        <v>3.9894134342478703E-2</v>
      </c>
      <c r="M272" s="17">
        <v>4.0711542100283798E-2</v>
      </c>
      <c r="N272" s="17">
        <v>4.1059249999999999E-2</v>
      </c>
      <c r="O272" s="17">
        <v>4.1984413793103401E-2</v>
      </c>
      <c r="P272" s="17">
        <v>4.4845163868904803E-2</v>
      </c>
      <c r="Q272" s="17">
        <v>4.7405132450331101E-2</v>
      </c>
      <c r="R272" s="17">
        <v>4.96296296296296E-2</v>
      </c>
      <c r="S272" s="17">
        <v>5.3671452821718701E-2</v>
      </c>
      <c r="T272">
        <f t="shared" si="24"/>
        <v>7</v>
      </c>
      <c r="U272" s="28" t="str">
        <f t="shared" si="25"/>
        <v>20232</v>
      </c>
      <c r="V272">
        <f t="shared" si="26"/>
        <v>2023</v>
      </c>
      <c r="W272" s="17">
        <f t="shared" si="27"/>
        <v>9.3036630036629972E-3</v>
      </c>
      <c r="X272" s="17">
        <f t="shared" si="28"/>
        <v>1.2728571428571402E-2</v>
      </c>
      <c r="Y272" s="17">
        <f t="shared" si="29"/>
        <v>1.5711542100283797E-2</v>
      </c>
    </row>
    <row r="273" spans="1:25" x14ac:dyDescent="0.35">
      <c r="A273" s="28">
        <v>44978</v>
      </c>
      <c r="B273" s="17">
        <v>2.5000000000000001E-2</v>
      </c>
      <c r="C273" s="17">
        <v>3.0438485078442001E-2</v>
      </c>
      <c r="D273" s="17">
        <v>3.04557058457866E-2</v>
      </c>
      <c r="E273" s="17">
        <v>3.0490147380475001E-2</v>
      </c>
      <c r="F273" s="17">
        <v>3.05525726620978E-2</v>
      </c>
      <c r="G273" s="17">
        <v>3.0450000000000001E-2</v>
      </c>
      <c r="H273" s="17">
        <v>3.1475824175824098E-2</v>
      </c>
      <c r="I273" s="17">
        <v>3.4303663003662999E-2</v>
      </c>
      <c r="J273" s="17">
        <v>3.7728571428571403E-2</v>
      </c>
      <c r="K273" s="17">
        <v>3.90767265846736E-2</v>
      </c>
      <c r="L273" s="17">
        <v>3.9894134342478703E-2</v>
      </c>
      <c r="M273" s="17">
        <v>4.0711542100283798E-2</v>
      </c>
      <c r="N273" s="17">
        <v>4.1059249999999999E-2</v>
      </c>
      <c r="O273" s="17">
        <v>4.1984413793103401E-2</v>
      </c>
      <c r="P273" s="17">
        <v>4.4845163868904803E-2</v>
      </c>
      <c r="Q273" s="17">
        <v>4.7405132450331101E-2</v>
      </c>
      <c r="R273" s="17">
        <v>4.96296296296296E-2</v>
      </c>
      <c r="S273" s="17">
        <v>5.3671452821718701E-2</v>
      </c>
      <c r="T273">
        <f t="shared" si="24"/>
        <v>6</v>
      </c>
      <c r="U273" s="28" t="str">
        <f t="shared" si="25"/>
        <v>20232</v>
      </c>
      <c r="V273">
        <f t="shared" si="26"/>
        <v>2023</v>
      </c>
      <c r="W273" s="17">
        <f t="shared" si="27"/>
        <v>9.3036630036629972E-3</v>
      </c>
      <c r="X273" s="17">
        <f t="shared" si="28"/>
        <v>1.2728571428571402E-2</v>
      </c>
      <c r="Y273" s="17">
        <f t="shared" si="29"/>
        <v>1.5711542100283797E-2</v>
      </c>
    </row>
    <row r="274" spans="1:25" x14ac:dyDescent="0.35">
      <c r="A274" s="28">
        <v>44979</v>
      </c>
      <c r="B274" s="17">
        <v>2.5000000000000001E-2</v>
      </c>
      <c r="C274" s="17">
        <v>3.0438485078442001E-2</v>
      </c>
      <c r="D274" s="17">
        <v>3.04557058457866E-2</v>
      </c>
      <c r="E274" s="17">
        <v>3.0490147380475001E-2</v>
      </c>
      <c r="F274" s="17">
        <v>3.05525726620978E-2</v>
      </c>
      <c r="G274" s="17">
        <v>3.0450000000000001E-2</v>
      </c>
      <c r="H274" s="17">
        <v>3.1475824175824098E-2</v>
      </c>
      <c r="I274" s="17">
        <v>3.4303663003662999E-2</v>
      </c>
      <c r="J274" s="17">
        <v>3.7660774818401903E-2</v>
      </c>
      <c r="K274" s="17">
        <v>3.9159507389162497E-2</v>
      </c>
      <c r="L274" s="17">
        <v>3.9939802955665002E-2</v>
      </c>
      <c r="M274" s="17">
        <v>4.0720098522167403E-2</v>
      </c>
      <c r="N274" s="17">
        <v>4.1059249999999999E-2</v>
      </c>
      <c r="O274" s="17">
        <v>4.4681991215226903E-2</v>
      </c>
      <c r="P274" s="17">
        <v>4.6121147798742101E-2</v>
      </c>
      <c r="Q274" s="17">
        <v>4.7405132450331101E-2</v>
      </c>
      <c r="R274" s="17">
        <v>4.96296296296296E-2</v>
      </c>
      <c r="S274" s="17">
        <v>5.3671452821718701E-2</v>
      </c>
      <c r="T274">
        <f t="shared" si="24"/>
        <v>5</v>
      </c>
      <c r="U274" s="28" t="str">
        <f t="shared" si="25"/>
        <v>20232</v>
      </c>
      <c r="V274">
        <f t="shared" si="26"/>
        <v>2023</v>
      </c>
      <c r="W274" s="17">
        <f t="shared" si="27"/>
        <v>9.3036630036629972E-3</v>
      </c>
      <c r="X274" s="17">
        <f t="shared" si="28"/>
        <v>1.2660774818401901E-2</v>
      </c>
      <c r="Y274" s="17">
        <f t="shared" si="29"/>
        <v>1.5720098522167401E-2</v>
      </c>
    </row>
    <row r="275" spans="1:25" x14ac:dyDescent="0.35">
      <c r="A275" s="28">
        <v>44980</v>
      </c>
      <c r="B275" s="17">
        <v>2.5000000000000001E-2</v>
      </c>
      <c r="C275" s="17">
        <v>3.0438485078442001E-2</v>
      </c>
      <c r="D275" s="17">
        <v>3.04557058457866E-2</v>
      </c>
      <c r="E275" s="17">
        <v>3.0490147380475001E-2</v>
      </c>
      <c r="F275" s="17">
        <v>3.05525726620978E-2</v>
      </c>
      <c r="G275" s="17">
        <v>3.0450000000000001E-2</v>
      </c>
      <c r="H275" s="17">
        <v>3.1475824175824098E-2</v>
      </c>
      <c r="I275" s="17">
        <v>3.4303663003662999E-2</v>
      </c>
      <c r="J275" s="17">
        <v>3.7660774818401903E-2</v>
      </c>
      <c r="K275" s="17">
        <v>3.9159507389162497E-2</v>
      </c>
      <c r="L275" s="17">
        <v>3.9939802955665002E-2</v>
      </c>
      <c r="M275" s="17">
        <v>4.0720098522167403E-2</v>
      </c>
      <c r="N275" s="17">
        <v>4.1059249999999999E-2</v>
      </c>
      <c r="O275" s="17">
        <v>4.4681991215226903E-2</v>
      </c>
      <c r="P275" s="17">
        <v>4.6121147798742101E-2</v>
      </c>
      <c r="Q275" s="17">
        <v>4.7405132450331101E-2</v>
      </c>
      <c r="R275" s="17">
        <v>4.96296296296296E-2</v>
      </c>
      <c r="S275" s="17">
        <v>5.3671452821718701E-2</v>
      </c>
      <c r="T275">
        <f t="shared" si="24"/>
        <v>4</v>
      </c>
      <c r="U275" s="28" t="str">
        <f t="shared" si="25"/>
        <v>20232</v>
      </c>
      <c r="V275">
        <f t="shared" si="26"/>
        <v>2023</v>
      </c>
      <c r="W275" s="17">
        <f t="shared" si="27"/>
        <v>9.3036630036629972E-3</v>
      </c>
      <c r="X275" s="17">
        <f t="shared" si="28"/>
        <v>1.2660774818401901E-2</v>
      </c>
      <c r="Y275" s="17">
        <f t="shared" si="29"/>
        <v>1.5720098522167401E-2</v>
      </c>
    </row>
    <row r="276" spans="1:25" x14ac:dyDescent="0.35">
      <c r="A276" s="28">
        <v>44981</v>
      </c>
      <c r="B276" s="17">
        <v>2.5000000000000001E-2</v>
      </c>
      <c r="C276" s="17">
        <v>3.1424517499086799E-2</v>
      </c>
      <c r="D276" s="17">
        <v>3.1440800538278503E-2</v>
      </c>
      <c r="E276" s="17">
        <v>3.14733666166611E-2</v>
      </c>
      <c r="F276" s="17">
        <v>3.1433333333333299E-2</v>
      </c>
      <c r="G276" s="17">
        <v>3.0433333333333298E-2</v>
      </c>
      <c r="H276" s="17">
        <v>3.1475824175824098E-2</v>
      </c>
      <c r="I276" s="17">
        <v>3.4303663003662999E-2</v>
      </c>
      <c r="J276" s="17">
        <v>3.76652912621359E-2</v>
      </c>
      <c r="K276" s="17">
        <v>3.9161220472440902E-2</v>
      </c>
      <c r="L276" s="17">
        <v>3.9940748031495998E-2</v>
      </c>
      <c r="M276" s="17">
        <v>4.0720275590551101E-2</v>
      </c>
      <c r="N276" s="17">
        <v>4.1059249999999999E-2</v>
      </c>
      <c r="O276" s="17">
        <v>4.4687096774193497E-2</v>
      </c>
      <c r="P276" s="17">
        <v>4.6121218074656099E-2</v>
      </c>
      <c r="Q276" s="17">
        <v>4.7405132450331101E-2</v>
      </c>
      <c r="R276" s="17">
        <v>4.96296296296296E-2</v>
      </c>
      <c r="S276" s="17">
        <v>5.3392372748072202E-2</v>
      </c>
      <c r="T276">
        <f t="shared" si="24"/>
        <v>3</v>
      </c>
      <c r="U276" s="28" t="str">
        <f t="shared" si="25"/>
        <v>20232</v>
      </c>
      <c r="V276">
        <f t="shared" si="26"/>
        <v>2023</v>
      </c>
      <c r="W276" s="17">
        <f t="shared" si="27"/>
        <v>9.3036630036629972E-3</v>
      </c>
      <c r="X276" s="17">
        <f t="shared" si="28"/>
        <v>1.2665291262135898E-2</v>
      </c>
      <c r="Y276" s="17">
        <f t="shared" si="29"/>
        <v>1.57202755905511E-2</v>
      </c>
    </row>
    <row r="277" spans="1:25" x14ac:dyDescent="0.35">
      <c r="A277" s="28">
        <v>44984</v>
      </c>
      <c r="B277" s="17">
        <v>2.5000000000000001E-2</v>
      </c>
      <c r="C277" s="17">
        <v>3.1424517499086799E-2</v>
      </c>
      <c r="D277" s="17">
        <v>3.1440800538278503E-2</v>
      </c>
      <c r="E277" s="17">
        <v>3.14733666166611E-2</v>
      </c>
      <c r="F277" s="17">
        <v>3.1433333333333299E-2</v>
      </c>
      <c r="G277" s="17">
        <v>3.0433333333333298E-2</v>
      </c>
      <c r="H277" s="17">
        <v>3.1475824175824098E-2</v>
      </c>
      <c r="I277" s="17">
        <v>3.4303663003662999E-2</v>
      </c>
      <c r="J277" s="17">
        <v>3.76652912621359E-2</v>
      </c>
      <c r="K277" s="17">
        <v>3.9161220472440902E-2</v>
      </c>
      <c r="L277" s="17">
        <v>3.9940748031495998E-2</v>
      </c>
      <c r="M277" s="17">
        <v>4.0720275590551101E-2</v>
      </c>
      <c r="N277" s="17">
        <v>4.1059249999999999E-2</v>
      </c>
      <c r="O277" s="17">
        <v>4.4687096774193497E-2</v>
      </c>
      <c r="P277" s="17">
        <v>4.6121218074656099E-2</v>
      </c>
      <c r="Q277" s="17">
        <v>4.7405132450331101E-2</v>
      </c>
      <c r="R277" s="17">
        <v>4.96296296296296E-2</v>
      </c>
      <c r="S277" s="17">
        <v>5.3392372748072202E-2</v>
      </c>
      <c r="T277">
        <f t="shared" si="24"/>
        <v>2</v>
      </c>
      <c r="U277" s="28" t="str">
        <f t="shared" si="25"/>
        <v>20232</v>
      </c>
      <c r="V277">
        <f t="shared" si="26"/>
        <v>2023</v>
      </c>
      <c r="W277" s="17">
        <f t="shared" si="27"/>
        <v>9.3036630036629972E-3</v>
      </c>
      <c r="X277" s="17">
        <f t="shared" si="28"/>
        <v>1.2665291262135898E-2</v>
      </c>
      <c r="Y277" s="17">
        <f t="shared" si="29"/>
        <v>1.57202755905511E-2</v>
      </c>
    </row>
    <row r="278" spans="1:25" x14ac:dyDescent="0.35">
      <c r="A278" s="28">
        <v>44985</v>
      </c>
      <c r="B278" s="17">
        <v>2.5000000000000001E-2</v>
      </c>
      <c r="C278" s="17">
        <v>3.1424517499086799E-2</v>
      </c>
      <c r="D278" s="17">
        <v>3.1440800538278503E-2</v>
      </c>
      <c r="E278" s="17">
        <v>3.14733666166611E-2</v>
      </c>
      <c r="F278" s="17">
        <v>3.1433333333333299E-2</v>
      </c>
      <c r="G278" s="17">
        <v>3.0433333333333298E-2</v>
      </c>
      <c r="H278" s="17">
        <v>3.1475824175824098E-2</v>
      </c>
      <c r="I278" s="17">
        <v>3.4303663003662999E-2</v>
      </c>
      <c r="J278" s="17">
        <v>3.76652912621359E-2</v>
      </c>
      <c r="K278" s="17">
        <v>3.9161220472440902E-2</v>
      </c>
      <c r="L278" s="17">
        <v>3.9940748031495998E-2</v>
      </c>
      <c r="M278" s="17">
        <v>4.0720275590551101E-2</v>
      </c>
      <c r="N278" s="17">
        <v>4.1059249999999999E-2</v>
      </c>
      <c r="O278" s="17">
        <v>4.4687096774193497E-2</v>
      </c>
      <c r="P278" s="17">
        <v>4.6121218074656099E-2</v>
      </c>
      <c r="Q278" s="17">
        <v>4.7405132450331101E-2</v>
      </c>
      <c r="R278" s="17">
        <v>4.96296296296296E-2</v>
      </c>
      <c r="S278" s="17">
        <v>5.3392372748072202E-2</v>
      </c>
      <c r="T278">
        <f t="shared" si="24"/>
        <v>1</v>
      </c>
      <c r="U278" s="28" t="str">
        <f t="shared" si="25"/>
        <v>20232</v>
      </c>
      <c r="V278">
        <f t="shared" si="26"/>
        <v>2023</v>
      </c>
      <c r="W278" s="17">
        <f t="shared" si="27"/>
        <v>9.3036630036629972E-3</v>
      </c>
      <c r="X278" s="17">
        <f t="shared" si="28"/>
        <v>1.2665291262135898E-2</v>
      </c>
      <c r="Y278" s="17">
        <f t="shared" si="29"/>
        <v>1.57202755905511E-2</v>
      </c>
    </row>
    <row r="279" spans="1:25" x14ac:dyDescent="0.35">
      <c r="A279" s="28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U279" s="28"/>
      <c r="W279" s="17"/>
      <c r="X279" s="17"/>
      <c r="Y279" s="17"/>
    </row>
  </sheetData>
  <autoFilter ref="A1:U107" xr:uid="{08EDED8E-6C80-425E-A909-E0A1CA34D22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CE21-15EF-490E-95EA-11E9AD9BD9E4}">
  <dimension ref="A1:N13"/>
  <sheetViews>
    <sheetView workbookViewId="0">
      <selection activeCell="B15" sqref="B15"/>
    </sheetView>
  </sheetViews>
  <sheetFormatPr baseColWidth="10" defaultRowHeight="14.5" x14ac:dyDescent="0.35"/>
  <sheetData>
    <row r="1" spans="1:14" x14ac:dyDescent="0.35">
      <c r="A1" s="1" t="s">
        <v>563</v>
      </c>
      <c r="B1" s="1">
        <v>1</v>
      </c>
      <c r="C1" s="1">
        <v>2</v>
      </c>
      <c r="D1" s="1">
        <v>3</v>
      </c>
      <c r="E1" s="1">
        <v>6</v>
      </c>
      <c r="F1" s="2">
        <v>9</v>
      </c>
      <c r="G1" s="2">
        <v>1</v>
      </c>
      <c r="H1" s="2">
        <v>2</v>
      </c>
      <c r="I1" s="2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</row>
    <row r="2" spans="1:14" x14ac:dyDescent="0.35">
      <c r="A2" s="16">
        <v>38442</v>
      </c>
      <c r="B2" s="7">
        <v>2.3797777777777775E-2</v>
      </c>
      <c r="C2" s="7">
        <v>2.4173548387096771E-2</v>
      </c>
      <c r="D2" s="7">
        <v>2.4279999999999999E-2</v>
      </c>
      <c r="E2" s="7">
        <v>2.4843750000000001E-2</v>
      </c>
      <c r="F2" s="7">
        <v>2.593270596918535E-2</v>
      </c>
      <c r="G2" s="7">
        <v>2.7020398560752838E-2</v>
      </c>
      <c r="H2" s="7">
        <v>3.0404388714733544E-2</v>
      </c>
      <c r="I2" s="7">
        <v>3.3646290491118079E-2</v>
      </c>
      <c r="J2" s="4">
        <v>3.6816326530612245E-2</v>
      </c>
      <c r="K2" s="4">
        <v>3.8903114186851204E-2</v>
      </c>
      <c r="L2" s="4">
        <v>4.0671280276816608E-2</v>
      </c>
      <c r="M2" s="4">
        <v>4.2439446366782006E-2</v>
      </c>
      <c r="N2" s="4">
        <v>4.4207612456747404E-2</v>
      </c>
    </row>
    <row r="3" spans="1:14" x14ac:dyDescent="0.35">
      <c r="A3" s="16">
        <f t="shared" ref="A3:A13" si="0">EOMONTH(A2,3)</f>
        <v>38533</v>
      </c>
      <c r="B3" s="7">
        <v>2.3556428571428572E-2</v>
      </c>
      <c r="C3" s="7">
        <v>2.4685714285714287E-2</v>
      </c>
      <c r="D3" s="7">
        <v>3.146575342465753E-2</v>
      </c>
      <c r="E3" s="7">
        <v>2.7580020528576867E-2</v>
      </c>
      <c r="F3" s="7">
        <v>2.8234733944205774E-2</v>
      </c>
      <c r="G3" s="7">
        <v>2.886762357931372E-2</v>
      </c>
      <c r="H3" s="7">
        <v>3.1486477241829354E-2</v>
      </c>
      <c r="I3" s="7">
        <v>3.4105330904344991E-2</v>
      </c>
      <c r="J3" s="4">
        <v>3.7311971830985911E-2</v>
      </c>
      <c r="K3" s="4">
        <v>3.9182301980198023E-2</v>
      </c>
      <c r="L3" s="4">
        <v>4.096212871287129E-2</v>
      </c>
      <c r="M3" s="4">
        <v>4.2741955445544558E-2</v>
      </c>
      <c r="N3" s="4">
        <v>4.4521782178217825E-2</v>
      </c>
    </row>
    <row r="4" spans="1:14" x14ac:dyDescent="0.35">
      <c r="A4" s="16">
        <f t="shared" si="0"/>
        <v>38625</v>
      </c>
      <c r="B4" s="7">
        <v>2.4098507462686568E-2</v>
      </c>
      <c r="C4" s="7">
        <v>2.5579104477611941E-2</v>
      </c>
      <c r="D4" s="7">
        <v>2.6818181818181821E-2</v>
      </c>
      <c r="E4" s="7">
        <v>2.8307692307692308E-2</v>
      </c>
      <c r="F4" s="7">
        <v>2.9531968531066956E-2</v>
      </c>
      <c r="G4" s="7">
        <v>3.0516676237510049E-2</v>
      </c>
      <c r="H4" s="7">
        <v>3.3377992087042528E-2</v>
      </c>
      <c r="I4" s="7">
        <v>3.574272997032641E-2</v>
      </c>
      <c r="J4" s="4">
        <v>3.8107467853610286E-2</v>
      </c>
      <c r="K4" s="4">
        <v>3.9770515463917522E-2</v>
      </c>
      <c r="L4" s="4">
        <v>4.1388556701030928E-2</v>
      </c>
      <c r="M4" s="4">
        <v>4.3006597938144334E-2</v>
      </c>
      <c r="N4" s="4">
        <v>4.4624639175257733E-2</v>
      </c>
    </row>
    <row r="5" spans="1:14" x14ac:dyDescent="0.35">
      <c r="A5" s="16">
        <f t="shared" si="0"/>
        <v>38717</v>
      </c>
      <c r="B5" s="7">
        <v>2.8233181818181817E-2</v>
      </c>
      <c r="C5" s="7">
        <v>2.8457272727272727E-2</v>
      </c>
      <c r="D5" s="7">
        <v>2.8533384615384617E-2</v>
      </c>
      <c r="E5" s="7">
        <v>2.882472906403941E-2</v>
      </c>
      <c r="F5" s="7">
        <v>2.9509064039408867E-2</v>
      </c>
      <c r="G5" s="7">
        <v>3.0135408560311282E-2</v>
      </c>
      <c r="H5" s="7">
        <v>3.2572762645914397E-2</v>
      </c>
      <c r="I5" s="7">
        <v>3.5010116731517507E-2</v>
      </c>
      <c r="J5" s="4">
        <v>3.7343320463320465E-2</v>
      </c>
      <c r="K5" s="4">
        <v>3.9259922779922782E-2</v>
      </c>
      <c r="L5" s="4">
        <v>4.1176525096525099E-2</v>
      </c>
      <c r="M5" s="4">
        <v>4.2919101123595503E-2</v>
      </c>
      <c r="N5" s="4">
        <v>4.435449438202247E-2</v>
      </c>
    </row>
    <row r="6" spans="1:14" x14ac:dyDescent="0.35">
      <c r="A6" s="16">
        <f t="shared" si="0"/>
        <v>38807</v>
      </c>
      <c r="B6" s="7">
        <v>2.4971126760563379E-2</v>
      </c>
      <c r="C6" s="7">
        <v>2.7612676056338027E-2</v>
      </c>
      <c r="D6" s="7">
        <v>2.6499999999999999E-2</v>
      </c>
      <c r="E6" s="7">
        <v>2.8030341463414633E-2</v>
      </c>
      <c r="F6" s="7">
        <v>2.9560682926829271E-2</v>
      </c>
      <c r="G6" s="7">
        <v>3.0896758620689656E-2</v>
      </c>
      <c r="H6" s="7">
        <v>3.3381395348837203E-2</v>
      </c>
      <c r="I6" s="7">
        <v>3.532159468438538E-2</v>
      </c>
      <c r="J6" s="4">
        <v>3.6830769230769236E-2</v>
      </c>
      <c r="K6" s="4">
        <v>3.8074395318595584E-2</v>
      </c>
      <c r="L6" s="4">
        <v>3.9303719115734721E-2</v>
      </c>
      <c r="M6" s="4">
        <v>4.0533042912873865E-2</v>
      </c>
      <c r="N6" s="4">
        <v>4.1762366710013009E-2</v>
      </c>
    </row>
    <row r="7" spans="1:14" x14ac:dyDescent="0.35">
      <c r="A7" s="16">
        <f t="shared" si="0"/>
        <v>38898</v>
      </c>
      <c r="B7" s="7">
        <v>2.5130232558139533E-2</v>
      </c>
      <c r="C7" s="7">
        <v>2.6007142857142857E-2</v>
      </c>
      <c r="D7" s="7">
        <v>2.5962857142857142E-2</v>
      </c>
      <c r="E7" s="7">
        <v>2.6953658536585365E-2</v>
      </c>
      <c r="F7" s="7">
        <v>2.7962195308906944E-2</v>
      </c>
      <c r="G7" s="7">
        <v>2.8919599877357042E-2</v>
      </c>
      <c r="H7" s="7">
        <v>3.1719090909090912E-2</v>
      </c>
      <c r="I7" s="7">
        <v>3.3574590163934423E-2</v>
      </c>
      <c r="J7" s="4">
        <v>3.5319808743169395E-2</v>
      </c>
      <c r="K7" s="4">
        <v>3.6770844686648499E-2</v>
      </c>
      <c r="L7" s="4">
        <v>3.7844959128065396E-2</v>
      </c>
      <c r="M7" s="4">
        <v>3.8919073569482286E-2</v>
      </c>
      <c r="N7" s="4">
        <v>3.9993188010899183E-2</v>
      </c>
    </row>
    <row r="8" spans="1:14" x14ac:dyDescent="0.35">
      <c r="A8" s="16">
        <f t="shared" si="0"/>
        <v>38990</v>
      </c>
      <c r="B8" s="7">
        <v>2.5115384615384616E-2</v>
      </c>
      <c r="C8" s="7">
        <v>2.6069230769230768E-2</v>
      </c>
      <c r="D8" s="7">
        <v>2.6106904761904762E-2</v>
      </c>
      <c r="E8" s="7">
        <v>2.6513448275862071E-2</v>
      </c>
      <c r="F8" s="7">
        <v>2.7547655172413792E-2</v>
      </c>
      <c r="G8" s="7">
        <v>2.8307393607628465E-2</v>
      </c>
      <c r="H8" s="7">
        <v>3.0237581475128644E-2</v>
      </c>
      <c r="I8" s="7">
        <v>3.1351989708404804E-2</v>
      </c>
      <c r="J8" s="4">
        <v>3.2992363238512033E-2</v>
      </c>
      <c r="K8" s="4">
        <v>3.3863699690402475E-2</v>
      </c>
      <c r="L8" s="4">
        <v>3.4386339009287926E-2</v>
      </c>
      <c r="M8" s="4">
        <v>3.4908978328173378E-2</v>
      </c>
      <c r="N8" s="4">
        <v>3.5438408163265309E-2</v>
      </c>
    </row>
    <row r="9" spans="1:14" x14ac:dyDescent="0.35">
      <c r="A9" s="16">
        <v>38442</v>
      </c>
      <c r="B9" s="7">
        <v>2.6000000000000002E-2</v>
      </c>
      <c r="C9" s="7">
        <v>2.5750000000000002E-2</v>
      </c>
      <c r="D9" s="7">
        <v>2.5665E-2</v>
      </c>
      <c r="E9" s="7">
        <v>2.635714285714286E-2</v>
      </c>
      <c r="F9" s="7">
        <v>2.7671428571428573E-2</v>
      </c>
      <c r="G9" s="7">
        <v>2.8494780697738302E-2</v>
      </c>
      <c r="H9" s="7">
        <v>2.9100000000000001E-2</v>
      </c>
      <c r="I9" s="7">
        <v>2.9515156950672645E-2</v>
      </c>
      <c r="J9" s="4">
        <v>3.0431748878923769E-2</v>
      </c>
      <c r="K9" s="4">
        <v>3.1071534136546185E-2</v>
      </c>
      <c r="L9" s="4">
        <v>3.1649084337349399E-2</v>
      </c>
      <c r="M9" s="4">
        <v>3.222663453815261E-2</v>
      </c>
      <c r="N9" s="4">
        <v>3.281298507462687E-2</v>
      </c>
    </row>
    <row r="10" spans="1:14" x14ac:dyDescent="0.35">
      <c r="A10" s="16">
        <f t="shared" si="0"/>
        <v>38533</v>
      </c>
      <c r="B10" s="7">
        <v>3.2250000000000001E-2</v>
      </c>
      <c r="C10" s="7">
        <v>3.13554054054054E-2</v>
      </c>
      <c r="D10" s="7">
        <v>3.0599999999999995E-2</v>
      </c>
      <c r="E10" s="7">
        <v>3.0599999999999995E-2</v>
      </c>
      <c r="F10" s="7">
        <v>3.0599999999999995E-2</v>
      </c>
      <c r="G10" s="7">
        <v>3.0086139332365754E-2</v>
      </c>
      <c r="H10" s="7">
        <v>3.0221632928475035E-2</v>
      </c>
      <c r="I10" s="7">
        <v>3.0896464237516873E-2</v>
      </c>
      <c r="J10" s="4">
        <v>3.1398709677419354E-2</v>
      </c>
      <c r="K10" s="4">
        <v>3.1869677419354835E-2</v>
      </c>
      <c r="L10" s="4">
        <v>3.2327577002053375E-2</v>
      </c>
      <c r="M10" s="4">
        <v>3.2754784394250502E-2</v>
      </c>
      <c r="N10" s="4">
        <v>3.3273130434782618E-2</v>
      </c>
    </row>
    <row r="11" spans="1:14" x14ac:dyDescent="0.35">
      <c r="A11" s="16">
        <f t="shared" si="0"/>
        <v>38625</v>
      </c>
      <c r="B11" s="7">
        <v>3.3606451612903231E-2</v>
      </c>
      <c r="C11" s="7">
        <v>3.290103092783505E-2</v>
      </c>
      <c r="D11" s="7">
        <v>3.2932989690721649E-2</v>
      </c>
      <c r="E11" s="7">
        <v>3.3500000000000044E-2</v>
      </c>
      <c r="F11" s="7">
        <v>3.3427776980482202E-2</v>
      </c>
      <c r="G11" s="7">
        <v>3.3333668197474166E-2</v>
      </c>
      <c r="H11" s="7">
        <v>3.3023312657372725E-2</v>
      </c>
      <c r="I11" s="7">
        <v>3.317567752520157E-2</v>
      </c>
      <c r="J11" s="4">
        <v>3.3391873708605573E-2</v>
      </c>
      <c r="K11" s="4">
        <v>3.3687173730943203E-2</v>
      </c>
      <c r="L11" s="4">
        <v>3.398247375328084E-2</v>
      </c>
      <c r="M11" s="4">
        <v>3.4312378430979701E-2</v>
      </c>
      <c r="N11" s="4">
        <v>3.475845588024843E-2</v>
      </c>
    </row>
    <row r="12" spans="1:14" x14ac:dyDescent="0.35">
      <c r="A12" s="16">
        <f t="shared" si="0"/>
        <v>38717</v>
      </c>
      <c r="B12" s="7">
        <v>3.5226046511627911E-2</v>
      </c>
      <c r="C12" s="7">
        <v>3.4417931034482763E-2</v>
      </c>
      <c r="D12" s="7">
        <v>3.4160363636363635E-2</v>
      </c>
      <c r="E12" s="7">
        <v>3.49E-2</v>
      </c>
      <c r="F12" s="7">
        <v>3.6017812433240752E-2</v>
      </c>
      <c r="G12" s="7">
        <v>3.5944966887417211E-2</v>
      </c>
      <c r="H12" s="7">
        <v>3.5870219366275158E-2</v>
      </c>
      <c r="I12" s="7">
        <v>3.7325925925925929E-2</v>
      </c>
      <c r="J12" s="4">
        <v>3.8510403954951616E-2</v>
      </c>
      <c r="K12" s="4">
        <v>3.9640872483221477E-2</v>
      </c>
      <c r="L12" s="4">
        <v>4.0666409395973158E-2</v>
      </c>
      <c r="M12" s="4">
        <v>4.1405357946953242E-2</v>
      </c>
      <c r="N12" s="4">
        <v>4.1861220597981724E-2</v>
      </c>
    </row>
    <row r="13" spans="1:14" x14ac:dyDescent="0.35">
      <c r="A13" s="16">
        <f t="shared" si="0"/>
        <v>38807</v>
      </c>
      <c r="B13" s="7">
        <v>3.7462500000000003E-2</v>
      </c>
      <c r="C13" s="7">
        <v>3.7824999999999998E-2</v>
      </c>
      <c r="D13" s="7">
        <v>3.7400000000000003E-2</v>
      </c>
      <c r="E13" s="7">
        <v>3.8199999999999998E-2</v>
      </c>
      <c r="F13" s="7">
        <v>3.7912956404933446E-2</v>
      </c>
      <c r="G13" s="7">
        <v>3.7644633044327754E-2</v>
      </c>
      <c r="H13" s="7">
        <v>3.7323584637268849E-2</v>
      </c>
      <c r="I13" s="7">
        <v>3.7121095305832151E-2</v>
      </c>
      <c r="J13" s="4">
        <v>4.0928099352051828E-2</v>
      </c>
      <c r="K13" s="4">
        <v>4.2140729324982334E-2</v>
      </c>
      <c r="L13" s="4">
        <v>4.2575248255099174E-2</v>
      </c>
      <c r="M13" s="4">
        <v>4.300976718521602E-2</v>
      </c>
      <c r="N13" s="4">
        <v>4.344428611533286E-2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3|AWB-GEN-DDSR|{00000000-0000-0000-0000-000000000000}</XMLData>
</file>

<file path=customXml/item3.xml><?xml version="1.0" encoding="utf-8"?>
<XMLData TextToDisplay="%CLASSIFICATIONDATETIME%">13:18 07/03/2022</XMLData>
</file>

<file path=customXml/itemProps1.xml><?xml version="1.0" encoding="utf-8"?>
<ds:datastoreItem xmlns:ds="http://schemas.openxmlformats.org/officeDocument/2006/customXml" ds:itemID="{232C70C1-4AB1-4BF4-B2C1-9743FB7480A6}">
  <ds:schemaRefs/>
</ds:datastoreItem>
</file>

<file path=customXml/itemProps2.xml><?xml version="1.0" encoding="utf-8"?>
<ds:datastoreItem xmlns:ds="http://schemas.openxmlformats.org/officeDocument/2006/customXml" ds:itemID="{33D7DD23-6620-49A3-8A53-04F0002ED73A}">
  <ds:schemaRefs/>
</ds:datastoreItem>
</file>

<file path=customXml/itemProps3.xml><?xml version="1.0" encoding="utf-8"?>
<ds:datastoreItem xmlns:ds="http://schemas.openxmlformats.org/officeDocument/2006/customXml" ds:itemID="{4E5F62E2-3837-4B59-8153-52CE00BA24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</vt:lpstr>
      <vt:lpstr> Tx VAR Taux BDT</vt:lpstr>
      <vt:lpstr>Hist TX CSC</vt:lpstr>
      <vt:lpstr>Tx VAR TMP JJ </vt:lpstr>
      <vt:lpstr>Hist DAT</vt:lpstr>
      <vt:lpstr>Histo courbe</vt:lpstr>
      <vt:lpstr>DATAA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KHALFI SALAHEDDINE</dc:creator>
  <cp:lastModifiedBy>lenovo</cp:lastModifiedBy>
  <dcterms:created xsi:type="dcterms:W3CDTF">2012-12-18T16:07:35Z</dcterms:created>
  <dcterms:modified xsi:type="dcterms:W3CDTF">2023-03-29T23:37:53Z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3|AWB-GEN-DDSR|{00000000-0000-0000-0000-000000000000}</vt:lpwstr>
  </property>
</Properties>
</file>