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vlinkParamsPlan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<sst xmlns="http://schemas.openxmlformats.org/spreadsheetml/2006/main" count="1442" uniqueCount="439">
  <si>
    <t xml:space="preserve">Name</t>
  </si>
  <si>
    <t xml:space="preserve">Possible Value</t>
  </si>
  <si>
    <t xml:space="preserve">Increment</t>
  </si>
  <si>
    <t xml:space="preserve">Unit</t>
  </si>
  <si>
    <t xml:space="preserve">Range</t>
  </si>
  <si>
    <t xml:space="preserve">Read Only</t>
  </si>
  <si>
    <t xml:space="preserve">Title</t>
  </si>
  <si>
    <t xml:space="preserve">Description</t>
  </si>
  <si>
    <t xml:space="preserve">THR_PASS_STAB</t>
  </si>
  <si>
    <t xml:space="preserve">-100 100</t>
  </si>
  <si>
    <t xml:space="preserve">“”</t>
  </si>
  <si>
    <t xml:space="preserve">Throttle passthru in stabilize</t>
  </si>
  <si>
    <t xml:space="preserve">MAV_PARAM_UNIT.UNKNOWN</t>
  </si>
  <si>
    <t xml:space="preserve">THR_FAILSAFE</t>
  </si>
  <si>
    <t xml:space="preserve">0:Disable 1:Enable</t>
  </si>
  <si>
    <t xml:space="preserve">GPS_SBAS_MODE</t>
  </si>
  <si>
    <t xml:space="preserve">0:Disabled 1:Enable 2:NoChange</t>
  </si>
  <si>
    <t xml:space="preserve">FORMAT_VERSION</t>
  </si>
  <si>
    <t xml:space="preserve">1 255</t>
  </si>
  <si>
    <t xml:space="preserve">Eeprom format version number</t>
  </si>
  <si>
    <t xml:space="preserve">SYSID_SW_TYPE</t>
  </si>
  <si>
    <t xml:space="preserve">Unknown</t>
  </si>
  <si>
    <t xml:space="preserve">SYSID_THISMAV</t>
  </si>
  <si>
    <t xml:space="preserve">MAVLink system ID of this vehicle</t>
  </si>
  <si>
    <t xml:space="preserve">SYSID_MYGCS</t>
  </si>
  <si>
    <t xml:space="preserve">Ground station MAVLink system ID</t>
  </si>
  <si>
    <t xml:space="preserve">SERIAL0_PROTOCOL</t>
  </si>
  <si>
    <t xml:space="preserve">1:MAVlink1 2:MAVlink2</t>
  </si>
  <si>
    <t xml:space="preserve">SERIAL0_BAUD</t>
  </si>
  <si>
    <t xml:space="preserve">0:1200 2:2400 4:4800 9:9600: 19:19200 38:38400 57: 57600 111:111100 115: 115200 256:256000 460:460800 500:500000 921: 921600 1500:1500000</t>
  </si>
  <si>
    <t xml:space="preserve">SERIAL1_PROTOCOL</t>
  </si>
  <si>
    <t xml:space="preserve">SERIAL1_BAUD</t>
  </si>
  <si>
    <t xml:space="preserve">SERIAL2_PROTOCOL</t>
  </si>
  <si>
    <t xml:space="preserve">SERIAL2_BAUD</t>
  </si>
  <si>
    <t xml:space="preserve">SERIAL3_PROTOCOL</t>
  </si>
  <si>
    <t xml:space="preserve">SERIAL3_BAUD</t>
  </si>
  <si>
    <t xml:space="preserve">SERIAL4_PROTOCOL</t>
  </si>
  <si>
    <t xml:space="preserve">SERIAL4_BAUD</t>
  </si>
  <si>
    <t xml:space="preserve">AUTOTUNE_LEVEL</t>
  </si>
  <si>
    <t xml:space="preserve">Autotune level</t>
  </si>
  <si>
    <t xml:space="preserve">TELEM_DELAY</t>
  </si>
  <si>
    <t xml:space="preserve">0 30</t>
  </si>
  <si>
    <t xml:space="preserve">Telemetry startup delay</t>
  </si>
  <si>
    <t xml:space="preserve">GCS_PID_MASK</t>
  </si>
  <si>
    <t xml:space="preserve">0:Roll 1:Pitch 2:Yaw 3:Steering 4:Landing</t>
  </si>
  <si>
    <t xml:space="preserve">KFF_RDDRMIX</t>
  </si>
  <si>
    <t xml:space="preserve">0.0.1</t>
  </si>
  <si>
    <t xml:space="preserve">0 1</t>
  </si>
  <si>
    <t xml:space="preserve">Rudder Mix (Increment 0.01)</t>
  </si>
  <si>
    <t xml:space="preserve">KFF_THR2PTCH</t>
  </si>
  <si>
    <t xml:space="preserve">Throttle to Pitch Mix (Increment 0.01)</t>
  </si>
  <si>
    <t xml:space="preserve">STAB_PITCH_DOWN</t>
  </si>
  <si>
    <t xml:space="preserve">0 15</t>
  </si>
  <si>
    <t xml:space="preserve">Low throttle pitch down trim (Increment 0.01)</t>
  </si>
  <si>
    <t xml:space="preserve">GLIDE_SLOPE_MIN</t>
  </si>
  <si>
    <t xml:space="preserve">0 1000</t>
  </si>
  <si>
    <t xml:space="preserve">Glide slope minimum (Increment 1 meters)</t>
  </si>
  <si>
    <t xml:space="preserve">GLIDE_SLOPE_THR</t>
  </si>
  <si>
    <t xml:space="preserve">0 100</t>
  </si>
  <si>
    <t xml:space="preserve">Glide slope threshold (Increment 1 meters)</t>
  </si>
  <si>
    <t xml:space="preserve">STICK_MIXING</t>
  </si>
  <si>
    <t xml:space="preserve">0:Disabled 1:FBWMixing 2:DirectMixing</t>
  </si>
  <si>
    <t xml:space="preserve">SKIP_GYRO_CAL</t>
  </si>
  <si>
    <t xml:space="preserve">AUTO_FBW_STEER</t>
  </si>
  <si>
    <t xml:space="preserve">0:Disabled 42:Enabled</t>
  </si>
  <si>
    <t xml:space="preserve">Use FBWA steering in AUTO, 0:Disabled 42:Enabled</t>
  </si>
  <si>
    <t xml:space="preserve">TKOFF_THR_MINSPD</t>
  </si>
  <si>
    <t xml:space="preserve">Takeoff throttle min speed (Increment 0.1 m/s)</t>
  </si>
  <si>
    <t xml:space="preserve">TKOFF_THR_MINACC</t>
  </si>
  <si>
    <t xml:space="preserve">Takeoff throttle min acceleration (Increment 0.1 m/s^2)</t>
  </si>
  <si>
    <t xml:space="preserve">TKOFF_THR_DELAY</t>
  </si>
  <si>
    <t xml:space="preserve">0 127</t>
  </si>
  <si>
    <t xml:space="preserve">Takeoff throttle delay (Increment 1 deciseconds)</t>
  </si>
  <si>
    <t xml:space="preserve">TKOFF_TDRAG_ELEV</t>
  </si>
  <si>
    <t xml:space="preserve">FBWA taildragger channel</t>
  </si>
  <si>
    <t xml:space="preserve">TKOFF_TDRAG_SPD1</t>
  </si>
  <si>
    <t xml:space="preserve">Takeoff tail dragger speed1  (Increment 0.1 m/s)</t>
  </si>
  <si>
    <t xml:space="preserve">TKOFF_ROTATE_SPD</t>
  </si>
  <si>
    <t xml:space="preserve">Takeoff rotate speed (Increment 0.1 m/s)</t>
  </si>
  <si>
    <t xml:space="preserve">TKOFF_THR_SLEW</t>
  </si>
  <si>
    <t xml:space="preserve">-1 127</t>
  </si>
  <si>
    <t xml:space="preserve">Takeoff throttle slew rate (Increment 1)</t>
  </si>
  <si>
    <t xml:space="preserve">TKOFF_FLAP_PCNT</t>
  </si>
  <si>
    <t xml:space="preserve">Takeoff flap percentage</t>
  </si>
  <si>
    <t xml:space="preserve">FBWA_TDRAG_CHAN</t>
  </si>
  <si>
    <t xml:space="preserve">LEVEL_ROLL_LIMIT</t>
  </si>
  <si>
    <t xml:space="preserve">0 45</t>
  </si>
  <si>
    <t xml:space="preserve">Level flight roll limit (Increment 1 degrees)</t>
  </si>
  <si>
    <t xml:space="preserve">LAND_PITCH_CD</t>
  </si>
  <si>
    <t xml:space="preserve">Landing Pitch</t>
  </si>
  <si>
    <t xml:space="preserve">LAND_FLARE_ALT</t>
  </si>
  <si>
    <t xml:space="preserve">Landing flare altitude (Increment 0.1 degrees)</t>
  </si>
  <si>
    <t xml:space="preserve">LAND_FLARE_SEC</t>
  </si>
  <si>
    <t xml:space="preserve">Landing flare time (Increment 0.1 degrees)</t>
  </si>
  <si>
    <t xml:space="preserve">LAND_DISARMDELAY</t>
  </si>
  <si>
    <t xml:space="preserve">Landing disarm delay (Increment 1 seconds)</t>
  </si>
  <si>
    <t xml:space="preserve">NAV_CONTROLLER</t>
  </si>
  <si>
    <t xml:space="preserve">0: Default 1:L1Controller</t>
  </si>
  <si>
    <t xml:space="preserve">Navigation controller selection</t>
  </si>
  <si>
    <t xml:space="preserve">ALT_MIX</t>
  </si>
  <si>
    <t xml:space="preserve">Not Yet</t>
  </si>
  <si>
    <t xml:space="preserve">ALT_CTRL_ALG</t>
  </si>
  <si>
    <t xml:space="preserve">0:Automatic</t>
  </si>
  <si>
    <t xml:space="preserve">Altitude control algorithm</t>
  </si>
  <si>
    <t xml:space="preserve">ALT_OFFSET</t>
  </si>
  <si>
    <t xml:space="preserve">-32767 32767</t>
  </si>
  <si>
    <t xml:space="preserve">Altitude offset (Increment 1 meters)</t>
  </si>
  <si>
    <t xml:space="preserve">WP_RADIUS</t>
  </si>
  <si>
    <t xml:space="preserve">1 32767</t>
  </si>
  <si>
    <t xml:space="preserve">Waypoint Radius (Increment 1 meters)</t>
  </si>
  <si>
    <t xml:space="preserve">WP_MAX_RADIUS</t>
  </si>
  <si>
    <t xml:space="preserve">0 32767</t>
  </si>
  <si>
    <t xml:space="preserve">Waypoint Maximum Radius (Increment 1 meters)</t>
  </si>
  <si>
    <t xml:space="preserve">WP_LOITER_RAD</t>
  </si>
  <si>
    <t xml:space="preserve">Waypoint Loiter Radius</t>
  </si>
  <si>
    <t xml:space="preserve">FENCE_ACTION</t>
  </si>
  <si>
    <t xml:space="preserve">0:None 1:GuidedMode 2:ReportOnly 3:GuidedModeThrPass 4:RTL_Mode</t>
  </si>
  <si>
    <t xml:space="preserve">Action on geofence breach</t>
  </si>
  <si>
    <t xml:space="preserve">FENCE_TOTAL</t>
  </si>
  <si>
    <t xml:space="preserve">Fence Total</t>
  </si>
  <si>
    <t xml:space="preserve">FENCE_CHANNEL</t>
  </si>
  <si>
    <t xml:space="preserve">Fence Channel</t>
  </si>
  <si>
    <t xml:space="preserve">FENCE_MINALT</t>
  </si>
  <si>
    <t xml:space="preserve">Fence Minimum Altitude (Increment 1 meters)</t>
  </si>
  <si>
    <t xml:space="preserve">FENCE_MAXALT</t>
  </si>
  <si>
    <t xml:space="preserve">Fence Maximum Altitude (Increment 1 meters)</t>
  </si>
  <si>
    <t xml:space="preserve">FENCE_RETALT</t>
  </si>
  <si>
    <t xml:space="preserve">Fence Return Altitude (Increment 1 meters)</t>
  </si>
  <si>
    <t xml:space="preserve">FENCE_AUTOENABLE</t>
  </si>
  <si>
    <t xml:space="preserve">0:NoAutoEnable 1:AutoEnable 2:AutoEnableDisableFloorOnly 3:EnableWhenArmed</t>
  </si>
  <si>
    <t xml:space="preserve">Fence automatic enable</t>
  </si>
  <si>
    <t xml:space="preserve">FENCE_RET_RALLY</t>
  </si>
  <si>
    <t xml:space="preserve">0:FenceReturnPoint 1:NearestRallyPoint</t>
  </si>
  <si>
    <t xml:space="preserve">Fence Return to Rally</t>
  </si>
  <si>
    <t xml:space="preserve">STALL_PREVENTION</t>
  </si>
  <si>
    <t xml:space="preserve">0:Disabled 1:Enabled</t>
  </si>
  <si>
    <t xml:space="preserve">Enable stall prevention</t>
  </si>
  <si>
    <t xml:space="preserve">ARSPD_FBW_MIN</t>
  </si>
  <si>
    <t xml:space="preserve">5 100</t>
  </si>
  <si>
    <t xml:space="preserve">Minimum Airspeed (Increment 1 m/s)</t>
  </si>
  <si>
    <t xml:space="preserve">ARSPD_FBW_MAX</t>
  </si>
  <si>
    <t xml:space="preserve">Maximum Airspeed (Increment 1 m/s)</t>
  </si>
  <si>
    <t xml:space="preserve">FBWB_ELEV_REV</t>
  </si>
  <si>
    <t xml:space="preserve">Fly By Wire elevator reverse</t>
  </si>
  <si>
    <t xml:space="preserve">FBWB_CLIMB_RATE</t>
  </si>
  <si>
    <t xml:space="preserve">1 10</t>
  </si>
  <si>
    <t xml:space="preserve">Fly By Wire B altitude change rate (Increment 0.1 m/s)</t>
  </si>
  <si>
    <t xml:space="preserve">THR_MIN</t>
  </si>
  <si>
    <t xml:space="preserve">Minimum Throttle (Increment 1 precent)</t>
  </si>
  <si>
    <t xml:space="preserve">THR_MAX</t>
  </si>
  <si>
    <t xml:space="preserve">Maximum Throttle (Increment 1 precent)</t>
  </si>
  <si>
    <t xml:space="preserve">TKOFF_THR_MAX</t>
  </si>
  <si>
    <t xml:space="preserve">Maximum Throttle for takeoff (Increment 1 precent)</t>
  </si>
  <si>
    <t xml:space="preserve">THR_SLEWRATE</t>
  </si>
  <si>
    <t xml:space="preserve">Throttle slew rate</t>
  </si>
  <si>
    <t xml:space="preserve">FLAP_SLEWRATE</t>
  </si>
  <si>
    <t xml:space="preserve">Flap slew rate</t>
  </si>
  <si>
    <t xml:space="preserve">THR_SUPP_MAN</t>
  </si>
  <si>
    <t xml:space="preserve">THR_FS_VALUE</t>
  </si>
  <si>
    <t xml:space="preserve">TRIM_THROTTLE</t>
  </si>
  <si>
    <t xml:space="preserve">THROTTLE_NUDGE</t>
  </si>
  <si>
    <t xml:space="preserve">FS_SHORT_ACTN</t>
  </si>
  <si>
    <t xml:space="preserve">FS_SHORT_TIMEOUT</t>
  </si>
  <si>
    <t xml:space="preserve">FS_LONG_ACTN</t>
  </si>
  <si>
    <t xml:space="preserve">FS_LONG_TIMEOUT</t>
  </si>
  <si>
    <t xml:space="preserve">FS_BATT_VOLTAGE</t>
  </si>
  <si>
    <t xml:space="preserve">FS_BATT_MAH</t>
  </si>
  <si>
    <t xml:space="preserve">FS_GCS_ENABL</t>
  </si>
  <si>
    <t xml:space="preserve">FLTMODE_CH</t>
  </si>
  <si>
    <t xml:space="preserve">FLTMODE1</t>
  </si>
  <si>
    <t xml:space="preserve">FLTMODE2</t>
  </si>
  <si>
    <t xml:space="preserve">FLTMODE3</t>
  </si>
  <si>
    <t xml:space="preserve">FLTMODE4</t>
  </si>
  <si>
    <t xml:space="preserve">FLTMODE5</t>
  </si>
  <si>
    <t xml:space="preserve">FLTMODE6</t>
  </si>
  <si>
    <t xml:space="preserve">INITIAL_MODE</t>
  </si>
  <si>
    <t xml:space="preserve">LIM_ROLL_CD</t>
  </si>
  <si>
    <t xml:space="preserve">LIM_PITCH_MAX</t>
  </si>
  <si>
    <t xml:space="preserve">LIM_PITCH_MIN</t>
  </si>
  <si>
    <t xml:space="preserve">ACRO_ROLL_RATE</t>
  </si>
  <si>
    <t xml:space="preserve">ACRO_PITCH_RATE</t>
  </si>
  <si>
    <t xml:space="preserve">ACRO_LOCKING</t>
  </si>
  <si>
    <t xml:space="preserve">GROUND_STEER_ALT</t>
  </si>
  <si>
    <t xml:space="preserve">GROUND_STEER_DPS</t>
  </si>
  <si>
    <t xml:space="preserve">TRIM_AUTO</t>
  </si>
  <si>
    <t xml:space="preserve">ELEVON_MIXING</t>
  </si>
  <si>
    <t xml:space="preserve">ELEVON_REVERSE</t>
  </si>
  <si>
    <t xml:space="preserve">ELEVON_CH1_REV</t>
  </si>
  <si>
    <t xml:space="preserve">ELEVON_CH2_REV</t>
  </si>
  <si>
    <t xml:space="preserve">VTAIL_OUTPUT</t>
  </si>
  <si>
    <t xml:space="preserve">ELEVON_OUTPUT</t>
  </si>
  <si>
    <t xml:space="preserve">MIXING_GAIN</t>
  </si>
  <si>
    <t xml:space="preserve">RUDDER_ONLY</t>
  </si>
  <si>
    <t xml:space="preserve">SYS_NUM_RESETS</t>
  </si>
  <si>
    <t xml:space="preserve">LOG_BITMASK</t>
  </si>
  <si>
    <t xml:space="preserve">RST_SWITCH_CH</t>
  </si>
  <si>
    <t xml:space="preserve">RST_MISSION_CH</t>
  </si>
  <si>
    <t xml:space="preserve">TRIM_ARSPD_CM</t>
  </si>
  <si>
    <t xml:space="preserve">SCALING_SPEED</t>
  </si>
  <si>
    <t xml:space="preserve">MIN_GNDSPD_CM</t>
  </si>
  <si>
    <t xml:space="preserve">TRIM_PITCH_CD</t>
  </si>
  <si>
    <t xml:space="preserve">ALT_HOLD_RTL</t>
  </si>
  <si>
    <t xml:space="preserve">ALT_HOLD_FBWCM</t>
  </si>
  <si>
    <t xml:space="preserve">MAG_ENABLE</t>
  </si>
  <si>
    <t xml:space="preserve">FLAP_IN_CHANNEL</t>
  </si>
  <si>
    <t xml:space="preserve">FLAPERON_OUTPUT</t>
  </si>
  <si>
    <t xml:space="preserve">FLAP_1_PERCNT</t>
  </si>
  <si>
    <t xml:space="preserve">FLAP_1_SPEED</t>
  </si>
  <si>
    <t xml:space="preserve">FLAP_2_PERCNT</t>
  </si>
  <si>
    <t xml:space="preserve">FLAP_2_SPEED</t>
  </si>
  <si>
    <t xml:space="preserve">LAND_FLAP_PERCNT</t>
  </si>
  <si>
    <t xml:space="preserve">RSSI_PIN</t>
  </si>
  <si>
    <t xml:space="preserve">RSSI_RANGE</t>
  </si>
  <si>
    <t xml:space="preserve">INVERTEDFLT_CH</t>
  </si>
  <si>
    <t xml:space="preserve">HIL_SERVOS</t>
  </si>
  <si>
    <t xml:space="preserve">HIL_ERR_LIMIT</t>
  </si>
  <si>
    <t xml:space="preserve">RTL_AUTOLAND</t>
  </si>
  <si>
    <t xml:space="preserve">TRIM_RC_AT_START</t>
  </si>
  <si>
    <t xml:space="preserve">GND_ABS_PRESS</t>
  </si>
  <si>
    <t xml:space="preserve">GND_TEMP</t>
  </si>
  <si>
    <t xml:space="preserve">GND_ALT_OFFSET</t>
  </si>
  <si>
    <t xml:space="preserve">GPS_TYPE</t>
  </si>
  <si>
    <t xml:space="preserve">GPS_NAVFILTER</t>
  </si>
  <si>
    <t xml:space="preserve">GPS_MIN_ELEV</t>
  </si>
  <si>
    <t xml:space="preserve">GPS_GNSS_MODE</t>
  </si>
  <si>
    <t xml:space="preserve">CAM_TRIGG_TYPE</t>
  </si>
  <si>
    <t xml:space="preserve">CAM_DURATION</t>
  </si>
  <si>
    <t xml:space="preserve">CAM_SERVO_ON</t>
  </si>
  <si>
    <t xml:space="preserve">CAM_SERVO_OFF</t>
  </si>
  <si>
    <t xml:space="preserve">CAM_TRIGG_DIST</t>
  </si>
  <si>
    <t xml:space="preserve">ARMING_REQUIRE</t>
  </si>
  <si>
    <t xml:space="preserve">ARMING_CHECK</t>
  </si>
  <si>
    <t xml:space="preserve">ARMING_RUDDER</t>
  </si>
  <si>
    <t xml:space="preserve">RELAY_PIN</t>
  </si>
  <si>
    <t xml:space="preserve">RELAY_PIN2</t>
  </si>
  <si>
    <t xml:space="preserve">RELAY_PIN3</t>
  </si>
  <si>
    <t xml:space="preserve">RELAY_PIN4</t>
  </si>
  <si>
    <t xml:space="preserve">RELAY_DEFAULT</t>
  </si>
  <si>
    <t xml:space="preserve">RNGFND_LANDING</t>
  </si>
  <si>
    <t xml:space="preserve">RC1_MIN</t>
  </si>
  <si>
    <t xml:space="preserve">RC1_TRIM</t>
  </si>
  <si>
    <t xml:space="preserve">RC1_MAX</t>
  </si>
  <si>
    <t xml:space="preserve">RC1_REV</t>
  </si>
  <si>
    <t xml:space="preserve">RC1_DZ</t>
  </si>
  <si>
    <t xml:space="preserve">RC2_MIN</t>
  </si>
  <si>
    <t xml:space="preserve">RC2_TRIM</t>
  </si>
  <si>
    <t xml:space="preserve">RC2_MAX</t>
  </si>
  <si>
    <t xml:space="preserve">RC2_REV</t>
  </si>
  <si>
    <t xml:space="preserve">RC2_DZ</t>
  </si>
  <si>
    <t xml:space="preserve">RC3_MIN</t>
  </si>
  <si>
    <t xml:space="preserve">RC3_TRIM</t>
  </si>
  <si>
    <t xml:space="preserve">RC3_MAX</t>
  </si>
  <si>
    <t xml:space="preserve">RC3_REV</t>
  </si>
  <si>
    <t xml:space="preserve">RC3_DZ</t>
  </si>
  <si>
    <t xml:space="preserve">RC4_MIN</t>
  </si>
  <si>
    <t xml:space="preserve">RC4_TRIM</t>
  </si>
  <si>
    <t xml:space="preserve">RC4_MAX</t>
  </si>
  <si>
    <t xml:space="preserve">RC4_REV</t>
  </si>
  <si>
    <t xml:space="preserve">RC4_DZ</t>
  </si>
  <si>
    <t xml:space="preserve">RC5_MIN</t>
  </si>
  <si>
    <t xml:space="preserve">RC5_TRIM</t>
  </si>
  <si>
    <t xml:space="preserve">RC5_MAX</t>
  </si>
  <si>
    <t xml:space="preserve">RC5_REV</t>
  </si>
  <si>
    <t xml:space="preserve">RC5_DZ</t>
  </si>
  <si>
    <t xml:space="preserve">RC5_FUNCTION</t>
  </si>
  <si>
    <t xml:space="preserve">RC6_MIN</t>
  </si>
  <si>
    <t xml:space="preserve">RC6_TRIM</t>
  </si>
  <si>
    <t xml:space="preserve">RC6_MAX</t>
  </si>
  <si>
    <t xml:space="preserve">RC6_REV</t>
  </si>
  <si>
    <t xml:space="preserve">RC6_DZ</t>
  </si>
  <si>
    <t xml:space="preserve">RC6_FUNCTION</t>
  </si>
  <si>
    <t xml:space="preserve">RC7_MIN</t>
  </si>
  <si>
    <t xml:space="preserve">RC7_TRIM</t>
  </si>
  <si>
    <t xml:space="preserve">RC7_MAX</t>
  </si>
  <si>
    <t xml:space="preserve">RC7_REV</t>
  </si>
  <si>
    <t xml:space="preserve">RC7_DZ</t>
  </si>
  <si>
    <t xml:space="preserve">RC7_FUNCTION</t>
  </si>
  <si>
    <t xml:space="preserve">RC8_MIN</t>
  </si>
  <si>
    <t xml:space="preserve">RC8_TRIM</t>
  </si>
  <si>
    <t xml:space="preserve">RC8_MAX</t>
  </si>
  <si>
    <t xml:space="preserve">RC8_REV</t>
  </si>
  <si>
    <t xml:space="preserve">RC8_DZ</t>
  </si>
  <si>
    <t xml:space="preserve">RC8_FUNCTION</t>
  </si>
  <si>
    <t xml:space="preserve">RC10_MIN</t>
  </si>
  <si>
    <t xml:space="preserve">RC10_TRIM</t>
  </si>
  <si>
    <t xml:space="preserve">RC10_MAX</t>
  </si>
  <si>
    <t xml:space="preserve">RC10_REV</t>
  </si>
  <si>
    <t xml:space="preserve">RC10_DZ</t>
  </si>
  <si>
    <t xml:space="preserve">RC10_FUNCTION</t>
  </si>
  <si>
    <t xml:space="preserve">RC11_MIN</t>
  </si>
  <si>
    <t xml:space="preserve">RC11_TRIM</t>
  </si>
  <si>
    <t xml:space="preserve">RC11_MAX</t>
  </si>
  <si>
    <t xml:space="preserve">RC11_REV</t>
  </si>
  <si>
    <t xml:space="preserve">RC11_DZ</t>
  </si>
  <si>
    <t xml:space="preserve">RC11_FUNCTION</t>
  </si>
  <si>
    <t xml:space="preserve">RLL2SRV_TCONST</t>
  </si>
  <si>
    <t xml:space="preserve">RLL2SRV_P</t>
  </si>
  <si>
    <t xml:space="preserve">RLL2SRV_D</t>
  </si>
  <si>
    <t xml:space="preserve">RLL2SRV_I</t>
  </si>
  <si>
    <t xml:space="preserve">RLL2SRV_RMAX</t>
  </si>
  <si>
    <t xml:space="preserve">RLL2SRV_IMAX</t>
  </si>
  <si>
    <t xml:space="preserve">RLL2SRV_FF</t>
  </si>
  <si>
    <t xml:space="preserve">PTCH2SRV_TCONST</t>
  </si>
  <si>
    <t xml:space="preserve">PTCH2SRV_P</t>
  </si>
  <si>
    <t xml:space="preserve">PTCH2SRV_D</t>
  </si>
  <si>
    <t xml:space="preserve">PTCH2SRV_I</t>
  </si>
  <si>
    <t xml:space="preserve">PTCH2SRV_RMAX_UP</t>
  </si>
  <si>
    <t xml:space="preserve">PTCH2SRV_RMAX_DN</t>
  </si>
  <si>
    <t xml:space="preserve">PTCH2SRV_RLL</t>
  </si>
  <si>
    <t xml:space="preserve">PTCH2SRV_IMAX</t>
  </si>
  <si>
    <t xml:space="preserve">PTCH2SRV_FF</t>
  </si>
  <si>
    <t xml:space="preserve">YAW2SRV_SLIP</t>
  </si>
  <si>
    <t xml:space="preserve">YAW2SRV_INT</t>
  </si>
  <si>
    <t xml:space="preserve">YAW2SRV_DAMP</t>
  </si>
  <si>
    <t xml:space="preserve">YAW2SRV_RLL</t>
  </si>
  <si>
    <t xml:space="preserve">YAW2SRV_IMAX</t>
  </si>
  <si>
    <t xml:space="preserve">STEER2SRV_TCONST</t>
  </si>
  <si>
    <t xml:space="preserve">STEER2SRV_P</t>
  </si>
  <si>
    <t xml:space="preserve">STEER2SRV_I</t>
  </si>
  <si>
    <t xml:space="preserve">STEER2SRV_D</t>
  </si>
  <si>
    <t xml:space="preserve">STEER2SRV_IMAX</t>
  </si>
  <si>
    <t xml:space="preserve">STEER2SRV_MINSPD</t>
  </si>
  <si>
    <t xml:space="preserve">STEER2SRV_FF</t>
  </si>
  <si>
    <t xml:space="preserve">COMPASS_OFS_X</t>
  </si>
  <si>
    <t xml:space="preserve">COMPASS_OFS_Y</t>
  </si>
  <si>
    <t xml:space="preserve">COMPASS_OFS_Z</t>
  </si>
  <si>
    <t xml:space="preserve">COMPASS_DEC</t>
  </si>
  <si>
    <t xml:space="preserve">COMPASS_LEARN</t>
  </si>
  <si>
    <t xml:space="preserve">COMPASS_USE</t>
  </si>
  <si>
    <t xml:space="preserve">COMPASS_AUTODEC</t>
  </si>
  <si>
    <t xml:space="preserve">COMPASS_MOTCT</t>
  </si>
  <si>
    <t xml:space="preserve">COMPASS_MOT_X</t>
  </si>
  <si>
    <t xml:space="preserve">COMPASS_MOT_Y</t>
  </si>
  <si>
    <t xml:space="preserve">COMPASS_MOT_Z</t>
  </si>
  <si>
    <t xml:space="preserve">COMPASS_ORIENT</t>
  </si>
  <si>
    <t xml:space="preserve">COMPASS_EXTERNAL</t>
  </si>
  <si>
    <t xml:space="preserve">SCHED_DEBUG</t>
  </si>
  <si>
    <t xml:space="preserve">RCMAP_ROLL</t>
  </si>
  <si>
    <t xml:space="preserve">RCMAP_PITCH</t>
  </si>
  <si>
    <t xml:space="preserve">RCMAP_THROTTLE</t>
  </si>
  <si>
    <t xml:space="preserve">RCMAP_YAW</t>
  </si>
  <si>
    <t xml:space="preserve">SR0_RAW_SENS</t>
  </si>
  <si>
    <t xml:space="preserve">SR0_EXT_STAT</t>
  </si>
  <si>
    <t xml:space="preserve">SR0_RC_CHAN</t>
  </si>
  <si>
    <t xml:space="preserve">SR0_RAW_CTRL</t>
  </si>
  <si>
    <t xml:space="preserve">SR0_POSITION</t>
  </si>
  <si>
    <t xml:space="preserve">SR0_EXTRA1</t>
  </si>
  <si>
    <t xml:space="preserve">SR0_EXTRA2</t>
  </si>
  <si>
    <t xml:space="preserve">SR0_EXTRA3</t>
  </si>
  <si>
    <t xml:space="preserve">SR0_PARAMS</t>
  </si>
  <si>
    <t xml:space="preserve">SR1_RAW_SENS</t>
  </si>
  <si>
    <t xml:space="preserve">SR1_EXT_STAT</t>
  </si>
  <si>
    <t xml:space="preserve">SR1_RC_CHAN</t>
  </si>
  <si>
    <t xml:space="preserve">SR1_RAW_CTRL</t>
  </si>
  <si>
    <t xml:space="preserve">SR1_POSITION</t>
  </si>
  <si>
    <t xml:space="preserve">SR1_EXTRA1</t>
  </si>
  <si>
    <t xml:space="preserve">SR1_EXTRA2</t>
  </si>
  <si>
    <t xml:space="preserve">SR1_EXTRA3</t>
  </si>
  <si>
    <t xml:space="preserve">SR1_PARAMS</t>
  </si>
  <si>
    <t xml:space="preserve">INS_PRODUCT_ID</t>
  </si>
  <si>
    <t xml:space="preserve">INS_GYROFFS_X</t>
  </si>
  <si>
    <t xml:space="preserve">INS_GYROFFS_Y</t>
  </si>
  <si>
    <t xml:space="preserve">INS_GYROFFS_Z</t>
  </si>
  <si>
    <t xml:space="preserve">INS_ACCSCAL_X</t>
  </si>
  <si>
    <t xml:space="preserve">INS_ACCSCAL_Y</t>
  </si>
  <si>
    <t xml:space="preserve">INS_ACCSCAL_Z</t>
  </si>
  <si>
    <t xml:space="preserve">INS_ACCOFFS_X</t>
  </si>
  <si>
    <t xml:space="preserve">INS_ACCOFFS_Y</t>
  </si>
  <si>
    <t xml:space="preserve">INS_ACCOFFS_Z</t>
  </si>
  <si>
    <t xml:space="preserve">INS_GYRO_FILTER</t>
  </si>
  <si>
    <t xml:space="preserve">INS_ACCEL_FILTER</t>
  </si>
  <si>
    <t xml:space="preserve">INS_USE</t>
  </si>
  <si>
    <t xml:space="preserve">AHRS_GPS_GAIN</t>
  </si>
  <si>
    <t xml:space="preserve">AHRS_GPS_USE</t>
  </si>
  <si>
    <t xml:space="preserve">AHRS_YAW_P</t>
  </si>
  <si>
    <t xml:space="preserve">AHRS_RP_P</t>
  </si>
  <si>
    <t xml:space="preserve">AHRS_WIND_MAX</t>
  </si>
  <si>
    <t xml:space="preserve">AHRS_TRIM_X</t>
  </si>
  <si>
    <t xml:space="preserve">AHRS_TRIM_Y</t>
  </si>
  <si>
    <t xml:space="preserve">AHRS_TRIM_Z</t>
  </si>
  <si>
    <t xml:space="preserve">AHRS_ORIENTATION</t>
  </si>
  <si>
    <t xml:space="preserve">AHRS_COMP_BETA</t>
  </si>
  <si>
    <t xml:space="preserve">AHRS_GPS_MINSATS</t>
  </si>
  <si>
    <t xml:space="preserve">ARSPD_ENABLE</t>
  </si>
  <si>
    <t xml:space="preserve">ARSPD_USE</t>
  </si>
  <si>
    <t xml:space="preserve">ARSPD_OFFSET</t>
  </si>
  <si>
    <t xml:space="preserve">ARSPD_RATIO</t>
  </si>
  <si>
    <t xml:space="preserve">ARSPD_PIN</t>
  </si>
  <si>
    <t xml:space="preserve">ARSPD_AUTOCAL</t>
  </si>
  <si>
    <t xml:space="preserve">ARSPD_TUBE_ORDER</t>
  </si>
  <si>
    <t xml:space="preserve">ARSPD_SKIP_CAL</t>
  </si>
  <si>
    <t xml:space="preserve">NAVL1_PERIOD</t>
  </si>
  <si>
    <t xml:space="preserve">NAVL1_DAMPING</t>
  </si>
  <si>
    <t xml:space="preserve">TECS_CLMB_MAX</t>
  </si>
  <si>
    <t xml:space="preserve">TECS_SINK_MIN</t>
  </si>
  <si>
    <t xml:space="preserve">TECS_TIME_CONST</t>
  </si>
  <si>
    <t xml:space="preserve">TECS_THR_DAMP</t>
  </si>
  <si>
    <t xml:space="preserve">TECS_INTEG_GAIN</t>
  </si>
  <si>
    <t xml:space="preserve">TECS_VERT_ACC</t>
  </si>
  <si>
    <t xml:space="preserve">TECS_HGT_OMEGA</t>
  </si>
  <si>
    <t xml:space="preserve">TECS_SPD_OMEGA</t>
  </si>
  <si>
    <t xml:space="preserve">TECS_RLL2THR</t>
  </si>
  <si>
    <t xml:space="preserve">TECS_SPDWEIGHT</t>
  </si>
  <si>
    <t xml:space="preserve">TECS_PTCH_DAMP</t>
  </si>
  <si>
    <t xml:space="preserve">TECS_SINK_MAX</t>
  </si>
  <si>
    <t xml:space="preserve">TECS_LAND_ARSPD</t>
  </si>
  <si>
    <t xml:space="preserve">TECS_LAND_THR</t>
  </si>
  <si>
    <t xml:space="preserve">TECS_LAND_SPDWGT</t>
  </si>
  <si>
    <t xml:space="preserve">TECS_PITCH_MAX</t>
  </si>
  <si>
    <t xml:space="preserve">TECS_PITCH_MIN</t>
  </si>
  <si>
    <t xml:space="preserve">TECS_LAND_SINK</t>
  </si>
  <si>
    <t xml:space="preserve">TECS_LAND_TCONST</t>
  </si>
  <si>
    <t xml:space="preserve">TECS_LAND_DAMP</t>
  </si>
  <si>
    <t xml:space="preserve">TECS_LAND_PMAX</t>
  </si>
  <si>
    <t xml:space="preserve">BATT_MONITOR</t>
  </si>
  <si>
    <t xml:space="preserve">BATT_VOLT_PIN</t>
  </si>
  <si>
    <t xml:space="preserve">BATT_CURR_PIN</t>
  </si>
  <si>
    <t xml:space="preserve">BATT_VOLT_MULT</t>
  </si>
  <si>
    <t xml:space="preserve">BATT_AMP_PERVOLT</t>
  </si>
  <si>
    <t xml:space="preserve">BATT_AMP_OFFSET</t>
  </si>
  <si>
    <t xml:space="preserve">BATT_CAPACITY</t>
  </si>
  <si>
    <t xml:space="preserve">BATT2_MONITOR</t>
  </si>
  <si>
    <t xml:space="preserve">BATT2_VOLT_PIN</t>
  </si>
  <si>
    <t xml:space="preserve">BATT2_CURR_PIN</t>
  </si>
  <si>
    <t xml:space="preserve">BATT2_VOLT_MULT</t>
  </si>
  <si>
    <t xml:space="preserve">BATT2_AMP_PERVOL</t>
  </si>
  <si>
    <t xml:space="preserve">BATT2_AMP_OFFSET</t>
  </si>
  <si>
    <t xml:space="preserve">BATT2_CAPACITY</t>
  </si>
  <si>
    <t xml:space="preserve">BRD_SERIAL_NUM</t>
  </si>
  <si>
    <t xml:space="preserve">MIS_TOTAL</t>
  </si>
  <si>
    <t xml:space="preserve">The number of mission mission items that has been loaded by the ground station. Do not change this manually.</t>
  </si>
  <si>
    <t xml:space="preserve">MIS_RESTART</t>
  </si>
  <si>
    <t xml:space="preserve">0:ResumeMission 1:RestartMission</t>
  </si>
  <si>
    <t xml:space="preserve">RALLY_TOTAL</t>
  </si>
  <si>
    <t xml:space="preserve">RALLY_LIMIT_KM</t>
  </si>
  <si>
    <t xml:space="preserve">RALLY_INCL_HOME</t>
  </si>
  <si>
    <t xml:space="preserve">Radians</t>
  </si>
  <si>
    <t xml:space="preserve">-3.142 3.142</t>
  </si>
  <si>
    <t xml:space="preserve">An angle to compensate between the true north and magnetic north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</si>
</sst>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.5"/>
      <color rgb="FF000000"/>
      <name val="Courier New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9"/>
  <sheetViews>
    <sheetView showFormulas="false" showGridLines="true" showRowColHeaders="true" showZeros="true" rightToLeft="false" tabSelected="true" showOutlineSymbols="true" defaultGridColor="true" view="normal" topLeftCell="M326" colorId="64" zoomScale="100" zoomScaleNormal="100" zoomScalePageLayoutView="100" workbookViewId="0">
      <selection pane="topLeft" activeCell="M352" activeCellId="0" sqref="M352"/>
    </sheetView>
  </sheetViews>
  <sheetFormatPr defaultRowHeight="12.8" zeroHeight="false" outlineLevelRow="0" outlineLevelCol="0"/>
  <cols>
    <col collapsed="false" customWidth="true" hidden="false" outlineLevel="0" max="1" min="1" style="0" width="20.05"/>
    <col collapsed="false" customWidth="true" hidden="false" outlineLevel="0" max="2" min="2" style="0" width="18.24"/>
    <col collapsed="false" customWidth="true" hidden="false" outlineLevel="0" max="3" min="3" style="0" width="7.95"/>
    <col collapsed="false" customWidth="true" hidden="false" outlineLevel="0" max="4" min="4" style="0" width="8.1"/>
    <col collapsed="false" customWidth="true" hidden="false" outlineLevel="0" max="5" min="5" style="0" width="39.17"/>
    <col collapsed="false" customWidth="true" hidden="false" outlineLevel="0" max="6" min="6" style="0" width="10.05"/>
    <col collapsed="false" customWidth="false" hidden="false" outlineLevel="0" max="7" min="7" style="0" width="11.52"/>
    <col collapsed="false" customWidth="true" hidden="false" outlineLevel="0" max="8" min="8" style="0" width="120.92"/>
    <col collapsed="false" customWidth="false" hidden="false" outlineLevel="0" max="11" min="9" style="0" width="11.52"/>
    <col collapsed="false" customWidth="true" hidden="false" outlineLevel="0" max="12" min="12" style="0" width="47.42"/>
    <col collapsed="false" customWidth="true" hidden="false" outlineLevel="0" max="13" min="13" style="0" width="50.76"/>
    <col collapsed="false" customWidth="false" hidden="false" outlineLevel="0" max="14" min="14" style="0" width="11.52"/>
    <col collapsed="false" customWidth="true" hidden="false" outlineLevel="0" max="15" min="15" style="0" width="155.8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0" t="s">
        <v>7</v>
      </c>
    </row>
    <row r="2" customFormat="false" ht="13.2" hidden="false" customHeight="false" outlineLevel="0" collapsed="false">
      <c r="A2" s="0" t="s">
        <v>8</v>
      </c>
      <c r="B2" s="0" t="n">
        <v>0</v>
      </c>
      <c r="E2" s="0" t="s">
        <v>9</v>
      </c>
      <c r="F2" s="2" t="b">
        <v>0</v>
      </c>
      <c r="G2" s="0" t="s">
        <v>10</v>
      </c>
      <c r="H2" s="0" t="s">
        <v>11</v>
      </c>
      <c r="I2" s="1" t="n">
        <f aca="false">B2</f>
        <v>0</v>
      </c>
      <c r="J2" s="1" t="n">
        <f aca="false">IF(C2="",1,C2)</f>
        <v>1</v>
      </c>
      <c r="K2" s="3" t="s">
        <v>12</v>
      </c>
      <c r="L2" s="1" t="str">
        <f aca="false">IF(E2="","",IF(MID(E2,2,1)=":",CONCATENATE("new HashMap(){{put(",SUBSTITUTE(E2," ",""");put("),""");}}"),CONCATENATE("new Range(",SUBSTITUTE(E2," ",","),")")))</f>
        <v>new Range(-100,100)</v>
      </c>
      <c r="M2" s="1" t="str">
        <f aca="false">IF(L2="","null",SUBSTITUTE(L2,":",","""))</f>
        <v>new Range(-100,100)</v>
      </c>
      <c r="N2" s="1" t="str">
        <f aca="false">IF(F2=FALSE(),"false","true")</f>
        <v>false</v>
      </c>
      <c r="O2" s="0" t="str">
        <f aca="false">CONCATENATE(A2,"(",I2,",",J2,",",K2,",",M2,",",N2,",",G2,",","""",H2,"""),")</f>
        <v>THR_PASS_STAB(0,1,MAV_PARAM_UNIT.UNKNOWN,new Range(-100,100),false,“”,"Throttle passthru in stabilize"),</v>
      </c>
    </row>
    <row r="3" customFormat="false" ht="13.2" hidden="false" customHeight="false" outlineLevel="0" collapsed="false">
      <c r="A3" s="0" t="s">
        <v>13</v>
      </c>
      <c r="B3" s="0" t="n">
        <v>1</v>
      </c>
      <c r="E3" s="0" t="s">
        <v>14</v>
      </c>
      <c r="F3" s="2" t="b">
        <v>0</v>
      </c>
      <c r="G3" s="0" t="s">
        <v>10</v>
      </c>
      <c r="I3" s="1" t="n">
        <f aca="false">B3</f>
        <v>1</v>
      </c>
      <c r="J3" s="1" t="n">
        <f aca="false">IF(C3="",1,C3)</f>
        <v>1</v>
      </c>
      <c r="K3" s="3" t="s">
        <v>12</v>
      </c>
      <c r="L3" s="1" t="str">
        <f aca="false">IF(E3="","",IF(MID(E3,2,1)=":",CONCATENATE("new HashMap(){{put(",SUBSTITUTE(E3," ",""");put("),""");}}"),CONCATENATE("new Range(",SUBSTITUTE(E3," ",","),")")))</f>
        <v>new HashMap(){{put(0:Disable");put(1:Enable");}}</v>
      </c>
      <c r="M3" s="1" t="str">
        <f aca="false">IF(L3="","null",SUBSTITUTE(L3,":",","""))</f>
        <v>new HashMap(){{put(0,"Disable");put(1,"Enable");}}</v>
      </c>
      <c r="N3" s="1" t="str">
        <f aca="false">IF(F3=FALSE(),"false","true")</f>
        <v>false</v>
      </c>
      <c r="O3" s="0" t="str">
        <f aca="false">CONCATENATE(A3,"(",I3,",",J3,",",K3,",",M3,",",N3,",",G3,",","""",H3,"""),")</f>
        <v>THR_FAILSAFE(1,1,MAV_PARAM_UNIT.UNKNOWN,new HashMap(){{put(0,"Disable");put(1,"Enable");}},false,“”,""),</v>
      </c>
    </row>
    <row r="4" customFormat="false" ht="13.2" hidden="false" customHeight="false" outlineLevel="0" collapsed="false">
      <c r="A4" s="0" t="s">
        <v>15</v>
      </c>
      <c r="B4" s="0" t="n">
        <v>2</v>
      </c>
      <c r="E4" s="0" t="s">
        <v>16</v>
      </c>
      <c r="F4" s="2" t="b">
        <v>0</v>
      </c>
      <c r="G4" s="0" t="s">
        <v>10</v>
      </c>
      <c r="I4" s="1" t="n">
        <f aca="false">B4</f>
        <v>2</v>
      </c>
      <c r="J4" s="1" t="n">
        <f aca="false">IF(C4="",1,C4)</f>
        <v>1</v>
      </c>
      <c r="K4" s="3" t="s">
        <v>12</v>
      </c>
      <c r="L4" s="1" t="str">
        <f aca="false">IF(E4="","",IF(MID(E4,2,1)=":",CONCATENATE("new HashMap(){{put(",SUBSTITUTE(E4," ",""");put("),""");}}"),CONCATENATE("new Range(",SUBSTITUTE(E4," ",","),")")))</f>
        <v>new HashMap(){{put(0:Disabled");put(1:Enable");put(2:NoChange");}}</v>
      </c>
      <c r="M4" s="1" t="str">
        <f aca="false">IF(L4="","null",SUBSTITUTE(L4,":",","""))</f>
        <v>new HashMap(){{put(0,"Disabled");put(1,"Enable");put(2,"NoChange");}}</v>
      </c>
      <c r="N4" s="1" t="str">
        <f aca="false">IF(F4=FALSE(),"false","true")</f>
        <v>false</v>
      </c>
      <c r="O4" s="0" t="str">
        <f aca="false">CONCATENATE(A4,"(",I4,",",J4,",",K4,",",M4,",",N4,",",G4,",","""",H4,"""),")</f>
        <v>GPS_SBAS_MODE(2,1,MAV_PARAM_UNIT.UNKNOWN,new HashMap(){{put(0,"Disabled");put(1,"Enable");put(2,"NoChange");}},false,“”,""),</v>
      </c>
    </row>
    <row r="5" customFormat="false" ht="13.2" hidden="false" customHeight="false" outlineLevel="0" collapsed="false">
      <c r="A5" s="0" t="s">
        <v>17</v>
      </c>
      <c r="B5" s="0" t="n">
        <v>13</v>
      </c>
      <c r="E5" s="0" t="s">
        <v>18</v>
      </c>
      <c r="F5" s="2" t="b">
        <v>0</v>
      </c>
      <c r="G5" s="0" t="s">
        <v>10</v>
      </c>
      <c r="H5" s="0" t="s">
        <v>19</v>
      </c>
      <c r="I5" s="1" t="n">
        <f aca="false">B5</f>
        <v>13</v>
      </c>
      <c r="J5" s="1" t="n">
        <f aca="false">IF(C5="",1,C5)</f>
        <v>1</v>
      </c>
      <c r="K5" s="3" t="s">
        <v>12</v>
      </c>
      <c r="L5" s="1" t="str">
        <f aca="false">IF(E5="","",IF(MID(E5,2,1)=":",CONCATENATE("new HashMap(){{put(",SUBSTITUTE(E5," ",""");put("),""");}}"),CONCATENATE("new Range(",SUBSTITUTE(E5," ",","),")")))</f>
        <v>new Range(1,255)</v>
      </c>
      <c r="M5" s="1" t="str">
        <f aca="false">IF(L5="","null",SUBSTITUTE(L5,":",","""))</f>
        <v>new Range(1,255)</v>
      </c>
      <c r="N5" s="1" t="str">
        <f aca="false">IF(F5=FALSE(),"false","true")</f>
        <v>false</v>
      </c>
      <c r="O5" s="0" t="str">
        <f aca="false">CONCATENATE(A5,"(",I5,",",J5,",",K5,",",M5,",",N5,",",G5,",","""",H5,"""),")</f>
        <v>FORMAT_VERSION(13,1,MAV_PARAM_UNIT.UNKNOWN,new Range(1,255),false,“”,"Eeprom format version number"),</v>
      </c>
    </row>
    <row r="6" customFormat="false" ht="13.2" hidden="false" customHeight="false" outlineLevel="0" collapsed="false">
      <c r="A6" s="0" t="s">
        <v>20</v>
      </c>
      <c r="B6" s="0" t="n">
        <v>0</v>
      </c>
      <c r="F6" s="2" t="b">
        <v>0</v>
      </c>
      <c r="G6" s="0" t="s">
        <v>10</v>
      </c>
      <c r="H6" s="0" t="s">
        <v>21</v>
      </c>
      <c r="I6" s="1" t="n">
        <f aca="false">B6</f>
        <v>0</v>
      </c>
      <c r="J6" s="1" t="n">
        <f aca="false">IF(C6="",1,C6)</f>
        <v>1</v>
      </c>
      <c r="K6" s="3" t="s">
        <v>12</v>
      </c>
      <c r="L6" s="1" t="str">
        <f aca="false">IF(E6="","",IF(MID(E6,2,1)=":",CONCATENATE("new HashMap(){{put(",SUBSTITUTE(E6," ",""");put("),""");}}"),CONCATENATE("new Range(",SUBSTITUTE(E6," ",","),")")))</f>
        <v/>
      </c>
      <c r="M6" s="1" t="str">
        <f aca="false">IF(L6="","null",SUBSTITUTE(L6,":",","""))</f>
        <v>null</v>
      </c>
      <c r="N6" s="1" t="str">
        <f aca="false">IF(F6=FALSE(),"false","true")</f>
        <v>false</v>
      </c>
      <c r="O6" s="0" t="str">
        <f aca="false">CONCATENATE(A6,"(",I6,",",J6,",",K6,",",M6,",",N6,",",G6,",","""",H6,"""),")</f>
        <v>SYSID_SW_TYPE(0,1,MAV_PARAM_UNIT.UNKNOWN,null,false,“”,"Unknown"),</v>
      </c>
    </row>
    <row r="7" customFormat="false" ht="13.2" hidden="false" customHeight="false" outlineLevel="0" collapsed="false">
      <c r="A7" s="0" t="s">
        <v>22</v>
      </c>
      <c r="B7" s="0" t="n">
        <v>1</v>
      </c>
      <c r="E7" s="0" t="s">
        <v>18</v>
      </c>
      <c r="F7" s="2" t="b">
        <v>0</v>
      </c>
      <c r="G7" s="0" t="s">
        <v>10</v>
      </c>
      <c r="H7" s="0" t="s">
        <v>23</v>
      </c>
      <c r="I7" s="1" t="n">
        <f aca="false">B7</f>
        <v>1</v>
      </c>
      <c r="J7" s="1" t="n">
        <f aca="false">IF(C7="",1,C7)</f>
        <v>1</v>
      </c>
      <c r="K7" s="3" t="s">
        <v>12</v>
      </c>
      <c r="L7" s="1" t="str">
        <f aca="false">IF(E7="","",IF(MID(E7,2,1)=":",CONCATENATE("new HashMap(){{put(",SUBSTITUTE(E7," ",""");put("),""");}}"),CONCATENATE("new Range(",SUBSTITUTE(E7," ",","),")")))</f>
        <v>new Range(1,255)</v>
      </c>
      <c r="M7" s="1" t="str">
        <f aca="false">IF(L7="","null",SUBSTITUTE(L7,":",","""))</f>
        <v>new Range(1,255)</v>
      </c>
      <c r="N7" s="1" t="str">
        <f aca="false">IF(F7=FALSE(),"false","true")</f>
        <v>false</v>
      </c>
      <c r="O7" s="0" t="str">
        <f aca="false">CONCATENATE(A7,"(",I7,",",J7,",",K7,",",M7,",",N7,",",G7,",","""",H7,"""),")</f>
        <v>SYSID_THISMAV(1,1,MAV_PARAM_UNIT.UNKNOWN,new Range(1,255),false,“”,"MAVLink system ID of this vehicle"),</v>
      </c>
    </row>
    <row r="8" customFormat="false" ht="13.2" hidden="false" customHeight="false" outlineLevel="0" collapsed="false">
      <c r="A8" s="0" t="s">
        <v>24</v>
      </c>
      <c r="B8" s="0" t="n">
        <v>255</v>
      </c>
      <c r="E8" s="0" t="s">
        <v>18</v>
      </c>
      <c r="F8" s="2" t="b">
        <v>0</v>
      </c>
      <c r="G8" s="0" t="s">
        <v>10</v>
      </c>
      <c r="H8" s="0" t="s">
        <v>25</v>
      </c>
      <c r="I8" s="1" t="n">
        <f aca="false">B8</f>
        <v>255</v>
      </c>
      <c r="J8" s="1" t="n">
        <f aca="false">IF(C8="",1,C8)</f>
        <v>1</v>
      </c>
      <c r="K8" s="3" t="s">
        <v>12</v>
      </c>
      <c r="L8" s="1" t="str">
        <f aca="false">IF(E8="","",IF(MID(E8,2,1)=":",CONCATENATE("new HashMap(){{put(",SUBSTITUTE(E8," ",""");put("),""");}}"),CONCATENATE("new Range(",SUBSTITUTE(E8," ",","),")")))</f>
        <v>new Range(1,255)</v>
      </c>
      <c r="M8" s="1" t="str">
        <f aca="false">IF(L8="","null",SUBSTITUTE(L8,":",","""))</f>
        <v>new Range(1,255)</v>
      </c>
      <c r="N8" s="1" t="str">
        <f aca="false">IF(F8=FALSE(),"false","true")</f>
        <v>false</v>
      </c>
      <c r="O8" s="0" t="str">
        <f aca="false">CONCATENATE(A8,"(",I8,",",J8,",",K8,",",M8,",",N8,",",G8,",","""",H8,"""),")</f>
        <v>SYSID_MYGCS(255,1,MAV_PARAM_UNIT.UNKNOWN,new Range(1,255),false,“”,"Ground station MAVLink system ID"),</v>
      </c>
    </row>
    <row r="9" customFormat="false" ht="13.2" hidden="false" customHeight="false" outlineLevel="0" collapsed="false">
      <c r="A9" s="0" t="s">
        <v>26</v>
      </c>
      <c r="B9" s="0" t="n">
        <v>1</v>
      </c>
      <c r="E9" s="1" t="s">
        <v>27</v>
      </c>
      <c r="F9" s="2" t="b">
        <v>0</v>
      </c>
      <c r="G9" s="0" t="s">
        <v>10</v>
      </c>
      <c r="I9" s="1" t="n">
        <f aca="false">B9</f>
        <v>1</v>
      </c>
      <c r="J9" s="1" t="n">
        <f aca="false">IF(C9="",1,C9)</f>
        <v>1</v>
      </c>
      <c r="K9" s="3" t="s">
        <v>12</v>
      </c>
      <c r="L9" s="1" t="str">
        <f aca="false">IF(E9="","",IF(MID(E9,2,1)=":",CONCATENATE("new HashMap(){{put(",SUBSTITUTE(E9," ",""");put("),""");}}"),CONCATENATE("new Range(",SUBSTITUTE(E9," ",","),")")))</f>
        <v>new HashMap(){{put(1:MAVlink1");put(2:MAVlink2");}}</v>
      </c>
      <c r="M9" s="1" t="str">
        <f aca="false">IF(L9="","null",SUBSTITUTE(L9,":",","""))</f>
        <v>new HashMap(){{put(1,"MAVlink1");put(2,"MAVlink2");}}</v>
      </c>
      <c r="N9" s="1" t="str">
        <f aca="false">IF(F9=FALSE(),"false","true")</f>
        <v>false</v>
      </c>
      <c r="O9" s="0" t="str">
        <f aca="false">CONCATENATE(A9,"(",I9,",",J9,",",K9,",",M9,",",N9,",",G9,",","""",H9,"""),")</f>
        <v>SERIAL0_PROTOCOL(1,1,MAV_PARAM_UNIT.UNKNOWN,new HashMap(){{put(1,"MAVlink1");put(2,"MAVlink2");}},false,“”,""),</v>
      </c>
    </row>
    <row r="10" customFormat="false" ht="13.2" hidden="false" customHeight="false" outlineLevel="0" collapsed="false">
      <c r="A10" s="0" t="s">
        <v>28</v>
      </c>
      <c r="B10" s="0" t="n">
        <v>115</v>
      </c>
      <c r="E10" s="0" t="s">
        <v>29</v>
      </c>
      <c r="F10" s="2" t="b">
        <v>0</v>
      </c>
      <c r="G10" s="0" t="s">
        <v>10</v>
      </c>
      <c r="I10" s="1" t="n">
        <f aca="false">B10</f>
        <v>115</v>
      </c>
      <c r="J10" s="1" t="n">
        <f aca="false">IF(C10="",1,C10)</f>
        <v>1</v>
      </c>
      <c r="K10" s="3" t="s">
        <v>12</v>
      </c>
      <c r="L10" s="1" t="str">
        <f aca="false">IF(E10="","",IF(MID(E10,2,1)=":",CONCATENATE("new HashMap(){{put(",SUBSTITUTE(E10," ",""");put("),""");}}"),CONCATENATE("new Range(",SUBSTITUTE(E10," ",","),")")))</f>
        <v>new HashMap(){{put(0:1200");put(2:2400");put(4:4800");put(9:9600:");put(19:19200");put(38:38400");put(57:");put(57600");put(111:111100");put(115:");put(115200");put(256:256000");put(460:460800");put(500:500000");put(921:");put(921600");put(1500:1500000");}}</v>
      </c>
      <c r="M10" s="1" t="str">
        <f aca="false">IF(L10="","null",SUBSTITUTE(L10,":",","""))</f>
        <v>new HashMap(){{put(0,"1200");put(2,"2400");put(4,"4800");put(9,"9600,"");put(19,"19200");put(38,"38400");put(57,"");put(57600");put(111,"111100");put(115,"");put(115200");put(256,"256000");put(460,"460800");put(500,"500000");put(921,"");put(921600");put(1500,"1500000");}}</v>
      </c>
      <c r="N10" s="1" t="str">
        <f aca="false">IF(F10=FALSE(),"false","true")</f>
        <v>false</v>
      </c>
      <c r="O10" s="0" t="str">
        <f aca="false">CONCATENATE(A10,"(",I10,",",J10,",",K10,",",M10,",",N10,",",G10,",","""",H10,"""),")</f>
        <v>SERIAL0_BAUD(115,1,MAV_PARAM_UNIT.UNKNOWN,new HashMap(){{put(0,"1200");put(2,"2400");put(4,"4800");put(9,"9600,"");put(19,"19200");put(38,"38400");put(57,"");put(57600");put(111,"111100");put(115,"");put(115200");put(256,"256000");put(460,"460800");put(500,"500000");put(921,"");put(921600");put(1500,"1500000");}},false,“”,""),</v>
      </c>
    </row>
    <row r="11" customFormat="false" ht="13.2" hidden="false" customHeight="false" outlineLevel="0" collapsed="false">
      <c r="A11" s="0" t="s">
        <v>30</v>
      </c>
      <c r="B11" s="0" t="n">
        <v>1</v>
      </c>
      <c r="E11" s="1" t="s">
        <v>27</v>
      </c>
      <c r="F11" s="2" t="b">
        <v>0</v>
      </c>
      <c r="G11" s="0" t="s">
        <v>10</v>
      </c>
      <c r="I11" s="1" t="n">
        <f aca="false">B11</f>
        <v>1</v>
      </c>
      <c r="J11" s="1" t="n">
        <f aca="false">IF(C11="",1,C11)</f>
        <v>1</v>
      </c>
      <c r="K11" s="3" t="s">
        <v>12</v>
      </c>
      <c r="L11" s="1" t="str">
        <f aca="false">IF(E11="","",IF(MID(E11,2,1)=":",CONCATENATE("new HashMap(){{put(",SUBSTITUTE(E11," ",""");put("),""");}}"),CONCATENATE("new Range(",SUBSTITUTE(E11," ",","),")")))</f>
        <v>new HashMap(){{put(1:MAVlink1");put(2:MAVlink2");}}</v>
      </c>
      <c r="M11" s="1" t="str">
        <f aca="false">IF(L11="","null",SUBSTITUTE(L11,":",","""))</f>
        <v>new HashMap(){{put(1,"MAVlink1");put(2,"MAVlink2");}}</v>
      </c>
      <c r="N11" s="1" t="str">
        <f aca="false">IF(F11=FALSE(),"false","true")</f>
        <v>false</v>
      </c>
      <c r="O11" s="0" t="str">
        <f aca="false">CONCATENATE(A11,"(",I11,",",J11,",",K11,",",M11,",",N11,",",G11,",","""",H11,"""),")</f>
        <v>SERIAL1_PROTOCOL(1,1,MAV_PARAM_UNIT.UNKNOWN,new HashMap(){{put(1,"MAVlink1");put(2,"MAVlink2");}},false,“”,""),</v>
      </c>
    </row>
    <row r="12" customFormat="false" ht="13.2" hidden="false" customHeight="false" outlineLevel="0" collapsed="false">
      <c r="A12" s="0" t="s">
        <v>31</v>
      </c>
      <c r="B12" s="0" t="n">
        <v>57</v>
      </c>
      <c r="E12" s="0" t="s">
        <v>29</v>
      </c>
      <c r="F12" s="2" t="b">
        <v>0</v>
      </c>
      <c r="G12" s="0" t="s">
        <v>10</v>
      </c>
      <c r="I12" s="1" t="n">
        <f aca="false">B12</f>
        <v>57</v>
      </c>
      <c r="J12" s="1" t="n">
        <f aca="false">IF(C12="",1,C12)</f>
        <v>1</v>
      </c>
      <c r="K12" s="3" t="s">
        <v>12</v>
      </c>
      <c r="L12" s="1" t="str">
        <f aca="false">IF(E12="","",IF(MID(E12,2,1)=":",CONCATENATE("new HashMap(){{put(",SUBSTITUTE(E12," ",""");put("),""");}}"),CONCATENATE("new Range(",SUBSTITUTE(E12," ",","),")")))</f>
        <v>new HashMap(){{put(0:1200");put(2:2400");put(4:4800");put(9:9600:");put(19:19200");put(38:38400");put(57:");put(57600");put(111:111100");put(115:");put(115200");put(256:256000");put(460:460800");put(500:500000");put(921:");put(921600");put(1500:1500000");}}</v>
      </c>
      <c r="M12" s="1" t="str">
        <f aca="false">IF(L12="","null",SUBSTITUTE(L12,":",","""))</f>
        <v>new HashMap(){{put(0,"1200");put(2,"2400");put(4,"4800");put(9,"9600,"");put(19,"19200");put(38,"38400");put(57,"");put(57600");put(111,"111100");put(115,"");put(115200");put(256,"256000");put(460,"460800");put(500,"500000");put(921,"");put(921600");put(1500,"1500000");}}</v>
      </c>
      <c r="N12" s="1" t="str">
        <f aca="false">IF(F12=FALSE(),"false","true")</f>
        <v>false</v>
      </c>
      <c r="O12" s="0" t="str">
        <f aca="false">CONCATENATE(A12,"(",I12,",",J12,",",K12,",",M12,",",N12,",",G12,",","""",H12,"""),")</f>
        <v>SERIAL1_BAUD(57,1,MAV_PARAM_UNIT.UNKNOWN,new HashMap(){{put(0,"1200");put(2,"2400");put(4,"4800");put(9,"9600,"");put(19,"19200");put(38,"38400");put(57,"");put(57600");put(111,"111100");put(115,"");put(115200");put(256,"256000");put(460,"460800");put(500,"500000");put(921,"");put(921600");put(1500,"1500000");}},false,“”,""),</v>
      </c>
    </row>
    <row r="13" customFormat="false" ht="13.2" hidden="false" customHeight="false" outlineLevel="0" collapsed="false">
      <c r="A13" s="0" t="s">
        <v>32</v>
      </c>
      <c r="B13" s="0" t="n">
        <v>1</v>
      </c>
      <c r="E13" s="1" t="s">
        <v>27</v>
      </c>
      <c r="F13" s="2" t="b">
        <v>0</v>
      </c>
      <c r="G13" s="0" t="s">
        <v>10</v>
      </c>
      <c r="I13" s="1" t="n">
        <f aca="false">B13</f>
        <v>1</v>
      </c>
      <c r="J13" s="1" t="n">
        <f aca="false">IF(C13="",1,C13)</f>
        <v>1</v>
      </c>
      <c r="K13" s="3" t="s">
        <v>12</v>
      </c>
      <c r="L13" s="1" t="str">
        <f aca="false">IF(E13="","",IF(MID(E13,2,1)=":",CONCATENATE("new HashMap(){{put(",SUBSTITUTE(E13," ",""");put("),""");}}"),CONCATENATE("new Range(",SUBSTITUTE(E13," ",","),")")))</f>
        <v>new HashMap(){{put(1:MAVlink1");put(2:MAVlink2");}}</v>
      </c>
      <c r="M13" s="1" t="str">
        <f aca="false">IF(L13="","null",SUBSTITUTE(L13,":",","""))</f>
        <v>new HashMap(){{put(1,"MAVlink1");put(2,"MAVlink2");}}</v>
      </c>
      <c r="N13" s="1" t="str">
        <f aca="false">IF(F13=FALSE(),"false","true")</f>
        <v>false</v>
      </c>
      <c r="O13" s="0" t="str">
        <f aca="false">CONCATENATE(A13,"(",I13,",",J13,",",K13,",",M13,",",N13,",",G13,",","""",H13,"""),")</f>
        <v>SERIAL2_PROTOCOL(1,1,MAV_PARAM_UNIT.UNKNOWN,new HashMap(){{put(1,"MAVlink1");put(2,"MAVlink2");}},false,“”,""),</v>
      </c>
    </row>
    <row r="14" customFormat="false" ht="13.2" hidden="false" customHeight="false" outlineLevel="0" collapsed="false">
      <c r="A14" s="0" t="s">
        <v>33</v>
      </c>
      <c r="B14" s="0" t="n">
        <v>57</v>
      </c>
      <c r="E14" s="0" t="s">
        <v>29</v>
      </c>
      <c r="F14" s="2" t="b">
        <v>0</v>
      </c>
      <c r="G14" s="0" t="s">
        <v>10</v>
      </c>
      <c r="I14" s="1" t="n">
        <f aca="false">B14</f>
        <v>57</v>
      </c>
      <c r="J14" s="1" t="n">
        <f aca="false">IF(C14="",1,C14)</f>
        <v>1</v>
      </c>
      <c r="K14" s="3" t="s">
        <v>12</v>
      </c>
      <c r="L14" s="1" t="str">
        <f aca="false">IF(E14="","",IF(MID(E14,2,1)=":",CONCATENATE("new HashMap(){{put(",SUBSTITUTE(E14," ",""");put("),""");}}"),CONCATENATE("new Range(",SUBSTITUTE(E14," ",","),")")))</f>
        <v>new HashMap(){{put(0:1200");put(2:2400");put(4:4800");put(9:9600:");put(19:19200");put(38:38400");put(57:");put(57600");put(111:111100");put(115:");put(115200");put(256:256000");put(460:460800");put(500:500000");put(921:");put(921600");put(1500:1500000");}}</v>
      </c>
      <c r="M14" s="1" t="str">
        <f aca="false">IF(L14="","null",SUBSTITUTE(L14,":",","""))</f>
        <v>new HashMap(){{put(0,"1200");put(2,"2400");put(4,"4800");put(9,"9600,"");put(19,"19200");put(38,"38400");put(57,"");put(57600");put(111,"111100");put(115,"");put(115200");put(256,"256000");put(460,"460800");put(500,"500000");put(921,"");put(921600");put(1500,"1500000");}}</v>
      </c>
      <c r="N14" s="1" t="str">
        <f aca="false">IF(F14=FALSE(),"false","true")</f>
        <v>false</v>
      </c>
      <c r="O14" s="0" t="str">
        <f aca="false">CONCATENATE(A14,"(",I14,",",J14,",",K14,",",M14,",",N14,",",G14,",","""",H14,"""),")</f>
        <v>SERIAL2_BAUD(57,1,MAV_PARAM_UNIT.UNKNOWN,new HashMap(){{put(0,"1200");put(2,"2400");put(4,"4800");put(9,"9600,"");put(19,"19200");put(38,"38400");put(57,"");put(57600");put(111,"111100");put(115,"");put(115200");put(256,"256000");put(460,"460800");put(500,"500000");put(921,"");put(921600");put(1500,"1500000");}},false,“”,""),</v>
      </c>
    </row>
    <row r="15" customFormat="false" ht="13.2" hidden="false" customHeight="false" outlineLevel="0" collapsed="false">
      <c r="A15" s="0" t="s">
        <v>34</v>
      </c>
      <c r="B15" s="0" t="n">
        <v>5</v>
      </c>
      <c r="E15" s="1" t="s">
        <v>27</v>
      </c>
      <c r="F15" s="2" t="b">
        <v>0</v>
      </c>
      <c r="G15" s="0" t="s">
        <v>10</v>
      </c>
      <c r="I15" s="1" t="n">
        <f aca="false">B15</f>
        <v>5</v>
      </c>
      <c r="J15" s="1" t="n">
        <f aca="false">IF(C15="",1,C15)</f>
        <v>1</v>
      </c>
      <c r="K15" s="3" t="s">
        <v>12</v>
      </c>
      <c r="L15" s="1" t="str">
        <f aca="false">IF(E15="","",IF(MID(E15,2,1)=":",CONCATENATE("new HashMap(){{put(",SUBSTITUTE(E15," ",""");put("),""");}}"),CONCATENATE("new Range(",SUBSTITUTE(E15," ",","),")")))</f>
        <v>new HashMap(){{put(1:MAVlink1");put(2:MAVlink2");}}</v>
      </c>
      <c r="M15" s="1" t="str">
        <f aca="false">IF(L15="","null",SUBSTITUTE(L15,":",","""))</f>
        <v>new HashMap(){{put(1,"MAVlink1");put(2,"MAVlink2");}}</v>
      </c>
      <c r="N15" s="1" t="str">
        <f aca="false">IF(F15=FALSE(),"false","true")</f>
        <v>false</v>
      </c>
      <c r="O15" s="0" t="str">
        <f aca="false">CONCATENATE(A15,"(",I15,",",J15,",",K15,",",M15,",",N15,",",G15,",","""",H15,"""),")</f>
        <v>SERIAL3_PROTOCOL(5,1,MAV_PARAM_UNIT.UNKNOWN,new HashMap(){{put(1,"MAVlink1");put(2,"MAVlink2");}},false,“”,""),</v>
      </c>
    </row>
    <row r="16" customFormat="false" ht="13.2" hidden="false" customHeight="false" outlineLevel="0" collapsed="false">
      <c r="A16" s="0" t="s">
        <v>35</v>
      </c>
      <c r="B16" s="0" t="n">
        <v>38</v>
      </c>
      <c r="E16" s="0" t="s">
        <v>29</v>
      </c>
      <c r="F16" s="2" t="b">
        <v>0</v>
      </c>
      <c r="G16" s="0" t="s">
        <v>10</v>
      </c>
      <c r="I16" s="1" t="n">
        <f aca="false">B16</f>
        <v>38</v>
      </c>
      <c r="J16" s="1" t="n">
        <f aca="false">IF(C16="",1,C16)</f>
        <v>1</v>
      </c>
      <c r="K16" s="3" t="s">
        <v>12</v>
      </c>
      <c r="L16" s="1" t="str">
        <f aca="false">IF(E16="","",IF(MID(E16,2,1)=":",CONCATENATE("new HashMap(){{put(",SUBSTITUTE(E16," ",""");put("),""");}}"),CONCATENATE("new Range(",SUBSTITUTE(E16," ",","),")")))</f>
        <v>new HashMap(){{put(0:1200");put(2:2400");put(4:4800");put(9:9600:");put(19:19200");put(38:38400");put(57:");put(57600");put(111:111100");put(115:");put(115200");put(256:256000");put(460:460800");put(500:500000");put(921:");put(921600");put(1500:1500000");}}</v>
      </c>
      <c r="M16" s="1" t="str">
        <f aca="false">IF(L16="","null",SUBSTITUTE(L16,":",","""))</f>
        <v>new HashMap(){{put(0,"1200");put(2,"2400");put(4,"4800");put(9,"9600,"");put(19,"19200");put(38,"38400");put(57,"");put(57600");put(111,"111100");put(115,"");put(115200");put(256,"256000");put(460,"460800");put(500,"500000");put(921,"");put(921600");put(1500,"1500000");}}</v>
      </c>
      <c r="N16" s="1" t="str">
        <f aca="false">IF(F16=FALSE(),"false","true")</f>
        <v>false</v>
      </c>
      <c r="O16" s="0" t="str">
        <f aca="false">CONCATENATE(A16,"(",I16,",",J16,",",K16,",",M16,",",N16,",",G16,",","""",H16,"""),")</f>
        <v>SERIAL3_BAUD(38,1,MAV_PARAM_UNIT.UNKNOWN,new HashMap(){{put(0,"1200");put(2,"2400");put(4,"4800");put(9,"9600,"");put(19,"19200");put(38,"38400");put(57,"");put(57600");put(111,"111100");put(115,"");put(115200");put(256,"256000");put(460,"460800");put(500,"500000");put(921,"");put(921600");put(1500,"1500000");}},false,“”,""),</v>
      </c>
    </row>
    <row r="17" customFormat="false" ht="13.2" hidden="false" customHeight="false" outlineLevel="0" collapsed="false">
      <c r="A17" s="0" t="s">
        <v>36</v>
      </c>
      <c r="B17" s="0" t="n">
        <v>5</v>
      </c>
      <c r="E17" s="0" t="s">
        <v>27</v>
      </c>
      <c r="F17" s="2" t="b">
        <v>0</v>
      </c>
      <c r="G17" s="0" t="s">
        <v>10</v>
      </c>
      <c r="I17" s="1" t="n">
        <f aca="false">B17</f>
        <v>5</v>
      </c>
      <c r="J17" s="1" t="n">
        <f aca="false">IF(C17="",1,C17)</f>
        <v>1</v>
      </c>
      <c r="K17" s="3" t="s">
        <v>12</v>
      </c>
      <c r="L17" s="1" t="str">
        <f aca="false">IF(E17="","",IF(MID(E17,2,1)=":",CONCATENATE("new HashMap(){{put(",SUBSTITUTE(E17," ",""");put("),""");}}"),CONCATENATE("new Range(",SUBSTITUTE(E17," ",","),")")))</f>
        <v>new HashMap(){{put(1:MAVlink1");put(2:MAVlink2");}}</v>
      </c>
      <c r="M17" s="1" t="str">
        <f aca="false">IF(L17="","null",SUBSTITUTE(L17,":",","""))</f>
        <v>new HashMap(){{put(1,"MAVlink1");put(2,"MAVlink2");}}</v>
      </c>
      <c r="N17" s="1" t="str">
        <f aca="false">IF(F17=FALSE(),"false","true")</f>
        <v>false</v>
      </c>
      <c r="O17" s="0" t="str">
        <f aca="false">CONCATENATE(A17,"(",I17,",",J17,",",K17,",",M17,",",N17,",",G17,",","""",H17,"""),")</f>
        <v>SERIAL4_PROTOCOL(5,1,MAV_PARAM_UNIT.UNKNOWN,new HashMap(){{put(1,"MAVlink1");put(2,"MAVlink2");}},false,“”,""),</v>
      </c>
    </row>
    <row r="18" customFormat="false" ht="13.2" hidden="false" customHeight="false" outlineLevel="0" collapsed="false">
      <c r="A18" s="0" t="s">
        <v>37</v>
      </c>
      <c r="B18" s="0" t="n">
        <v>38</v>
      </c>
      <c r="E18" s="0" t="s">
        <v>29</v>
      </c>
      <c r="F18" s="2" t="b">
        <v>0</v>
      </c>
      <c r="G18" s="0" t="s">
        <v>10</v>
      </c>
      <c r="I18" s="1" t="n">
        <f aca="false">B18</f>
        <v>38</v>
      </c>
      <c r="J18" s="1" t="n">
        <f aca="false">IF(C18="",1,C18)</f>
        <v>1</v>
      </c>
      <c r="K18" s="3" t="s">
        <v>12</v>
      </c>
      <c r="L18" s="1" t="str">
        <f aca="false">IF(E18="","",IF(MID(E18,2,1)=":",CONCATENATE("new HashMap(){{put(",SUBSTITUTE(E18," ",""");put("),""");}}"),CONCATENATE("new Range(",SUBSTITUTE(E18," ",","),")")))</f>
        <v>new HashMap(){{put(0:1200");put(2:2400");put(4:4800");put(9:9600:");put(19:19200");put(38:38400");put(57:");put(57600");put(111:111100");put(115:");put(115200");put(256:256000");put(460:460800");put(500:500000");put(921:");put(921600");put(1500:1500000");}}</v>
      </c>
      <c r="M18" s="1" t="str">
        <f aca="false">IF(L18="","null",SUBSTITUTE(L18,":",","""))</f>
        <v>new HashMap(){{put(0,"1200");put(2,"2400");put(4,"4800");put(9,"9600,"");put(19,"19200");put(38,"38400");put(57,"");put(57600");put(111,"111100");put(115,"");put(115200");put(256,"256000");put(460,"460800");put(500,"500000");put(921,"");put(921600");put(1500,"1500000");}}</v>
      </c>
      <c r="N18" s="1" t="str">
        <f aca="false">IF(F18=FALSE(),"false","true")</f>
        <v>false</v>
      </c>
      <c r="O18" s="0" t="str">
        <f aca="false">CONCATENATE(A18,"(",I18,",",J18,",",K18,",",M18,",",N18,",",G18,",","""",H18,"""),")</f>
        <v>SERIAL4_BAUD(38,1,MAV_PARAM_UNIT.UNKNOWN,new HashMap(){{put(0,"1200");put(2,"2400");put(4,"4800");put(9,"9600,"");put(19,"19200");put(38,"38400");put(57,"");put(57600");put(111,"111100");put(115,"");put(115200");put(256,"256000");put(460,"460800");put(500,"500000");put(921,"");put(921600");put(1500,"1500000");}},false,“”,""),</v>
      </c>
    </row>
    <row r="19" customFormat="false" ht="13.2" hidden="false" customHeight="false" outlineLevel="0" collapsed="false">
      <c r="A19" s="0" t="s">
        <v>38</v>
      </c>
      <c r="B19" s="0" t="n">
        <v>6</v>
      </c>
      <c r="F19" s="2" t="b">
        <v>0</v>
      </c>
      <c r="G19" s="0" t="s">
        <v>10</v>
      </c>
      <c r="H19" s="0" t="s">
        <v>39</v>
      </c>
      <c r="I19" s="1" t="n">
        <f aca="false">B19</f>
        <v>6</v>
      </c>
      <c r="J19" s="1" t="n">
        <f aca="false">IF(C19="",1,C19)</f>
        <v>1</v>
      </c>
      <c r="K19" s="3" t="s">
        <v>12</v>
      </c>
      <c r="L19" s="1" t="str">
        <f aca="false">IF(E19="","",IF(MID(E19,2,1)=":",CONCATENATE("new HashMap(){{put(",SUBSTITUTE(E19," ",""");put("),""");}}"),CONCATENATE("new Range(",SUBSTITUTE(E19," ",","),")")))</f>
        <v/>
      </c>
      <c r="M19" s="1" t="str">
        <f aca="false">IF(L19="","null",SUBSTITUTE(L19,":",","""))</f>
        <v>null</v>
      </c>
      <c r="N19" s="1" t="str">
        <f aca="false">IF(F19=FALSE(),"false","true")</f>
        <v>false</v>
      </c>
      <c r="O19" s="0" t="str">
        <f aca="false">CONCATENATE(A19,"(",I19,",",J19,",",K19,",",M19,",",N19,",",G19,",","""",H19,"""),")</f>
        <v>AUTOTUNE_LEVEL(6,1,MAV_PARAM_UNIT.UNKNOWN,null,false,“”,"Autotune level"),</v>
      </c>
    </row>
    <row r="20" customFormat="false" ht="13.2" hidden="false" customHeight="false" outlineLevel="0" collapsed="false">
      <c r="A20" s="0" t="s">
        <v>40</v>
      </c>
      <c r="B20" s="0" t="n">
        <v>0</v>
      </c>
      <c r="E20" s="0" t="s">
        <v>41</v>
      </c>
      <c r="F20" s="2" t="b">
        <v>0</v>
      </c>
      <c r="G20" s="0" t="s">
        <v>10</v>
      </c>
      <c r="H20" s="0" t="s">
        <v>42</v>
      </c>
      <c r="I20" s="1" t="n">
        <f aca="false">B20</f>
        <v>0</v>
      </c>
      <c r="J20" s="1" t="n">
        <f aca="false">IF(C20="",1,C20)</f>
        <v>1</v>
      </c>
      <c r="K20" s="3" t="s">
        <v>12</v>
      </c>
      <c r="L20" s="1" t="str">
        <f aca="false">IF(E20="","",IF(MID(E20,2,1)=":",CONCATENATE("new HashMap(){{put(",SUBSTITUTE(E20," ",""");put("),""");}}"),CONCATENATE("new Range(",SUBSTITUTE(E20," ",","),")")))</f>
        <v>new Range(0,30)</v>
      </c>
      <c r="M20" s="1" t="str">
        <f aca="false">IF(L20="","null",SUBSTITUTE(L20,":",","""))</f>
        <v>new Range(0,30)</v>
      </c>
      <c r="N20" s="1" t="str">
        <f aca="false">IF(F20=FALSE(),"false","true")</f>
        <v>false</v>
      </c>
      <c r="O20" s="0" t="str">
        <f aca="false">CONCATENATE(A20,"(",I20,",",J20,",",K20,",",M20,",",N20,",",G20,",","""",H20,"""),")</f>
        <v>TELEM_DELAY(0,1,MAV_PARAM_UNIT.UNKNOWN,new Range(0,30),false,“”,"Telemetry startup delay"),</v>
      </c>
    </row>
    <row r="21" customFormat="false" ht="13.2" hidden="false" customHeight="false" outlineLevel="0" collapsed="false">
      <c r="A21" s="0" t="s">
        <v>43</v>
      </c>
      <c r="B21" s="0" t="n">
        <v>0</v>
      </c>
      <c r="E21" s="0" t="s">
        <v>44</v>
      </c>
      <c r="F21" s="2" t="b">
        <v>0</v>
      </c>
      <c r="G21" s="0" t="s">
        <v>10</v>
      </c>
      <c r="I21" s="1" t="n">
        <f aca="false">B21</f>
        <v>0</v>
      </c>
      <c r="J21" s="1" t="n">
        <f aca="false">IF(C21="",1,C21)</f>
        <v>1</v>
      </c>
      <c r="K21" s="3" t="s">
        <v>12</v>
      </c>
      <c r="L21" s="1" t="str">
        <f aca="false">IF(E21="","",IF(MID(E21,2,1)=":",CONCATENATE("new HashMap(){{put(",SUBSTITUTE(E21," ",""");put("),""");}}"),CONCATENATE("new Range(",SUBSTITUTE(E21," ",","),")")))</f>
        <v>new HashMap(){{put(0:Roll");put(1:Pitch");put(2:Yaw");put(3:Steering");put(4:Landing");}}</v>
      </c>
      <c r="M21" s="1" t="str">
        <f aca="false">IF(L21="","null",SUBSTITUTE(L21,":",","""))</f>
        <v>new HashMap(){{put(0,"Roll");put(1,"Pitch");put(2,"Yaw");put(3,"Steering");put(4,"Landing");}}</v>
      </c>
      <c r="N21" s="1" t="str">
        <f aca="false">IF(F21=FALSE(),"false","true")</f>
        <v>false</v>
      </c>
      <c r="O21" s="0" t="str">
        <f aca="false">CONCATENATE(A21,"(",I21,",",J21,",",K21,",",M21,",",N21,",",G21,",","""",H21,"""),")</f>
        <v>GCS_PID_MASK(0,1,MAV_PARAM_UNIT.UNKNOWN,new HashMap(){{put(0,"Roll");put(1,"Pitch");put(2,"Yaw");put(3,"Steering");put(4,"Landing");}},false,“”,""),</v>
      </c>
    </row>
    <row r="22" customFormat="false" ht="13.2" hidden="false" customHeight="false" outlineLevel="0" collapsed="false">
      <c r="A22" s="0" t="s">
        <v>45</v>
      </c>
      <c r="B22" s="0" t="n">
        <v>0.5</v>
      </c>
      <c r="C22" s="0" t="s">
        <v>46</v>
      </c>
      <c r="E22" s="0" t="s">
        <v>47</v>
      </c>
      <c r="F22" s="2" t="b">
        <v>0</v>
      </c>
      <c r="G22" s="0" t="s">
        <v>10</v>
      </c>
      <c r="H22" s="0" t="s">
        <v>48</v>
      </c>
      <c r="I22" s="1" t="n">
        <f aca="false">B22</f>
        <v>0.5</v>
      </c>
      <c r="J22" s="1" t="str">
        <f aca="false">IF(C22="",1,C22)</f>
        <v>0.0.1</v>
      </c>
      <c r="K22" s="3" t="s">
        <v>12</v>
      </c>
      <c r="L22" s="1" t="str">
        <f aca="false">IF(E22="","",IF(MID(E22,2,1)=":",CONCATENATE("new HashMap(){{put(",SUBSTITUTE(E22," ",""");put("),""");}}"),CONCATENATE("new Range(",SUBSTITUTE(E22," ",","),")")))</f>
        <v>new Range(0,1)</v>
      </c>
      <c r="M22" s="1" t="str">
        <f aca="false">IF(L22="","null",SUBSTITUTE(L22,":",","""))</f>
        <v>new Range(0,1)</v>
      </c>
      <c r="N22" s="1" t="str">
        <f aca="false">IF(F22=FALSE(),"false","true")</f>
        <v>false</v>
      </c>
      <c r="O22" s="0" t="str">
        <f aca="false">CONCATENATE(A22,"(",I22,",",J22,",",K22,",",M22,",",N22,",",G22,",","""",H22,"""),")</f>
        <v>KFF_RDDRMIX(0.5,0.0.1,MAV_PARAM_UNIT.UNKNOWN,new Range(0,1),false,“”,"Rudder Mix (Increment 0.01)"),</v>
      </c>
    </row>
    <row r="23" customFormat="false" ht="13.2" hidden="false" customHeight="false" outlineLevel="0" collapsed="false">
      <c r="A23" s="0" t="s">
        <v>49</v>
      </c>
      <c r="B23" s="0" t="n">
        <v>0</v>
      </c>
      <c r="C23" s="0" t="n">
        <v>0.01</v>
      </c>
      <c r="E23" s="0" t="s">
        <v>47</v>
      </c>
      <c r="F23" s="2" t="b">
        <v>0</v>
      </c>
      <c r="G23" s="0" t="s">
        <v>10</v>
      </c>
      <c r="H23" s="0" t="s">
        <v>50</v>
      </c>
      <c r="I23" s="1" t="n">
        <f aca="false">B23</f>
        <v>0</v>
      </c>
      <c r="J23" s="1" t="n">
        <f aca="false">IF(C23="",1,C23)</f>
        <v>0.01</v>
      </c>
      <c r="K23" s="3" t="s">
        <v>12</v>
      </c>
      <c r="L23" s="1" t="str">
        <f aca="false">IF(E23="","",IF(MID(E23,2,1)=":",CONCATENATE("new HashMap(){{put(",SUBSTITUTE(E23," ",""");put("),""");}}"),CONCATENATE("new Range(",SUBSTITUTE(E23," ",","),")")))</f>
        <v>new Range(0,1)</v>
      </c>
      <c r="M23" s="1" t="str">
        <f aca="false">IF(L23="","null",SUBSTITUTE(L23,":",","""))</f>
        <v>new Range(0,1)</v>
      </c>
      <c r="N23" s="1" t="str">
        <f aca="false">IF(F23=FALSE(),"false","true")</f>
        <v>false</v>
      </c>
      <c r="O23" s="0" t="str">
        <f aca="false">CONCATENATE(A23,"(",I23,",",J23,",",K23,",",M23,",",N23,",",G23,",","""",H23,"""),")</f>
        <v>KFF_THR2PTCH(0,0.01,MAV_PARAM_UNIT.UNKNOWN,new Range(0,1),false,“”,"Throttle to Pitch Mix (Increment 0.01)"),</v>
      </c>
    </row>
    <row r="24" customFormat="false" ht="13.2" hidden="false" customHeight="false" outlineLevel="0" collapsed="false">
      <c r="A24" s="0" t="s">
        <v>51</v>
      </c>
      <c r="B24" s="0" t="n">
        <v>2</v>
      </c>
      <c r="C24" s="0" t="n">
        <v>0.01</v>
      </c>
      <c r="E24" s="0" t="s">
        <v>52</v>
      </c>
      <c r="F24" s="2" t="b">
        <v>0</v>
      </c>
      <c r="G24" s="0" t="s">
        <v>10</v>
      </c>
      <c r="H24" s="0" t="s">
        <v>53</v>
      </c>
      <c r="I24" s="1" t="n">
        <f aca="false">B24</f>
        <v>2</v>
      </c>
      <c r="J24" s="1" t="n">
        <f aca="false">IF(C24="",1,C24)</f>
        <v>0.01</v>
      </c>
      <c r="K24" s="3" t="s">
        <v>12</v>
      </c>
      <c r="L24" s="1" t="str">
        <f aca="false">IF(E24="","",IF(MID(E24,2,1)=":",CONCATENATE("new HashMap(){{put(",SUBSTITUTE(E24," ",""");put("),""");}}"),CONCATENATE("new Range(",SUBSTITUTE(E24," ",","),")")))</f>
        <v>new Range(0,15)</v>
      </c>
      <c r="M24" s="1" t="str">
        <f aca="false">IF(L24="","null",SUBSTITUTE(L24,":",","""))</f>
        <v>new Range(0,15)</v>
      </c>
      <c r="N24" s="1" t="str">
        <f aca="false">IF(F24=FALSE(),"false","true")</f>
        <v>false</v>
      </c>
      <c r="O24" s="0" t="str">
        <f aca="false">CONCATENATE(A24,"(",I24,",",J24,",",K24,",",M24,",",N24,",",G24,",","""",H24,"""),")</f>
        <v>STAB_PITCH_DOWN(2,0.01,MAV_PARAM_UNIT.UNKNOWN,new Range(0,15),false,“”,"Low throttle pitch down trim (Increment 0.01)"),</v>
      </c>
    </row>
    <row r="25" customFormat="false" ht="13.2" hidden="false" customHeight="false" outlineLevel="0" collapsed="false">
      <c r="A25" s="0" t="s">
        <v>54</v>
      </c>
      <c r="B25" s="0" t="n">
        <v>15</v>
      </c>
      <c r="C25" s="0" t="n">
        <v>1</v>
      </c>
      <c r="E25" s="0" t="s">
        <v>55</v>
      </c>
      <c r="F25" s="2" t="b">
        <v>0</v>
      </c>
      <c r="G25" s="0" t="s">
        <v>10</v>
      </c>
      <c r="H25" s="0" t="s">
        <v>56</v>
      </c>
      <c r="I25" s="1" t="n">
        <f aca="false">B25</f>
        <v>15</v>
      </c>
      <c r="J25" s="1" t="n">
        <f aca="false">IF(C25="",1,C25)</f>
        <v>1</v>
      </c>
      <c r="K25" s="3" t="s">
        <v>12</v>
      </c>
      <c r="L25" s="1" t="str">
        <f aca="false">IF(E25="","",IF(MID(E25,2,1)=":",CONCATENATE("new HashMap(){{put(",SUBSTITUTE(E25," ",""");put("),""");}}"),CONCATENATE("new Range(",SUBSTITUTE(E25," ",","),")")))</f>
        <v>new Range(0,1000)</v>
      </c>
      <c r="M25" s="1" t="str">
        <f aca="false">IF(L25="","null",SUBSTITUTE(L25,":",","""))</f>
        <v>new Range(0,1000)</v>
      </c>
      <c r="N25" s="1" t="str">
        <f aca="false">IF(F25=FALSE(),"false","true")</f>
        <v>false</v>
      </c>
      <c r="O25" s="0" t="str">
        <f aca="false">CONCATENATE(A25,"(",I25,",",J25,",",K25,",",M25,",",N25,",",G25,",","""",H25,"""),")</f>
        <v>GLIDE_SLOPE_MIN(15,1,MAV_PARAM_UNIT.UNKNOWN,new Range(0,1000),false,“”,"Glide slope minimum (Increment 1 meters)"),</v>
      </c>
    </row>
    <row r="26" customFormat="false" ht="13.2" hidden="false" customHeight="false" outlineLevel="0" collapsed="false">
      <c r="A26" s="0" t="s">
        <v>57</v>
      </c>
      <c r="B26" s="0" t="n">
        <v>5</v>
      </c>
      <c r="C26" s="0" t="n">
        <v>1</v>
      </c>
      <c r="E26" s="0" t="s">
        <v>58</v>
      </c>
      <c r="F26" s="2" t="b">
        <v>0</v>
      </c>
      <c r="G26" s="0" t="s">
        <v>10</v>
      </c>
      <c r="H26" s="0" t="s">
        <v>59</v>
      </c>
      <c r="I26" s="1" t="n">
        <f aca="false">B26</f>
        <v>5</v>
      </c>
      <c r="J26" s="1" t="n">
        <f aca="false">IF(C26="",1,C26)</f>
        <v>1</v>
      </c>
      <c r="K26" s="3" t="s">
        <v>12</v>
      </c>
      <c r="L26" s="1" t="str">
        <f aca="false">IF(E26="","",IF(MID(E26,2,1)=":",CONCATENATE("new HashMap(){{put(",SUBSTITUTE(E26," ",""");put("),""");}}"),CONCATENATE("new Range(",SUBSTITUTE(E26," ",","),")")))</f>
        <v>new Range(0,100)</v>
      </c>
      <c r="M26" s="1" t="str">
        <f aca="false">IF(L26="","null",SUBSTITUTE(L26,":",","""))</f>
        <v>new Range(0,100)</v>
      </c>
      <c r="N26" s="1" t="str">
        <f aca="false">IF(F26=FALSE(),"false","true")</f>
        <v>false</v>
      </c>
      <c r="O26" s="0" t="str">
        <f aca="false">CONCATENATE(A26,"(",I26,",",J26,",",K26,",",M26,",",N26,",",G26,",","""",H26,"""),")</f>
        <v>GLIDE_SLOPE_THR(5,1,MAV_PARAM_UNIT.UNKNOWN,new Range(0,100),false,“”,"Glide slope threshold (Increment 1 meters)"),</v>
      </c>
    </row>
    <row r="27" customFormat="false" ht="13.2" hidden="false" customHeight="false" outlineLevel="0" collapsed="false">
      <c r="A27" s="0" t="s">
        <v>60</v>
      </c>
      <c r="B27" s="0" t="n">
        <v>1</v>
      </c>
      <c r="E27" s="0" t="s">
        <v>61</v>
      </c>
      <c r="F27" s="2" t="b">
        <v>0</v>
      </c>
      <c r="G27" s="0" t="s">
        <v>10</v>
      </c>
      <c r="I27" s="1" t="n">
        <f aca="false">B27</f>
        <v>1</v>
      </c>
      <c r="J27" s="1" t="n">
        <f aca="false">IF(C27="",1,C27)</f>
        <v>1</v>
      </c>
      <c r="K27" s="3" t="s">
        <v>12</v>
      </c>
      <c r="L27" s="1" t="str">
        <f aca="false">IF(E27="","",IF(MID(E27,2,1)=":",CONCATENATE("new HashMap(){{put(",SUBSTITUTE(E27," ",""");put("),""");}}"),CONCATENATE("new Range(",SUBSTITUTE(E27," ",","),")")))</f>
        <v>new HashMap(){{put(0:Disabled");put(1:FBWMixing");put(2:DirectMixing");}}</v>
      </c>
      <c r="M27" s="1" t="str">
        <f aca="false">IF(L27="","null",SUBSTITUTE(L27,":",","""))</f>
        <v>new HashMap(){{put(0,"Disabled");put(1,"FBWMixing");put(2,"DirectMixing");}}</v>
      </c>
      <c r="N27" s="1" t="str">
        <f aca="false">IF(F27=FALSE(),"false","true")</f>
        <v>false</v>
      </c>
      <c r="O27" s="0" t="str">
        <f aca="false">CONCATENATE(A27,"(",I27,",",J27,",",K27,",",M27,",",N27,",",G27,",","""",H27,"""),")</f>
        <v>STICK_MIXING(1,1,MAV_PARAM_UNIT.UNKNOWN,new HashMap(){{put(0,"Disabled");put(1,"FBWMixing");put(2,"DirectMixing");}},false,“”,""),</v>
      </c>
    </row>
    <row r="28" customFormat="false" ht="13.2" hidden="false" customHeight="false" outlineLevel="0" collapsed="false">
      <c r="A28" s="0" t="s">
        <v>62</v>
      </c>
      <c r="B28" s="0" t="n">
        <v>0</v>
      </c>
      <c r="F28" s="2" t="b">
        <v>0</v>
      </c>
      <c r="G28" s="0" t="s">
        <v>10</v>
      </c>
      <c r="H28" s="0" t="s">
        <v>21</v>
      </c>
      <c r="I28" s="1" t="n">
        <f aca="false">B28</f>
        <v>0</v>
      </c>
      <c r="J28" s="1" t="n">
        <f aca="false">IF(C28="",1,C28)</f>
        <v>1</v>
      </c>
      <c r="K28" s="3" t="s">
        <v>12</v>
      </c>
      <c r="L28" s="1" t="str">
        <f aca="false">IF(E28="","",IF(MID(E28,2,1)=":",CONCATENATE("new HashMap(){{put(",SUBSTITUTE(E28," ",""");put("),""");}}"),CONCATENATE("new Range(",SUBSTITUTE(E28," ",","),")")))</f>
        <v/>
      </c>
      <c r="M28" s="1" t="str">
        <f aca="false">IF(L28="","null",SUBSTITUTE(L28,":",","""))</f>
        <v>null</v>
      </c>
      <c r="N28" s="1" t="str">
        <f aca="false">IF(F28=FALSE(),"false","true")</f>
        <v>false</v>
      </c>
      <c r="O28" s="0" t="str">
        <f aca="false">CONCATENATE(A28,"(",I28,",",J28,",",K28,",",M28,",",N28,",",G28,",","""",H28,"""),")</f>
        <v>SKIP_GYRO_CAL(0,1,MAV_PARAM_UNIT.UNKNOWN,null,false,“”,"Unknown"),</v>
      </c>
    </row>
    <row r="29" customFormat="false" ht="13.2" hidden="false" customHeight="false" outlineLevel="0" collapsed="false">
      <c r="A29" s="0" t="s">
        <v>63</v>
      </c>
      <c r="B29" s="0" t="n">
        <v>0</v>
      </c>
      <c r="E29" s="0" t="s">
        <v>64</v>
      </c>
      <c r="F29" s="2" t="b">
        <v>0</v>
      </c>
      <c r="G29" s="0" t="s">
        <v>10</v>
      </c>
      <c r="H29" s="0" t="s">
        <v>65</v>
      </c>
      <c r="I29" s="1" t="n">
        <f aca="false">B29</f>
        <v>0</v>
      </c>
      <c r="J29" s="1" t="n">
        <f aca="false">IF(C29="",1,C29)</f>
        <v>1</v>
      </c>
      <c r="K29" s="3" t="s">
        <v>12</v>
      </c>
      <c r="L29" s="1" t="str">
        <f aca="false">IF(E29="","",IF(MID(E29,2,1)=":",CONCATENATE("new HashMap(){{put(",SUBSTITUTE(E29," ",""");put("),""");}}"),CONCATENATE("new Range(",SUBSTITUTE(E29," ",","),")")))</f>
        <v>new HashMap(){{put(0:Disabled");put(42:Enabled");}}</v>
      </c>
      <c r="M29" s="1" t="str">
        <f aca="false">IF(L29="","null",SUBSTITUTE(L29,":",","""))</f>
        <v>new HashMap(){{put(0,"Disabled");put(42,"Enabled");}}</v>
      </c>
      <c r="N29" s="1" t="str">
        <f aca="false">IF(F29=FALSE(),"false","true")</f>
        <v>false</v>
      </c>
      <c r="O29" s="0" t="str">
        <f aca="false">CONCATENATE(A29,"(",I29,",",J29,",",K29,",",M29,",",N29,",",G29,",","""",H29,"""),")</f>
        <v>AUTO_FBW_STEER(0,1,MAV_PARAM_UNIT.UNKNOWN,new HashMap(){{put(0,"Disabled");put(42,"Enabled");}},false,“”,"Use FBWA steering in AUTO, 0:Disabled 42:Enabled"),</v>
      </c>
    </row>
    <row r="30" customFormat="false" ht="13.2" hidden="false" customHeight="false" outlineLevel="0" collapsed="false">
      <c r="A30" s="0" t="s">
        <v>66</v>
      </c>
      <c r="B30" s="0" t="n">
        <v>0</v>
      </c>
      <c r="C30" s="0" t="n">
        <v>0.1</v>
      </c>
      <c r="E30" s="0" t="s">
        <v>41</v>
      </c>
      <c r="F30" s="2" t="b">
        <v>0</v>
      </c>
      <c r="G30" s="0" t="s">
        <v>10</v>
      </c>
      <c r="H30" s="0" t="s">
        <v>67</v>
      </c>
      <c r="I30" s="1" t="n">
        <f aca="false">B30</f>
        <v>0</v>
      </c>
      <c r="J30" s="1" t="n">
        <f aca="false">IF(C30="",1,C30)</f>
        <v>0.1</v>
      </c>
      <c r="K30" s="3" t="s">
        <v>12</v>
      </c>
      <c r="L30" s="1" t="str">
        <f aca="false">IF(E30="","",IF(MID(E30,2,1)=":",CONCATENATE("new HashMap(){{put(",SUBSTITUTE(E30," ",""");put("),""");}}"),CONCATENATE("new Range(",SUBSTITUTE(E30," ",","),")")))</f>
        <v>new Range(0,30)</v>
      </c>
      <c r="M30" s="1" t="str">
        <f aca="false">IF(L30="","null",SUBSTITUTE(L30,":",","""))</f>
        <v>new Range(0,30)</v>
      </c>
      <c r="N30" s="1" t="str">
        <f aca="false">IF(F30=FALSE(),"false","true")</f>
        <v>false</v>
      </c>
      <c r="O30" s="0" t="str">
        <f aca="false">CONCATENATE(A30,"(",I30,",",J30,",",K30,",",M30,",",N30,",",G30,",","""",H30,"""),")</f>
        <v>TKOFF_THR_MINSPD(0,0.1,MAV_PARAM_UNIT.UNKNOWN,new Range(0,30),false,“”,"Takeoff throttle min speed (Increment 0.1 m/s)"),</v>
      </c>
    </row>
    <row r="31" customFormat="false" ht="13.2" hidden="false" customHeight="false" outlineLevel="0" collapsed="false">
      <c r="A31" s="0" t="s">
        <v>68</v>
      </c>
      <c r="B31" s="0" t="n">
        <v>0</v>
      </c>
      <c r="C31" s="0" t="n">
        <v>0.1</v>
      </c>
      <c r="E31" s="0" t="s">
        <v>41</v>
      </c>
      <c r="F31" s="2" t="b">
        <v>0</v>
      </c>
      <c r="G31" s="0" t="s">
        <v>10</v>
      </c>
      <c r="H31" s="0" t="s">
        <v>69</v>
      </c>
      <c r="I31" s="1" t="n">
        <f aca="false">B31</f>
        <v>0</v>
      </c>
      <c r="J31" s="1" t="n">
        <f aca="false">IF(C31="",1,C31)</f>
        <v>0.1</v>
      </c>
      <c r="K31" s="3" t="s">
        <v>12</v>
      </c>
      <c r="L31" s="1" t="str">
        <f aca="false">IF(E31="","",IF(MID(E31,2,1)=":",CONCATENATE("new HashMap(){{put(",SUBSTITUTE(E31," ",""");put("),""");}}"),CONCATENATE("new Range(",SUBSTITUTE(E31," ",","),")")))</f>
        <v>new Range(0,30)</v>
      </c>
      <c r="M31" s="1" t="str">
        <f aca="false">IF(L31="","null",SUBSTITUTE(L31,":",","""))</f>
        <v>new Range(0,30)</v>
      </c>
      <c r="N31" s="1" t="str">
        <f aca="false">IF(F31=FALSE(),"false","true")</f>
        <v>false</v>
      </c>
      <c r="O31" s="0" t="str">
        <f aca="false">CONCATENATE(A31,"(",I31,",",J31,",",K31,",",M31,",",N31,",",G31,",","""",H31,"""),")</f>
        <v>TKOFF_THR_MINACC(0,0.1,MAV_PARAM_UNIT.UNKNOWN,new Range(0,30),false,“”,"Takeoff throttle min acceleration (Increment 0.1 m/s^2)"),</v>
      </c>
    </row>
    <row r="32" customFormat="false" ht="13.2" hidden="false" customHeight="false" outlineLevel="0" collapsed="false">
      <c r="A32" s="0" t="s">
        <v>70</v>
      </c>
      <c r="B32" s="0" t="n">
        <v>2</v>
      </c>
      <c r="C32" s="0" t="n">
        <v>1</v>
      </c>
      <c r="E32" s="0" t="s">
        <v>71</v>
      </c>
      <c r="F32" s="2" t="b">
        <v>0</v>
      </c>
      <c r="G32" s="0" t="s">
        <v>10</v>
      </c>
      <c r="H32" s="0" t="s">
        <v>72</v>
      </c>
      <c r="I32" s="1" t="n">
        <f aca="false">B32</f>
        <v>2</v>
      </c>
      <c r="J32" s="1" t="n">
        <f aca="false">IF(C32="",1,C32)</f>
        <v>1</v>
      </c>
      <c r="K32" s="3" t="s">
        <v>12</v>
      </c>
      <c r="L32" s="1" t="str">
        <f aca="false">IF(E32="","",IF(MID(E32,2,1)=":",CONCATENATE("new HashMap(){{put(",SUBSTITUTE(E32," ",""");put("),""");}}"),CONCATENATE("new Range(",SUBSTITUTE(E32," ",","),")")))</f>
        <v>new Range(0,127)</v>
      </c>
      <c r="M32" s="1" t="str">
        <f aca="false">IF(L32="","null",SUBSTITUTE(L32,":",","""))</f>
        <v>new Range(0,127)</v>
      </c>
      <c r="N32" s="1" t="str">
        <f aca="false">IF(F32=FALSE(),"false","true")</f>
        <v>false</v>
      </c>
      <c r="O32" s="0" t="str">
        <f aca="false">CONCATENATE(A32,"(",I32,",",J32,",",K32,",",M32,",",N32,",",G32,",","""",H32,"""),")</f>
        <v>TKOFF_THR_DELAY(2,1,MAV_PARAM_UNIT.UNKNOWN,new Range(0,127),false,“”,"Takeoff throttle delay (Increment 1 deciseconds)"),</v>
      </c>
    </row>
    <row r="33" customFormat="false" ht="13.2" hidden="false" customHeight="false" outlineLevel="0" collapsed="false">
      <c r="A33" s="0" t="s">
        <v>73</v>
      </c>
      <c r="B33" s="0" t="n">
        <v>0</v>
      </c>
      <c r="F33" s="2" t="b">
        <v>0</v>
      </c>
      <c r="G33" s="0" t="s">
        <v>10</v>
      </c>
      <c r="H33" s="0" t="s">
        <v>74</v>
      </c>
      <c r="I33" s="1" t="n">
        <f aca="false">B33</f>
        <v>0</v>
      </c>
      <c r="J33" s="1" t="n">
        <f aca="false">IF(C33="",1,C33)</f>
        <v>1</v>
      </c>
      <c r="K33" s="3" t="s">
        <v>12</v>
      </c>
      <c r="L33" s="1" t="str">
        <f aca="false">IF(E33="","",IF(MID(E33,2,1)=":",CONCATENATE("new HashMap(){{put(",SUBSTITUTE(E33," ",""");put("),""");}}"),CONCATENATE("new Range(",SUBSTITUTE(E33," ",","),")")))</f>
        <v/>
      </c>
      <c r="M33" s="1" t="str">
        <f aca="false">IF(L33="","null",SUBSTITUTE(L33,":",","""))</f>
        <v>null</v>
      </c>
      <c r="N33" s="1" t="str">
        <f aca="false">IF(F33=FALSE(),"false","true")</f>
        <v>false</v>
      </c>
      <c r="O33" s="0" t="str">
        <f aca="false">CONCATENATE(A33,"(",I33,",",J33,",",K33,",",M33,",",N33,",",G33,",","""",H33,"""),")</f>
        <v>TKOFF_TDRAG_ELEV(0,1,MAV_PARAM_UNIT.UNKNOWN,null,false,“”,"FBWA taildragger channel"),</v>
      </c>
    </row>
    <row r="34" customFormat="false" ht="13.2" hidden="false" customHeight="false" outlineLevel="0" collapsed="false">
      <c r="A34" s="0" t="s">
        <v>75</v>
      </c>
      <c r="B34" s="0" t="n">
        <v>0</v>
      </c>
      <c r="C34" s="0" t="n">
        <v>0.1</v>
      </c>
      <c r="E34" s="0" t="s">
        <v>41</v>
      </c>
      <c r="F34" s="2" t="b">
        <v>0</v>
      </c>
      <c r="G34" s="0" t="s">
        <v>10</v>
      </c>
      <c r="H34" s="0" t="s">
        <v>76</v>
      </c>
      <c r="I34" s="1" t="n">
        <f aca="false">B34</f>
        <v>0</v>
      </c>
      <c r="J34" s="1" t="n">
        <f aca="false">IF(C34="",1,C34)</f>
        <v>0.1</v>
      </c>
      <c r="K34" s="3" t="s">
        <v>12</v>
      </c>
      <c r="L34" s="1" t="str">
        <f aca="false">IF(E34="","",IF(MID(E34,2,1)=":",CONCATENATE("new HashMap(){{put(",SUBSTITUTE(E34," ",""");put("),""");}}"),CONCATENATE("new Range(",SUBSTITUTE(E34," ",","),")")))</f>
        <v>new Range(0,30)</v>
      </c>
      <c r="M34" s="1" t="str">
        <f aca="false">IF(L34="","null",SUBSTITUTE(L34,":",","""))</f>
        <v>new Range(0,30)</v>
      </c>
      <c r="N34" s="1" t="str">
        <f aca="false">IF(F34=FALSE(),"false","true")</f>
        <v>false</v>
      </c>
      <c r="O34" s="0" t="str">
        <f aca="false">CONCATENATE(A34,"(",I34,",",J34,",",K34,",",M34,",",N34,",",G34,",","""",H34,"""),")</f>
        <v>TKOFF_TDRAG_SPD1(0,0.1,MAV_PARAM_UNIT.UNKNOWN,new Range(0,30),false,“”,"Takeoff tail dragger speed1  (Increment 0.1 m/s)"),</v>
      </c>
    </row>
    <row r="35" customFormat="false" ht="13.2" hidden="false" customHeight="false" outlineLevel="0" collapsed="false">
      <c r="A35" s="0" t="s">
        <v>77</v>
      </c>
      <c r="B35" s="0" t="n">
        <v>0</v>
      </c>
      <c r="C35" s="0" t="n">
        <v>0.1</v>
      </c>
      <c r="E35" s="0" t="s">
        <v>41</v>
      </c>
      <c r="F35" s="2" t="b">
        <v>0</v>
      </c>
      <c r="G35" s="0" t="s">
        <v>10</v>
      </c>
      <c r="H35" s="0" t="s">
        <v>78</v>
      </c>
      <c r="I35" s="1" t="n">
        <f aca="false">B35</f>
        <v>0</v>
      </c>
      <c r="J35" s="1" t="n">
        <f aca="false">IF(C35="",1,C35)</f>
        <v>0.1</v>
      </c>
      <c r="K35" s="3" t="s">
        <v>12</v>
      </c>
      <c r="L35" s="1" t="str">
        <f aca="false">IF(E35="","",IF(MID(E35,2,1)=":",CONCATENATE("new HashMap(){{put(",SUBSTITUTE(E35," ",""");put("),""");}}"),CONCATENATE("new Range(",SUBSTITUTE(E35," ",","),")")))</f>
        <v>new Range(0,30)</v>
      </c>
      <c r="M35" s="1" t="str">
        <f aca="false">IF(L35="","null",SUBSTITUTE(L35,":",","""))</f>
        <v>new Range(0,30)</v>
      </c>
      <c r="N35" s="1" t="str">
        <f aca="false">IF(F35=FALSE(),"false","true")</f>
        <v>false</v>
      </c>
      <c r="O35" s="0" t="str">
        <f aca="false">CONCATENATE(A35,"(",I35,",",J35,",",K35,",",M35,",",N35,",",G35,",","""",H35,"""),")</f>
        <v>TKOFF_ROTATE_SPD(0,0.1,MAV_PARAM_UNIT.UNKNOWN,new Range(0,30),false,“”,"Takeoff rotate speed (Increment 0.1 m/s)"),</v>
      </c>
    </row>
    <row r="36" customFormat="false" ht="13.2" hidden="false" customHeight="false" outlineLevel="0" collapsed="false">
      <c r="A36" s="0" t="s">
        <v>79</v>
      </c>
      <c r="B36" s="0" t="n">
        <v>0</v>
      </c>
      <c r="C36" s="0" t="n">
        <v>1</v>
      </c>
      <c r="E36" s="0" t="s">
        <v>80</v>
      </c>
      <c r="F36" s="2" t="b">
        <v>0</v>
      </c>
      <c r="G36" s="0" t="s">
        <v>10</v>
      </c>
      <c r="H36" s="0" t="s">
        <v>81</v>
      </c>
      <c r="I36" s="1" t="n">
        <f aca="false">B36</f>
        <v>0</v>
      </c>
      <c r="J36" s="1" t="n">
        <f aca="false">IF(C36="",1,C36)</f>
        <v>1</v>
      </c>
      <c r="K36" s="3" t="s">
        <v>12</v>
      </c>
      <c r="L36" s="1" t="str">
        <f aca="false">IF(E36="","",IF(MID(E36,2,1)=":",CONCATENATE("new HashMap(){{put(",SUBSTITUTE(E36," ",""");put("),""");}}"),CONCATENATE("new Range(",SUBSTITUTE(E36," ",","),")")))</f>
        <v>new Range(-1,127)</v>
      </c>
      <c r="M36" s="1" t="str">
        <f aca="false">IF(L36="","null",SUBSTITUTE(L36,":",","""))</f>
        <v>new Range(-1,127)</v>
      </c>
      <c r="N36" s="1" t="str">
        <f aca="false">IF(F36=FALSE(),"false","true")</f>
        <v>false</v>
      </c>
      <c r="O36" s="0" t="str">
        <f aca="false">CONCATENATE(A36,"(",I36,",",J36,",",K36,",",M36,",",N36,",",G36,",","""",H36,"""),")</f>
        <v>TKOFF_THR_SLEW(0,1,MAV_PARAM_UNIT.UNKNOWN,new Range(-1,127),false,“”,"Takeoff throttle slew rate (Increment 1)"),</v>
      </c>
    </row>
    <row r="37" customFormat="false" ht="13.2" hidden="false" customHeight="false" outlineLevel="0" collapsed="false">
      <c r="A37" s="0" t="s">
        <v>82</v>
      </c>
      <c r="B37" s="0" t="n">
        <v>0</v>
      </c>
      <c r="E37" s="0" t="s">
        <v>58</v>
      </c>
      <c r="F37" s="2" t="b">
        <v>0</v>
      </c>
      <c r="G37" s="0" t="s">
        <v>10</v>
      </c>
      <c r="H37" s="0" t="s">
        <v>83</v>
      </c>
      <c r="I37" s="1" t="n">
        <f aca="false">B37</f>
        <v>0</v>
      </c>
      <c r="J37" s="1" t="n">
        <f aca="false">IF(C37="",1,C37)</f>
        <v>1</v>
      </c>
      <c r="K37" s="3" t="s">
        <v>12</v>
      </c>
      <c r="L37" s="1" t="str">
        <f aca="false">IF(E37="","",IF(MID(E37,2,1)=":",CONCATENATE("new HashMap(){{put(",SUBSTITUTE(E37," ",""");put("),""");}}"),CONCATENATE("new Range(",SUBSTITUTE(E37," ",","),")")))</f>
        <v>new Range(0,100)</v>
      </c>
      <c r="M37" s="1" t="str">
        <f aca="false">IF(L37="","null",SUBSTITUTE(L37,":",","""))</f>
        <v>new Range(0,100)</v>
      </c>
      <c r="N37" s="1" t="str">
        <f aca="false">IF(F37=FALSE(),"false","true")</f>
        <v>false</v>
      </c>
      <c r="O37" s="0" t="str">
        <f aca="false">CONCATENATE(A37,"(",I37,",",J37,",",K37,",",M37,",",N37,",",G37,",","""",H37,"""),")</f>
        <v>TKOFF_FLAP_PCNT(0,1,MAV_PARAM_UNIT.UNKNOWN,new Range(0,100),false,“”,"Takeoff flap percentage"),</v>
      </c>
    </row>
    <row r="38" customFormat="false" ht="13.2" hidden="false" customHeight="false" outlineLevel="0" collapsed="false">
      <c r="A38" s="0" t="s">
        <v>84</v>
      </c>
      <c r="B38" s="0" t="n">
        <v>0</v>
      </c>
      <c r="F38" s="2" t="b">
        <v>0</v>
      </c>
      <c r="G38" s="0" t="s">
        <v>10</v>
      </c>
      <c r="H38" s="0" t="s">
        <v>74</v>
      </c>
      <c r="I38" s="1" t="n">
        <f aca="false">B38</f>
        <v>0</v>
      </c>
      <c r="J38" s="1" t="n">
        <f aca="false">IF(C38="",1,C38)</f>
        <v>1</v>
      </c>
      <c r="K38" s="3" t="s">
        <v>12</v>
      </c>
      <c r="L38" s="1" t="str">
        <f aca="false">IF(E38="","",IF(MID(E38,2,1)=":",CONCATENATE("new HashMap(){{put(",SUBSTITUTE(E38," ",""");put("),""");}}"),CONCATENATE("new Range(",SUBSTITUTE(E38," ",","),")")))</f>
        <v/>
      </c>
      <c r="M38" s="1" t="str">
        <f aca="false">IF(L38="","null",SUBSTITUTE(L38,":",","""))</f>
        <v>null</v>
      </c>
      <c r="N38" s="1" t="str">
        <f aca="false">IF(F38=FALSE(),"false","true")</f>
        <v>false</v>
      </c>
      <c r="O38" s="0" t="str">
        <f aca="false">CONCATENATE(A38,"(",I38,",",J38,",",K38,",",M38,",",N38,",",G38,",","""",H38,"""),")</f>
        <v>FBWA_TDRAG_CHAN(0,1,MAV_PARAM_UNIT.UNKNOWN,null,false,“”,"FBWA taildragger channel"),</v>
      </c>
    </row>
    <row r="39" customFormat="false" ht="13.2" hidden="false" customHeight="false" outlineLevel="0" collapsed="false">
      <c r="A39" s="0" t="s">
        <v>85</v>
      </c>
      <c r="B39" s="0" t="n">
        <v>5</v>
      </c>
      <c r="C39" s="0" t="n">
        <v>1</v>
      </c>
      <c r="E39" s="0" t="s">
        <v>86</v>
      </c>
      <c r="F39" s="2" t="b">
        <v>0</v>
      </c>
      <c r="G39" s="0" t="s">
        <v>10</v>
      </c>
      <c r="H39" s="0" t="s">
        <v>87</v>
      </c>
      <c r="I39" s="1" t="n">
        <f aca="false">B39</f>
        <v>5</v>
      </c>
      <c r="J39" s="1" t="n">
        <f aca="false">IF(C39="",1,C39)</f>
        <v>1</v>
      </c>
      <c r="K39" s="3" t="s">
        <v>12</v>
      </c>
      <c r="L39" s="1" t="str">
        <f aca="false">IF(E39="","",IF(MID(E39,2,1)=":",CONCATENATE("new HashMap(){{put(",SUBSTITUTE(E39," ",""");put("),""");}}"),CONCATENATE("new Range(",SUBSTITUTE(E39," ",","),")")))</f>
        <v>new Range(0,45)</v>
      </c>
      <c r="M39" s="1" t="str">
        <f aca="false">IF(L39="","null",SUBSTITUTE(L39,":",","""))</f>
        <v>new Range(0,45)</v>
      </c>
      <c r="N39" s="1" t="str">
        <f aca="false">IF(F39=FALSE(),"false","true")</f>
        <v>false</v>
      </c>
      <c r="O39" s="0" t="str">
        <f aca="false">CONCATENATE(A39,"(",I39,",",J39,",",K39,",",M39,",",N39,",",G39,",","""",H39,"""),")</f>
        <v>LEVEL_ROLL_LIMIT(5,1,MAV_PARAM_UNIT.UNKNOWN,new Range(0,45),false,“”,"Level flight roll limit (Increment 1 degrees)"),</v>
      </c>
    </row>
    <row r="40" customFormat="false" ht="13.2" hidden="false" customHeight="false" outlineLevel="0" collapsed="false">
      <c r="A40" s="0" t="s">
        <v>88</v>
      </c>
      <c r="B40" s="0" t="n">
        <v>0</v>
      </c>
      <c r="F40" s="2" t="b">
        <v>0</v>
      </c>
      <c r="G40" s="0" t="s">
        <v>10</v>
      </c>
      <c r="H40" s="0" t="s">
        <v>89</v>
      </c>
      <c r="I40" s="1" t="n">
        <f aca="false">B40</f>
        <v>0</v>
      </c>
      <c r="J40" s="1" t="n">
        <f aca="false">IF(C40="",1,C40)</f>
        <v>1</v>
      </c>
      <c r="K40" s="3" t="s">
        <v>12</v>
      </c>
      <c r="L40" s="1" t="str">
        <f aca="false">IF(E40="","",IF(MID(E40,2,1)=":",CONCATENATE("new HashMap(){{put(",SUBSTITUTE(E40," ",""");put("),""");}}"),CONCATENATE("new Range(",SUBSTITUTE(E40," ",","),")")))</f>
        <v/>
      </c>
      <c r="M40" s="1" t="str">
        <f aca="false">IF(L40="","null",SUBSTITUTE(L40,":",","""))</f>
        <v>null</v>
      </c>
      <c r="N40" s="1" t="str">
        <f aca="false">IF(F40=FALSE(),"false","true")</f>
        <v>false</v>
      </c>
      <c r="O40" s="0" t="str">
        <f aca="false">CONCATENATE(A40,"(",I40,",",J40,",",K40,",",M40,",",N40,",",G40,",","""",H40,"""),")</f>
        <v>LAND_PITCH_CD(0,1,MAV_PARAM_UNIT.UNKNOWN,null,false,“”,"Landing Pitch"),</v>
      </c>
    </row>
    <row r="41" customFormat="false" ht="13.2" hidden="false" customHeight="false" outlineLevel="0" collapsed="false">
      <c r="A41" s="0" t="s">
        <v>90</v>
      </c>
      <c r="B41" s="0" t="n">
        <v>3</v>
      </c>
      <c r="C41" s="0" t="n">
        <v>0.1</v>
      </c>
      <c r="F41" s="2" t="b">
        <v>0</v>
      </c>
      <c r="G41" s="0" t="s">
        <v>10</v>
      </c>
      <c r="H41" s="0" t="s">
        <v>91</v>
      </c>
      <c r="I41" s="1" t="n">
        <f aca="false">B41</f>
        <v>3</v>
      </c>
      <c r="J41" s="1" t="n">
        <f aca="false">IF(C41="",1,C41)</f>
        <v>0.1</v>
      </c>
      <c r="K41" s="3" t="s">
        <v>12</v>
      </c>
      <c r="L41" s="1" t="str">
        <f aca="false">IF(E41="","",IF(MID(E41,2,1)=":",CONCATENATE("new HashMap(){{put(",SUBSTITUTE(E41," ",""");put("),""");}}"),CONCATENATE("new Range(",SUBSTITUTE(E41," ",","),")")))</f>
        <v/>
      </c>
      <c r="M41" s="1" t="str">
        <f aca="false">IF(L41="","null",SUBSTITUTE(L41,":",","""))</f>
        <v>null</v>
      </c>
      <c r="N41" s="1" t="str">
        <f aca="false">IF(F41=FALSE(),"false","true")</f>
        <v>false</v>
      </c>
      <c r="O41" s="0" t="str">
        <f aca="false">CONCATENATE(A41,"(",I41,",",J41,",",K41,",",M41,",",N41,",",G41,",","""",H41,"""),")</f>
        <v>LAND_FLARE_ALT(3,0.1,MAV_PARAM_UNIT.UNKNOWN,null,false,“”,"Landing flare altitude (Increment 0.1 degrees)"),</v>
      </c>
    </row>
    <row r="42" customFormat="false" ht="13.2" hidden="false" customHeight="false" outlineLevel="0" collapsed="false">
      <c r="A42" s="0" t="s">
        <v>92</v>
      </c>
      <c r="B42" s="0" t="n">
        <v>2</v>
      </c>
      <c r="C42" s="0" t="n">
        <v>0.1</v>
      </c>
      <c r="F42" s="2" t="b">
        <v>0</v>
      </c>
      <c r="G42" s="0" t="s">
        <v>10</v>
      </c>
      <c r="H42" s="0" t="s">
        <v>93</v>
      </c>
      <c r="I42" s="1" t="n">
        <f aca="false">B42</f>
        <v>2</v>
      </c>
      <c r="J42" s="1" t="n">
        <f aca="false">IF(C42="",1,C42)</f>
        <v>0.1</v>
      </c>
      <c r="K42" s="3" t="s">
        <v>12</v>
      </c>
      <c r="L42" s="1" t="str">
        <f aca="false">IF(E42="","",IF(MID(E42,2,1)=":",CONCATENATE("new HashMap(){{put(",SUBSTITUTE(E42," ",""");put("),""");}}"),CONCATENATE("new Range(",SUBSTITUTE(E42," ",","),")")))</f>
        <v/>
      </c>
      <c r="M42" s="1" t="str">
        <f aca="false">IF(L42="","null",SUBSTITUTE(L42,":",","""))</f>
        <v>null</v>
      </c>
      <c r="N42" s="1" t="str">
        <f aca="false">IF(F42=FALSE(),"false","true")</f>
        <v>false</v>
      </c>
      <c r="O42" s="0" t="str">
        <f aca="false">CONCATENATE(A42,"(",I42,",",J42,",",K42,",",M42,",",N42,",",G42,",","""",H42,"""),")</f>
        <v>LAND_FLARE_SEC(2,0.1,MAV_PARAM_UNIT.UNKNOWN,null,false,“”,"Landing flare time (Increment 0.1 degrees)"),</v>
      </c>
    </row>
    <row r="43" customFormat="false" ht="13.2" hidden="false" customHeight="false" outlineLevel="0" collapsed="false">
      <c r="A43" s="0" t="s">
        <v>94</v>
      </c>
      <c r="B43" s="0" t="n">
        <v>20</v>
      </c>
      <c r="C43" s="0" t="n">
        <v>1</v>
      </c>
      <c r="E43" s="0" t="s">
        <v>71</v>
      </c>
      <c r="F43" s="2" t="b">
        <v>0</v>
      </c>
      <c r="G43" s="0" t="s">
        <v>10</v>
      </c>
      <c r="H43" s="0" t="s">
        <v>95</v>
      </c>
      <c r="I43" s="1" t="n">
        <f aca="false">B43</f>
        <v>20</v>
      </c>
      <c r="J43" s="1" t="n">
        <f aca="false">IF(C43="",1,C43)</f>
        <v>1</v>
      </c>
      <c r="K43" s="3" t="s">
        <v>12</v>
      </c>
      <c r="L43" s="1" t="str">
        <f aca="false">IF(E43="","",IF(MID(E43,2,1)=":",CONCATENATE("new HashMap(){{put(",SUBSTITUTE(E43," ",""");put("),""");}}"),CONCATENATE("new Range(",SUBSTITUTE(E43," ",","),")")))</f>
        <v>new Range(0,127)</v>
      </c>
      <c r="M43" s="1" t="str">
        <f aca="false">IF(L43="","null",SUBSTITUTE(L43,":",","""))</f>
        <v>new Range(0,127)</v>
      </c>
      <c r="N43" s="1" t="str">
        <f aca="false">IF(F43=FALSE(),"false","true")</f>
        <v>false</v>
      </c>
      <c r="O43" s="0" t="str">
        <f aca="false">CONCATENATE(A43,"(",I43,",",J43,",",K43,",",M43,",",N43,",",G43,",","""",H43,"""),")</f>
        <v>LAND_DISARMDELAY(20,1,MAV_PARAM_UNIT.UNKNOWN,new Range(0,127),false,“”,"Landing disarm delay (Increment 1 seconds)"),</v>
      </c>
    </row>
    <row r="44" customFormat="false" ht="13.2" hidden="false" customHeight="false" outlineLevel="0" collapsed="false">
      <c r="A44" s="0" t="s">
        <v>96</v>
      </c>
      <c r="B44" s="0" t="n">
        <v>1</v>
      </c>
      <c r="E44" s="0" t="s">
        <v>97</v>
      </c>
      <c r="F44" s="2" t="b">
        <v>0</v>
      </c>
      <c r="G44" s="0" t="s">
        <v>10</v>
      </c>
      <c r="H44" s="0" t="s">
        <v>98</v>
      </c>
      <c r="I44" s="1" t="n">
        <f aca="false">B44</f>
        <v>1</v>
      </c>
      <c r="J44" s="1" t="n">
        <f aca="false">IF(C44="",1,C44)</f>
        <v>1</v>
      </c>
      <c r="K44" s="3" t="s">
        <v>12</v>
      </c>
      <c r="L44" s="1" t="str">
        <f aca="false">IF(E44="","",IF(MID(E44,2,1)=":",CONCATENATE("new HashMap(){{put(",SUBSTITUTE(E44," ",""");put("),""");}}"),CONCATENATE("new Range(",SUBSTITUTE(E44," ",","),")")))</f>
        <v>new HashMap(){{put(0:");put(Default");put(1:L1Controller");}}</v>
      </c>
      <c r="M44" s="1" t="str">
        <f aca="false">IF(L44="","null",SUBSTITUTE(L44,":",","""))</f>
        <v>new HashMap(){{put(0,"");put(Default");put(1,"L1Controller");}}</v>
      </c>
      <c r="N44" s="1" t="str">
        <f aca="false">IF(F44=FALSE(),"false","true")</f>
        <v>false</v>
      </c>
      <c r="O44" s="0" t="str">
        <f aca="false">CONCATENATE(A44,"(",I44,",",J44,",",K44,",",M44,",",N44,",",G44,",","""",H44,"""),")</f>
        <v>NAV_CONTROLLER(1,1,MAV_PARAM_UNIT.UNKNOWN,new HashMap(){{put(0,"");put(Default");put(1,"L1Controller");}},false,“”,"Navigation controller selection"),</v>
      </c>
    </row>
    <row r="45" customFormat="false" ht="13.2" hidden="false" customHeight="false" outlineLevel="0" collapsed="false">
      <c r="A45" s="0" t="s">
        <v>99</v>
      </c>
      <c r="B45" s="0" t="n">
        <v>1</v>
      </c>
      <c r="F45" s="2" t="b">
        <v>0</v>
      </c>
      <c r="G45" s="0" t="s">
        <v>10</v>
      </c>
      <c r="H45" s="0" t="s">
        <v>100</v>
      </c>
      <c r="I45" s="1" t="n">
        <f aca="false">B45</f>
        <v>1</v>
      </c>
      <c r="J45" s="1" t="n">
        <f aca="false">IF(C45="",1,C45)</f>
        <v>1</v>
      </c>
      <c r="K45" s="3" t="s">
        <v>12</v>
      </c>
      <c r="L45" s="1" t="str">
        <f aca="false">IF(E45="","",IF(MID(E45,2,1)=":",CONCATENATE("new HashMap(){{put(",SUBSTITUTE(E45," ",""");put("),""");}}"),CONCATENATE("new Range(",SUBSTITUTE(E45," ",","),")")))</f>
        <v/>
      </c>
      <c r="M45" s="1" t="str">
        <f aca="false">IF(L45="","null",SUBSTITUTE(L45,":",","""))</f>
        <v>null</v>
      </c>
      <c r="N45" s="1" t="str">
        <f aca="false">IF(F45=FALSE(),"false","true")</f>
        <v>false</v>
      </c>
      <c r="O45" s="0" t="str">
        <f aca="false">CONCATENATE(A45,"(",I45,",",J45,",",K45,",",M45,",",N45,",",G45,",","""",H45,"""),")</f>
        <v>ALT_MIX(1,1,MAV_PARAM_UNIT.UNKNOWN,null,false,“”,"Not Yet"),</v>
      </c>
    </row>
    <row r="46" customFormat="false" ht="13.2" hidden="false" customHeight="false" outlineLevel="0" collapsed="false">
      <c r="A46" s="0" t="s">
        <v>101</v>
      </c>
      <c r="B46" s="0" t="n">
        <v>0</v>
      </c>
      <c r="E46" s="0" t="s">
        <v>102</v>
      </c>
      <c r="F46" s="2" t="b">
        <v>0</v>
      </c>
      <c r="G46" s="0" t="s">
        <v>10</v>
      </c>
      <c r="H46" s="0" t="s">
        <v>103</v>
      </c>
      <c r="I46" s="1" t="n">
        <f aca="false">B46</f>
        <v>0</v>
      </c>
      <c r="J46" s="1" t="n">
        <f aca="false">IF(C46="",1,C46)</f>
        <v>1</v>
      </c>
      <c r="K46" s="3" t="s">
        <v>12</v>
      </c>
      <c r="L46" s="1" t="str">
        <f aca="false">IF(E46="","",IF(MID(E46,2,1)=":",CONCATENATE("new HashMap(){{put(",SUBSTITUTE(E46," ",""");put("),""");}}"),CONCATENATE("new Range(",SUBSTITUTE(E46," ",","),")")))</f>
        <v>new HashMap(){{put(0:Automatic");}}</v>
      </c>
      <c r="M46" s="1" t="str">
        <f aca="false">IF(L46="","null",SUBSTITUTE(L46,":",","""))</f>
        <v>new HashMap(){{put(0,"Automatic");}}</v>
      </c>
      <c r="N46" s="1" t="str">
        <f aca="false">IF(F46=FALSE(),"false","true")</f>
        <v>false</v>
      </c>
      <c r="O46" s="0" t="str">
        <f aca="false">CONCATENATE(A46,"(",I46,",",J46,",",K46,",",M46,",",N46,",",G46,",","""",H46,"""),")</f>
        <v>ALT_CTRL_ALG(0,1,MAV_PARAM_UNIT.UNKNOWN,new HashMap(){{put(0,"Automatic");}},false,“”,"Altitude control algorithm"),</v>
      </c>
    </row>
    <row r="47" customFormat="false" ht="13.2" hidden="false" customHeight="false" outlineLevel="0" collapsed="false">
      <c r="A47" s="0" t="s">
        <v>104</v>
      </c>
      <c r="B47" s="0" t="n">
        <v>0</v>
      </c>
      <c r="C47" s="0" t="n">
        <v>1</v>
      </c>
      <c r="E47" s="0" t="s">
        <v>105</v>
      </c>
      <c r="F47" s="2" t="b">
        <v>0</v>
      </c>
      <c r="G47" s="0" t="s">
        <v>10</v>
      </c>
      <c r="H47" s="0" t="s">
        <v>106</v>
      </c>
      <c r="I47" s="1" t="n">
        <f aca="false">B47</f>
        <v>0</v>
      </c>
      <c r="J47" s="1" t="n">
        <f aca="false">IF(C47="",1,C47)</f>
        <v>1</v>
      </c>
      <c r="K47" s="3" t="s">
        <v>12</v>
      </c>
      <c r="L47" s="1" t="str">
        <f aca="false">IF(E47="","",IF(MID(E47,2,1)=":",CONCATENATE("new HashMap(){{put(",SUBSTITUTE(E47," ",""");put("),""");}}"),CONCATENATE("new Range(",SUBSTITUTE(E47," ",","),")")))</f>
        <v>new Range(-32767,32767)</v>
      </c>
      <c r="M47" s="1" t="str">
        <f aca="false">IF(L47="","null",SUBSTITUTE(L47,":",","""))</f>
        <v>new Range(-32767,32767)</v>
      </c>
      <c r="N47" s="1" t="str">
        <f aca="false">IF(F47=FALSE(),"false","true")</f>
        <v>false</v>
      </c>
      <c r="O47" s="0" t="str">
        <f aca="false">CONCATENATE(A47,"(",I47,",",J47,",",K47,",",M47,",",N47,",",G47,",","""",H47,"""),")</f>
        <v>ALT_OFFSET(0,1,MAV_PARAM_UNIT.UNKNOWN,new Range(-32767,32767),false,“”,"Altitude offset (Increment 1 meters)"),</v>
      </c>
    </row>
    <row r="48" customFormat="false" ht="13.2" hidden="false" customHeight="false" outlineLevel="0" collapsed="false">
      <c r="A48" s="0" t="s">
        <v>107</v>
      </c>
      <c r="B48" s="0" t="n">
        <v>90</v>
      </c>
      <c r="C48" s="0" t="n">
        <v>1</v>
      </c>
      <c r="E48" s="0" t="s">
        <v>108</v>
      </c>
      <c r="F48" s="2" t="b">
        <v>0</v>
      </c>
      <c r="G48" s="0" t="s">
        <v>10</v>
      </c>
      <c r="H48" s="0" t="s">
        <v>109</v>
      </c>
      <c r="I48" s="1" t="n">
        <f aca="false">B48</f>
        <v>90</v>
      </c>
      <c r="J48" s="1" t="n">
        <f aca="false">IF(C48="",1,C48)</f>
        <v>1</v>
      </c>
      <c r="K48" s="3" t="s">
        <v>12</v>
      </c>
      <c r="L48" s="1" t="str">
        <f aca="false">IF(E48="","",IF(MID(E48,2,1)=":",CONCATENATE("new HashMap(){{put(",SUBSTITUTE(E48," ",""");put("),""");}}"),CONCATENATE("new Range(",SUBSTITUTE(E48," ",","),")")))</f>
        <v>new Range(1,32767)</v>
      </c>
      <c r="M48" s="1" t="str">
        <f aca="false">IF(L48="","null",SUBSTITUTE(L48,":",","""))</f>
        <v>new Range(1,32767)</v>
      </c>
      <c r="N48" s="1" t="str">
        <f aca="false">IF(F48=FALSE(),"false","true")</f>
        <v>false</v>
      </c>
      <c r="O48" s="0" t="str">
        <f aca="false">CONCATENATE(A48,"(",I48,",",J48,",",K48,",",M48,",",N48,",",G48,",","""",H48,"""),")</f>
        <v>WP_RADIUS(90,1,MAV_PARAM_UNIT.UNKNOWN,new Range(1,32767),false,“”,"Waypoint Radius (Increment 1 meters)"),</v>
      </c>
    </row>
    <row r="49" customFormat="false" ht="13.2" hidden="false" customHeight="false" outlineLevel="0" collapsed="false">
      <c r="A49" s="0" t="s">
        <v>110</v>
      </c>
      <c r="B49" s="0" t="n">
        <v>0</v>
      </c>
      <c r="C49" s="0" t="n">
        <v>1</v>
      </c>
      <c r="E49" s="0" t="s">
        <v>111</v>
      </c>
      <c r="F49" s="2" t="b">
        <v>0</v>
      </c>
      <c r="G49" s="0" t="s">
        <v>10</v>
      </c>
      <c r="H49" s="0" t="s">
        <v>112</v>
      </c>
      <c r="I49" s="1" t="n">
        <f aca="false">B49</f>
        <v>0</v>
      </c>
      <c r="J49" s="1" t="n">
        <f aca="false">IF(C49="",1,C49)</f>
        <v>1</v>
      </c>
      <c r="K49" s="3" t="s">
        <v>12</v>
      </c>
      <c r="L49" s="1" t="str">
        <f aca="false">IF(E49="","",IF(MID(E49,2,1)=":",CONCATENATE("new HashMap(){{put(",SUBSTITUTE(E49," ",""");put("),""");}}"),CONCATENATE("new Range(",SUBSTITUTE(E49," ",","),")")))</f>
        <v>new Range(0,32767)</v>
      </c>
      <c r="M49" s="1" t="str">
        <f aca="false">IF(L49="","null",SUBSTITUTE(L49,":",","""))</f>
        <v>new Range(0,32767)</v>
      </c>
      <c r="N49" s="1" t="str">
        <f aca="false">IF(F49=FALSE(),"false","true")</f>
        <v>false</v>
      </c>
      <c r="O49" s="0" t="str">
        <f aca="false">CONCATENATE(A49,"(",I49,",",J49,",",K49,",",M49,",",N49,",",G49,",","""",H49,"""),")</f>
        <v>WP_MAX_RADIUS(0,1,MAV_PARAM_UNIT.UNKNOWN,new Range(0,32767),false,“”,"Waypoint Maximum Radius (Increment 1 meters)"),</v>
      </c>
    </row>
    <row r="50" customFormat="false" ht="13.2" hidden="false" customHeight="false" outlineLevel="0" collapsed="false">
      <c r="A50" s="0" t="s">
        <v>113</v>
      </c>
      <c r="B50" s="0" t="n">
        <v>60</v>
      </c>
      <c r="E50" s="0" t="s">
        <v>105</v>
      </c>
      <c r="F50" s="2" t="b">
        <v>0</v>
      </c>
      <c r="G50" s="0" t="s">
        <v>10</v>
      </c>
      <c r="H50" s="0" t="s">
        <v>114</v>
      </c>
      <c r="I50" s="1" t="n">
        <f aca="false">B50</f>
        <v>60</v>
      </c>
      <c r="J50" s="1" t="n">
        <f aca="false">IF(C50="",1,C50)</f>
        <v>1</v>
      </c>
      <c r="K50" s="3" t="s">
        <v>12</v>
      </c>
      <c r="L50" s="1" t="str">
        <f aca="false">IF(E50="","",IF(MID(E50,2,1)=":",CONCATENATE("new HashMap(){{put(",SUBSTITUTE(E50," ",""");put("),""");}}"),CONCATENATE("new Range(",SUBSTITUTE(E50," ",","),")")))</f>
        <v>new Range(-32767,32767)</v>
      </c>
      <c r="M50" s="1" t="str">
        <f aca="false">IF(L50="","null",SUBSTITUTE(L50,":",","""))</f>
        <v>new Range(-32767,32767)</v>
      </c>
      <c r="N50" s="1" t="str">
        <f aca="false">IF(F50=FALSE(),"false","true")</f>
        <v>false</v>
      </c>
      <c r="O50" s="0" t="str">
        <f aca="false">CONCATENATE(A50,"(",I50,",",J50,",",K50,",",M50,",",N50,",",G50,",","""",H50,"""),")</f>
        <v>WP_LOITER_RAD(60,1,MAV_PARAM_UNIT.UNKNOWN,new Range(-32767,32767),false,“”,"Waypoint Loiter Radius"),</v>
      </c>
    </row>
    <row r="51" customFormat="false" ht="13.2" hidden="false" customHeight="false" outlineLevel="0" collapsed="false">
      <c r="A51" s="0" t="s">
        <v>115</v>
      </c>
      <c r="B51" s="0" t="n">
        <v>0</v>
      </c>
      <c r="E51" s="0" t="s">
        <v>116</v>
      </c>
      <c r="F51" s="2" t="b">
        <v>0</v>
      </c>
      <c r="G51" s="0" t="s">
        <v>10</v>
      </c>
      <c r="H51" s="0" t="s">
        <v>117</v>
      </c>
      <c r="I51" s="1" t="n">
        <f aca="false">B51</f>
        <v>0</v>
      </c>
      <c r="J51" s="1" t="n">
        <f aca="false">IF(C51="",1,C51)</f>
        <v>1</v>
      </c>
      <c r="K51" s="3" t="s">
        <v>12</v>
      </c>
      <c r="L51" s="1" t="str">
        <f aca="false">IF(E51="","",IF(MID(E51,2,1)=":",CONCATENATE("new HashMap(){{put(",SUBSTITUTE(E51," ",""");put("),""");}}"),CONCATENATE("new Range(",SUBSTITUTE(E51," ",","),")")))</f>
        <v>new HashMap(){{put(0:None");put(1:GuidedMode");put(2:ReportOnly");put(3:GuidedModeThrPass");put(4:RTL_Mode");}}</v>
      </c>
      <c r="M51" s="1" t="str">
        <f aca="false">IF(L51="","null",SUBSTITUTE(L51,":",","""))</f>
        <v>new HashMap(){{put(0,"None");put(1,"GuidedMode");put(2,"ReportOnly");put(3,"GuidedModeThrPass");put(4,"RTL_Mode");}}</v>
      </c>
      <c r="N51" s="1" t="str">
        <f aca="false">IF(F51=FALSE(),"false","true")</f>
        <v>false</v>
      </c>
      <c r="O51" s="0" t="str">
        <f aca="false">CONCATENATE(A51,"(",I51,",",J51,",",K51,",",M51,",",N51,",",G51,",","""",H51,"""),")</f>
        <v>FENCE_ACTION(0,1,MAV_PARAM_UNIT.UNKNOWN,new HashMap(){{put(0,"None");put(1,"GuidedMode");put(2,"ReportOnly");put(3,"GuidedModeThrPass");put(4,"RTL_Mode");}},false,“”,"Action on geofence breach"),</v>
      </c>
    </row>
    <row r="52" customFormat="false" ht="13.2" hidden="false" customHeight="false" outlineLevel="0" collapsed="false">
      <c r="A52" s="0" t="s">
        <v>118</v>
      </c>
      <c r="B52" s="0" t="n">
        <v>0</v>
      </c>
      <c r="F52" s="2" t="b">
        <v>0</v>
      </c>
      <c r="G52" s="0" t="s">
        <v>10</v>
      </c>
      <c r="H52" s="0" t="s">
        <v>119</v>
      </c>
      <c r="I52" s="1" t="n">
        <f aca="false">B52</f>
        <v>0</v>
      </c>
      <c r="J52" s="1" t="n">
        <f aca="false">IF(C52="",1,C52)</f>
        <v>1</v>
      </c>
      <c r="K52" s="3" t="s">
        <v>12</v>
      </c>
      <c r="L52" s="1" t="str">
        <f aca="false">IF(E52="","",IF(MID(E52,2,1)=":",CONCATENATE("new HashMap(){{put(",SUBSTITUTE(E52," ",""");put("),""");}}"),CONCATENATE("new Range(",SUBSTITUTE(E52," ",","),")")))</f>
        <v/>
      </c>
      <c r="M52" s="1" t="str">
        <f aca="false">IF(L52="","null",SUBSTITUTE(L52,":",","""))</f>
        <v>null</v>
      </c>
      <c r="N52" s="1" t="str">
        <f aca="false">IF(F52=FALSE(),"false","true")</f>
        <v>false</v>
      </c>
      <c r="O52" s="0" t="str">
        <f aca="false">CONCATENATE(A52,"(",I52,",",J52,",",K52,",",M52,",",N52,",",G52,",","""",H52,"""),")</f>
        <v>FENCE_TOTAL(0,1,MAV_PARAM_UNIT.UNKNOWN,null,false,“”,"Fence Total"),</v>
      </c>
    </row>
    <row r="53" customFormat="false" ht="13.2" hidden="false" customHeight="false" outlineLevel="0" collapsed="false">
      <c r="A53" s="0" t="s">
        <v>120</v>
      </c>
      <c r="B53" s="0" t="n">
        <v>0</v>
      </c>
      <c r="F53" s="2" t="b">
        <v>0</v>
      </c>
      <c r="G53" s="0" t="s">
        <v>10</v>
      </c>
      <c r="H53" s="0" t="s">
        <v>121</v>
      </c>
      <c r="I53" s="1" t="n">
        <f aca="false">B53</f>
        <v>0</v>
      </c>
      <c r="J53" s="1" t="n">
        <f aca="false">IF(C53="",1,C53)</f>
        <v>1</v>
      </c>
      <c r="K53" s="3" t="s">
        <v>12</v>
      </c>
      <c r="L53" s="1" t="str">
        <f aca="false">IF(E53="","",IF(MID(E53,2,1)=":",CONCATENATE("new HashMap(){{put(",SUBSTITUTE(E53," ",""");put("),""");}}"),CONCATENATE("new Range(",SUBSTITUTE(E53," ",","),")")))</f>
        <v/>
      </c>
      <c r="M53" s="1" t="str">
        <f aca="false">IF(L53="","null",SUBSTITUTE(L53,":",","""))</f>
        <v>null</v>
      </c>
      <c r="N53" s="1" t="str">
        <f aca="false">IF(F53=FALSE(),"false","true")</f>
        <v>false</v>
      </c>
      <c r="O53" s="0" t="str">
        <f aca="false">CONCATENATE(A53,"(",I53,",",J53,",",K53,",",M53,",",N53,",",G53,",","""",H53,"""),")</f>
        <v>FENCE_CHANNEL(0,1,MAV_PARAM_UNIT.UNKNOWN,null,false,“”,"Fence Channel"),</v>
      </c>
    </row>
    <row r="54" customFormat="false" ht="13.2" hidden="false" customHeight="false" outlineLevel="0" collapsed="false">
      <c r="A54" s="0" t="s">
        <v>122</v>
      </c>
      <c r="B54" s="0" t="n">
        <v>0</v>
      </c>
      <c r="C54" s="0" t="n">
        <v>1</v>
      </c>
      <c r="E54" s="0" t="s">
        <v>111</v>
      </c>
      <c r="F54" s="2" t="b">
        <v>0</v>
      </c>
      <c r="G54" s="0" t="s">
        <v>10</v>
      </c>
      <c r="H54" s="0" t="s">
        <v>123</v>
      </c>
      <c r="I54" s="1" t="n">
        <f aca="false">B54</f>
        <v>0</v>
      </c>
      <c r="J54" s="1" t="n">
        <f aca="false">IF(C54="",1,C54)</f>
        <v>1</v>
      </c>
      <c r="K54" s="3" t="s">
        <v>12</v>
      </c>
      <c r="L54" s="1" t="str">
        <f aca="false">IF(E54="","",IF(MID(E54,2,1)=":",CONCATENATE("new HashMap(){{put(",SUBSTITUTE(E54," ",""");put("),""");}}"),CONCATENATE("new Range(",SUBSTITUTE(E54," ",","),")")))</f>
        <v>new Range(0,32767)</v>
      </c>
      <c r="M54" s="1" t="str">
        <f aca="false">IF(L54="","null",SUBSTITUTE(L54,":",","""))</f>
        <v>new Range(0,32767)</v>
      </c>
      <c r="N54" s="1" t="str">
        <f aca="false">IF(F54=FALSE(),"false","true")</f>
        <v>false</v>
      </c>
      <c r="O54" s="0" t="str">
        <f aca="false">CONCATENATE(A54,"(",I54,",",J54,",",K54,",",M54,",",N54,",",G54,",","""",H54,"""),")</f>
        <v>FENCE_MINALT(0,1,MAV_PARAM_UNIT.UNKNOWN,new Range(0,32767),false,“”,"Fence Minimum Altitude (Increment 1 meters)"),</v>
      </c>
    </row>
    <row r="55" customFormat="false" ht="13.2" hidden="false" customHeight="false" outlineLevel="0" collapsed="false">
      <c r="A55" s="0" t="s">
        <v>124</v>
      </c>
      <c r="B55" s="0" t="n">
        <v>0</v>
      </c>
      <c r="C55" s="0" t="n">
        <v>1</v>
      </c>
      <c r="E55" s="0" t="s">
        <v>111</v>
      </c>
      <c r="F55" s="2" t="b">
        <v>0</v>
      </c>
      <c r="G55" s="0" t="s">
        <v>10</v>
      </c>
      <c r="H55" s="0" t="s">
        <v>125</v>
      </c>
      <c r="I55" s="1" t="n">
        <f aca="false">B55</f>
        <v>0</v>
      </c>
      <c r="J55" s="1" t="n">
        <f aca="false">IF(C55="",1,C55)</f>
        <v>1</v>
      </c>
      <c r="K55" s="3" t="s">
        <v>12</v>
      </c>
      <c r="L55" s="1" t="str">
        <f aca="false">IF(E55="","",IF(MID(E55,2,1)=":",CONCATENATE("new HashMap(){{put(",SUBSTITUTE(E55," ",""");put("),""");}}"),CONCATENATE("new Range(",SUBSTITUTE(E55," ",","),")")))</f>
        <v>new Range(0,32767)</v>
      </c>
      <c r="M55" s="1" t="str">
        <f aca="false">IF(L55="","null",SUBSTITUTE(L55,":",","""))</f>
        <v>new Range(0,32767)</v>
      </c>
      <c r="N55" s="1" t="str">
        <f aca="false">IF(F55=FALSE(),"false","true")</f>
        <v>false</v>
      </c>
      <c r="O55" s="0" t="str">
        <f aca="false">CONCATENATE(A55,"(",I55,",",J55,",",K55,",",M55,",",N55,",",G55,",","""",H55,"""),")</f>
        <v>FENCE_MAXALT(0,1,MAV_PARAM_UNIT.UNKNOWN,new Range(0,32767),false,“”,"Fence Maximum Altitude (Increment 1 meters)"),</v>
      </c>
    </row>
    <row r="56" customFormat="false" ht="13.2" hidden="false" customHeight="false" outlineLevel="0" collapsed="false">
      <c r="A56" s="0" t="s">
        <v>126</v>
      </c>
      <c r="B56" s="0" t="n">
        <v>0</v>
      </c>
      <c r="C56" s="0" t="n">
        <v>1</v>
      </c>
      <c r="E56" s="0" t="s">
        <v>111</v>
      </c>
      <c r="F56" s="2" t="b">
        <v>0</v>
      </c>
      <c r="G56" s="0" t="s">
        <v>10</v>
      </c>
      <c r="H56" s="0" t="s">
        <v>127</v>
      </c>
      <c r="I56" s="1" t="n">
        <f aca="false">B56</f>
        <v>0</v>
      </c>
      <c r="J56" s="1" t="n">
        <f aca="false">IF(C56="",1,C56)</f>
        <v>1</v>
      </c>
      <c r="K56" s="3" t="s">
        <v>12</v>
      </c>
      <c r="L56" s="1" t="str">
        <f aca="false">IF(E56="","",IF(MID(E56,2,1)=":",CONCATENATE("new HashMap(){{put(",SUBSTITUTE(E56," ",""");put("),""");}}"),CONCATENATE("new Range(",SUBSTITUTE(E56," ",","),")")))</f>
        <v>new Range(0,32767)</v>
      </c>
      <c r="M56" s="1" t="str">
        <f aca="false">IF(L56="","null",SUBSTITUTE(L56,":",","""))</f>
        <v>new Range(0,32767)</v>
      </c>
      <c r="N56" s="1" t="str">
        <f aca="false">IF(F56=FALSE(),"false","true")</f>
        <v>false</v>
      </c>
      <c r="O56" s="0" t="str">
        <f aca="false">CONCATENATE(A56,"(",I56,",",J56,",",K56,",",M56,",",N56,",",G56,",","""",H56,"""),")</f>
        <v>FENCE_RETALT(0,1,MAV_PARAM_UNIT.UNKNOWN,new Range(0,32767),false,“”,"Fence Return Altitude (Increment 1 meters)"),</v>
      </c>
    </row>
    <row r="57" customFormat="false" ht="13.2" hidden="false" customHeight="false" outlineLevel="0" collapsed="false">
      <c r="A57" s="0" t="s">
        <v>128</v>
      </c>
      <c r="B57" s="0" t="n">
        <v>0</v>
      </c>
      <c r="E57" s="0" t="s">
        <v>129</v>
      </c>
      <c r="F57" s="2" t="b">
        <v>0</v>
      </c>
      <c r="G57" s="0" t="s">
        <v>10</v>
      </c>
      <c r="H57" s="0" t="s">
        <v>130</v>
      </c>
      <c r="I57" s="1" t="n">
        <f aca="false">B57</f>
        <v>0</v>
      </c>
      <c r="J57" s="1" t="n">
        <f aca="false">IF(C57="",1,C57)</f>
        <v>1</v>
      </c>
      <c r="K57" s="3" t="s">
        <v>12</v>
      </c>
      <c r="L57" s="1" t="str">
        <f aca="false">IF(E57="","",IF(MID(E57,2,1)=":",CONCATENATE("new HashMap(){{put(",SUBSTITUTE(E57," ",""");put("),""");}}"),CONCATENATE("new Range(",SUBSTITUTE(E57," ",","),")")))</f>
        <v>new HashMap(){{put(0:NoAutoEnable");put(1:AutoEnable");put(2:AutoEnableDisableFloorOnly");put(3:EnableWhenArmed");}}</v>
      </c>
      <c r="M57" s="1" t="str">
        <f aca="false">IF(L57="","null",SUBSTITUTE(L57,":",","""))</f>
        <v>new HashMap(){{put(0,"NoAutoEnable");put(1,"AutoEnable");put(2,"AutoEnableDisableFloorOnly");put(3,"EnableWhenArmed");}}</v>
      </c>
      <c r="N57" s="1" t="str">
        <f aca="false">IF(F57=FALSE(),"false","true")</f>
        <v>false</v>
      </c>
      <c r="O57" s="0" t="str">
        <f aca="false">CONCATENATE(A57,"(",I57,",",J57,",",K57,",",M57,",",N57,",",G57,",","""",H57,"""),")</f>
        <v>FENCE_AUTOENABLE(0,1,MAV_PARAM_UNIT.UNKNOWN,new HashMap(){{put(0,"NoAutoEnable");put(1,"AutoEnable");put(2,"AutoEnableDisableFloorOnly");put(3,"EnableWhenArmed");}},false,“”,"Fence automatic enable"),</v>
      </c>
    </row>
    <row r="58" customFormat="false" ht="13.2" hidden="false" customHeight="false" outlineLevel="0" collapsed="false">
      <c r="A58" s="0" t="s">
        <v>131</v>
      </c>
      <c r="B58" s="0" t="n">
        <v>0</v>
      </c>
      <c r="E58" s="0" t="s">
        <v>132</v>
      </c>
      <c r="F58" s="2" t="b">
        <v>0</v>
      </c>
      <c r="G58" s="0" t="s">
        <v>10</v>
      </c>
      <c r="H58" s="0" t="s">
        <v>133</v>
      </c>
      <c r="I58" s="1" t="n">
        <f aca="false">B58</f>
        <v>0</v>
      </c>
      <c r="J58" s="1" t="n">
        <f aca="false">IF(C58="",1,C58)</f>
        <v>1</v>
      </c>
      <c r="K58" s="3" t="s">
        <v>12</v>
      </c>
      <c r="L58" s="1" t="str">
        <f aca="false">IF(E58="","",IF(MID(E58,2,1)=":",CONCATENATE("new HashMap(){{put(",SUBSTITUTE(E58," ",""");put("),""");}}"),CONCATENATE("new Range(",SUBSTITUTE(E58," ",","),")")))</f>
        <v>new HashMap(){{put(0:FenceReturnPoint");put(1:NearestRallyPoint");}}</v>
      </c>
      <c r="M58" s="1" t="str">
        <f aca="false">IF(L58="","null",SUBSTITUTE(L58,":",","""))</f>
        <v>new HashMap(){{put(0,"FenceReturnPoint");put(1,"NearestRallyPoint");}}</v>
      </c>
      <c r="N58" s="1" t="str">
        <f aca="false">IF(F58=FALSE(),"false","true")</f>
        <v>false</v>
      </c>
      <c r="O58" s="0" t="str">
        <f aca="false">CONCATENATE(A58,"(",I58,",",J58,",",K58,",",M58,",",N58,",",G58,",","""",H58,"""),")</f>
        <v>FENCE_RET_RALLY(0,1,MAV_PARAM_UNIT.UNKNOWN,new HashMap(){{put(0,"FenceReturnPoint");put(1,"NearestRallyPoint");}},false,“”,"Fence Return to Rally"),</v>
      </c>
    </row>
    <row r="59" customFormat="false" ht="13.2" hidden="false" customHeight="false" outlineLevel="0" collapsed="false">
      <c r="A59" s="0" t="s">
        <v>134</v>
      </c>
      <c r="B59" s="0" t="n">
        <v>1</v>
      </c>
      <c r="E59" s="0" t="s">
        <v>135</v>
      </c>
      <c r="F59" s="2" t="b">
        <v>0</v>
      </c>
      <c r="G59" s="0" t="s">
        <v>10</v>
      </c>
      <c r="H59" s="0" t="s">
        <v>136</v>
      </c>
      <c r="I59" s="1" t="n">
        <f aca="false">B59</f>
        <v>1</v>
      </c>
      <c r="J59" s="1" t="n">
        <f aca="false">IF(C59="",1,C59)</f>
        <v>1</v>
      </c>
      <c r="K59" s="3" t="s">
        <v>12</v>
      </c>
      <c r="L59" s="1" t="str">
        <f aca="false">IF(E59="","",IF(MID(E59,2,1)=":",CONCATENATE("new HashMap(){{put(",SUBSTITUTE(E59," ",""");put("),""");}}"),CONCATENATE("new Range(",SUBSTITUTE(E59," ",","),")")))</f>
        <v>new HashMap(){{put(0:Disabled");put(1:Enabled");}}</v>
      </c>
      <c r="M59" s="1" t="str">
        <f aca="false">IF(L59="","null",SUBSTITUTE(L59,":",","""))</f>
        <v>new HashMap(){{put(0,"Disabled");put(1,"Enabled");}}</v>
      </c>
      <c r="N59" s="1" t="str">
        <f aca="false">IF(F59=FALSE(),"false","true")</f>
        <v>false</v>
      </c>
      <c r="O59" s="0" t="str">
        <f aca="false">CONCATENATE(A59,"(",I59,",",J59,",",K59,",",M59,",",N59,",",G59,",","""",H59,"""),")</f>
        <v>STALL_PREVENTION(1,1,MAV_PARAM_UNIT.UNKNOWN,new HashMap(){{put(0,"Disabled");put(1,"Enabled");}},false,“”,"Enable stall prevention"),</v>
      </c>
    </row>
    <row r="60" customFormat="false" ht="13.2" hidden="false" customHeight="false" outlineLevel="0" collapsed="false">
      <c r="A60" s="0" t="s">
        <v>137</v>
      </c>
      <c r="B60" s="0" t="n">
        <v>9</v>
      </c>
      <c r="C60" s="0" t="n">
        <v>1</v>
      </c>
      <c r="E60" s="0" t="s">
        <v>138</v>
      </c>
      <c r="F60" s="2" t="b">
        <v>0</v>
      </c>
      <c r="G60" s="0" t="s">
        <v>10</v>
      </c>
      <c r="H60" s="0" t="s">
        <v>139</v>
      </c>
      <c r="I60" s="1" t="n">
        <f aca="false">B60</f>
        <v>9</v>
      </c>
      <c r="J60" s="1" t="n">
        <f aca="false">IF(C60="",1,C60)</f>
        <v>1</v>
      </c>
      <c r="K60" s="3" t="s">
        <v>12</v>
      </c>
      <c r="L60" s="1" t="str">
        <f aca="false">IF(E60="","",IF(MID(E60,2,1)=":",CONCATENATE("new HashMap(){{put(",SUBSTITUTE(E60," ",""");put("),""");}}"),CONCATENATE("new Range(",SUBSTITUTE(E60," ",","),")")))</f>
        <v>new Range(5,100)</v>
      </c>
      <c r="M60" s="1" t="str">
        <f aca="false">IF(L60="","null",SUBSTITUTE(L60,":",","""))</f>
        <v>new Range(5,100)</v>
      </c>
      <c r="N60" s="1" t="str">
        <f aca="false">IF(F60=FALSE(),"false","true")</f>
        <v>false</v>
      </c>
      <c r="O60" s="0" t="str">
        <f aca="false">CONCATENATE(A60,"(",I60,",",J60,",",K60,",",M60,",",N60,",",G60,",","""",H60,"""),")</f>
        <v>ARSPD_FBW_MIN(9,1,MAV_PARAM_UNIT.UNKNOWN,new Range(5,100),false,“”,"Minimum Airspeed (Increment 1 m/s)"),</v>
      </c>
    </row>
    <row r="61" customFormat="false" ht="13.2" hidden="false" customHeight="false" outlineLevel="0" collapsed="false">
      <c r="A61" s="0" t="s">
        <v>140</v>
      </c>
      <c r="B61" s="0" t="n">
        <v>22</v>
      </c>
      <c r="C61" s="0" t="n">
        <v>1</v>
      </c>
      <c r="E61" s="0" t="s">
        <v>138</v>
      </c>
      <c r="F61" s="2" t="b">
        <v>0</v>
      </c>
      <c r="G61" s="0" t="s">
        <v>10</v>
      </c>
      <c r="H61" s="0" t="s">
        <v>141</v>
      </c>
      <c r="I61" s="1" t="n">
        <f aca="false">B61</f>
        <v>22</v>
      </c>
      <c r="J61" s="1" t="n">
        <f aca="false">IF(C61="",1,C61)</f>
        <v>1</v>
      </c>
      <c r="K61" s="3" t="s">
        <v>12</v>
      </c>
      <c r="L61" s="1" t="str">
        <f aca="false">IF(E61="","",IF(MID(E61,2,1)=":",CONCATENATE("new HashMap(){{put(",SUBSTITUTE(E61," ",""");put("),""");}}"),CONCATENATE("new Range(",SUBSTITUTE(E61," ",","),")")))</f>
        <v>new Range(5,100)</v>
      </c>
      <c r="M61" s="1" t="str">
        <f aca="false">IF(L61="","null",SUBSTITUTE(L61,":",","""))</f>
        <v>new Range(5,100)</v>
      </c>
      <c r="N61" s="1" t="str">
        <f aca="false">IF(F61=FALSE(),"false","true")</f>
        <v>false</v>
      </c>
      <c r="O61" s="0" t="str">
        <f aca="false">CONCATENATE(A61,"(",I61,",",J61,",",K61,",",M61,",",N61,",",G61,",","""",H61,"""),")</f>
        <v>ARSPD_FBW_MAX(22,1,MAV_PARAM_UNIT.UNKNOWN,new Range(5,100),false,“”,"Maximum Airspeed (Increment 1 m/s)"),</v>
      </c>
    </row>
    <row r="62" customFormat="false" ht="13.2" hidden="false" customHeight="false" outlineLevel="0" collapsed="false">
      <c r="A62" s="0" t="s">
        <v>142</v>
      </c>
      <c r="B62" s="0" t="n">
        <v>0</v>
      </c>
      <c r="E62" s="0" t="s">
        <v>135</v>
      </c>
      <c r="F62" s="2" t="b">
        <v>0</v>
      </c>
      <c r="G62" s="0" t="s">
        <v>10</v>
      </c>
      <c r="H62" s="0" t="s">
        <v>143</v>
      </c>
      <c r="I62" s="1" t="n">
        <f aca="false">B62</f>
        <v>0</v>
      </c>
      <c r="J62" s="1" t="n">
        <f aca="false">IF(C62="",1,C62)</f>
        <v>1</v>
      </c>
      <c r="K62" s="3" t="s">
        <v>12</v>
      </c>
      <c r="L62" s="1" t="str">
        <f aca="false">IF(E62="","",IF(MID(E62,2,1)=":",CONCATENATE("new HashMap(){{put(",SUBSTITUTE(E62," ",""");put("),""");}}"),CONCATENATE("new Range(",SUBSTITUTE(E62," ",","),")")))</f>
        <v>new HashMap(){{put(0:Disabled");put(1:Enabled");}}</v>
      </c>
      <c r="M62" s="1" t="str">
        <f aca="false">IF(L62="","null",SUBSTITUTE(L62,":",","""))</f>
        <v>new HashMap(){{put(0,"Disabled");put(1,"Enabled");}}</v>
      </c>
      <c r="N62" s="1" t="str">
        <f aca="false">IF(F62=FALSE(),"false","true")</f>
        <v>false</v>
      </c>
      <c r="O62" s="0" t="str">
        <f aca="false">CONCATENATE(A62,"(",I62,",",J62,",",K62,",",M62,",",N62,",",G62,",","""",H62,"""),")</f>
        <v>FBWB_ELEV_REV(0,1,MAV_PARAM_UNIT.UNKNOWN,new HashMap(){{put(0,"Disabled");put(1,"Enabled");}},false,“”,"Fly By Wire elevator reverse"),</v>
      </c>
    </row>
    <row r="63" customFormat="false" ht="13.2" hidden="false" customHeight="false" outlineLevel="0" collapsed="false">
      <c r="A63" s="0" t="s">
        <v>144</v>
      </c>
      <c r="B63" s="0" t="n">
        <v>2</v>
      </c>
      <c r="C63" s="0" t="n">
        <v>0.1</v>
      </c>
      <c r="E63" s="0" t="s">
        <v>145</v>
      </c>
      <c r="F63" s="2" t="b">
        <v>0</v>
      </c>
      <c r="G63" s="0" t="s">
        <v>10</v>
      </c>
      <c r="H63" s="0" t="s">
        <v>146</v>
      </c>
      <c r="I63" s="1" t="n">
        <f aca="false">B63</f>
        <v>2</v>
      </c>
      <c r="J63" s="1" t="n">
        <f aca="false">IF(C63="",1,C63)</f>
        <v>0.1</v>
      </c>
      <c r="K63" s="3" t="s">
        <v>12</v>
      </c>
      <c r="L63" s="1" t="str">
        <f aca="false">IF(E63="","",IF(MID(E63,2,1)=":",CONCATENATE("new HashMap(){{put(",SUBSTITUTE(E63," ",""");put("),""");}}"),CONCATENATE("new Range(",SUBSTITUTE(E63," ",","),")")))</f>
        <v>new Range(1,10)</v>
      </c>
      <c r="M63" s="1" t="str">
        <f aca="false">IF(L63="","null",SUBSTITUTE(L63,":",","""))</f>
        <v>new Range(1,10)</v>
      </c>
      <c r="N63" s="1" t="str">
        <f aca="false">IF(F63=FALSE(),"false","true")</f>
        <v>false</v>
      </c>
      <c r="O63" s="0" t="str">
        <f aca="false">CONCATENATE(A63,"(",I63,",",J63,",",K63,",",M63,",",N63,",",G63,",","""",H63,"""),")</f>
        <v>FBWB_CLIMB_RATE(2,0.1,MAV_PARAM_UNIT.UNKNOWN,new Range(1,10),false,“”,"Fly By Wire B altitude change rate (Increment 0.1 m/s)"),</v>
      </c>
    </row>
    <row r="64" customFormat="false" ht="13.2" hidden="false" customHeight="false" outlineLevel="0" collapsed="false">
      <c r="A64" s="0" t="s">
        <v>147</v>
      </c>
      <c r="B64" s="0" t="n">
        <v>0</v>
      </c>
      <c r="C64" s="0" t="n">
        <v>1</v>
      </c>
      <c r="E64" s="0" t="s">
        <v>9</v>
      </c>
      <c r="F64" s="2" t="b">
        <v>0</v>
      </c>
      <c r="G64" s="0" t="s">
        <v>10</v>
      </c>
      <c r="H64" s="0" t="s">
        <v>148</v>
      </c>
      <c r="I64" s="1" t="n">
        <f aca="false">B64</f>
        <v>0</v>
      </c>
      <c r="J64" s="1" t="n">
        <f aca="false">IF(C64="",1,C64)</f>
        <v>1</v>
      </c>
      <c r="K64" s="3" t="s">
        <v>12</v>
      </c>
      <c r="L64" s="1" t="str">
        <f aca="false">IF(E64="","",IF(MID(E64,2,1)=":",CONCATENATE("new HashMap(){{put(",SUBSTITUTE(E64," ",""");put("),""");}}"),CONCATENATE("new Range(",SUBSTITUTE(E64," ",","),")")))</f>
        <v>new Range(-100,100)</v>
      </c>
      <c r="M64" s="1" t="str">
        <f aca="false">IF(L64="","null",SUBSTITUTE(L64,":",","""))</f>
        <v>new Range(-100,100)</v>
      </c>
      <c r="N64" s="1" t="str">
        <f aca="false">IF(F64=FALSE(),"false","true")</f>
        <v>false</v>
      </c>
      <c r="O64" s="0" t="str">
        <f aca="false">CONCATENATE(A64,"(",I64,",",J64,",",K64,",",M64,",",N64,",",G64,",","""",H64,"""),")</f>
        <v>THR_MIN(0,1,MAV_PARAM_UNIT.UNKNOWN,new Range(-100,100),false,“”,"Minimum Throttle (Increment 1 precent)"),</v>
      </c>
    </row>
    <row r="65" customFormat="false" ht="13.2" hidden="false" customHeight="false" outlineLevel="0" collapsed="false">
      <c r="A65" s="0" t="s">
        <v>149</v>
      </c>
      <c r="B65" s="0" t="n">
        <v>75</v>
      </c>
      <c r="C65" s="0" t="n">
        <v>1</v>
      </c>
      <c r="E65" s="0" t="s">
        <v>58</v>
      </c>
      <c r="F65" s="2" t="b">
        <v>0</v>
      </c>
      <c r="G65" s="0" t="s">
        <v>10</v>
      </c>
      <c r="H65" s="0" t="s">
        <v>150</v>
      </c>
      <c r="I65" s="1" t="n">
        <f aca="false">B65</f>
        <v>75</v>
      </c>
      <c r="J65" s="1" t="n">
        <f aca="false">IF(C65="",1,C65)</f>
        <v>1</v>
      </c>
      <c r="K65" s="3" t="s">
        <v>12</v>
      </c>
      <c r="L65" s="1" t="str">
        <f aca="false">IF(E65="","",IF(MID(E65,2,1)=":",CONCATENATE("new HashMap(){{put(",SUBSTITUTE(E65," ",""");put("),""");}}"),CONCATENATE("new Range(",SUBSTITUTE(E65," ",","),")")))</f>
        <v>new Range(0,100)</v>
      </c>
      <c r="M65" s="1" t="str">
        <f aca="false">IF(L65="","null",SUBSTITUTE(L65,":",","""))</f>
        <v>new Range(0,100)</v>
      </c>
      <c r="N65" s="1" t="str">
        <f aca="false">IF(F65=FALSE(),"false","true")</f>
        <v>false</v>
      </c>
      <c r="O65" s="0" t="str">
        <f aca="false">CONCATENATE(A65,"(",I65,",",J65,",",K65,",",M65,",",N65,",",G65,",","""",H65,"""),")</f>
        <v>THR_MAX(75,1,MAV_PARAM_UNIT.UNKNOWN,new Range(0,100),false,“”,"Maximum Throttle (Increment 1 precent)"),</v>
      </c>
    </row>
    <row r="66" customFormat="false" ht="13.2" hidden="false" customHeight="false" outlineLevel="0" collapsed="false">
      <c r="A66" s="0" t="s">
        <v>151</v>
      </c>
      <c r="B66" s="0" t="n">
        <v>0</v>
      </c>
      <c r="C66" s="0" t="n">
        <v>1</v>
      </c>
      <c r="E66" s="0" t="s">
        <v>58</v>
      </c>
      <c r="F66" s="2" t="b">
        <v>0</v>
      </c>
      <c r="G66" s="0" t="s">
        <v>10</v>
      </c>
      <c r="H66" s="0" t="s">
        <v>152</v>
      </c>
      <c r="I66" s="1" t="n">
        <f aca="false">B66</f>
        <v>0</v>
      </c>
      <c r="J66" s="1" t="n">
        <f aca="false">IF(C66="",1,C66)</f>
        <v>1</v>
      </c>
      <c r="K66" s="3" t="s">
        <v>12</v>
      </c>
      <c r="L66" s="1" t="str">
        <f aca="false">IF(E66="","",IF(MID(E66,2,1)=":",CONCATENATE("new HashMap(){{put(",SUBSTITUTE(E66," ",""");put("),""");}}"),CONCATENATE("new Range(",SUBSTITUTE(E66," ",","),")")))</f>
        <v>new Range(0,100)</v>
      </c>
      <c r="M66" s="1" t="str">
        <f aca="false">IF(L66="","null",SUBSTITUTE(L66,":",","""))</f>
        <v>new Range(0,100)</v>
      </c>
      <c r="N66" s="1" t="str">
        <f aca="false">IF(F66=FALSE(),"false","true")</f>
        <v>false</v>
      </c>
      <c r="O66" s="0" t="str">
        <f aca="false">CONCATENATE(A66,"(",I66,",",J66,",",K66,",",M66,",",N66,",",G66,",","""",H66,"""),")</f>
        <v>TKOFF_THR_MAX(0,1,MAV_PARAM_UNIT.UNKNOWN,new Range(0,100),false,“”,"Maximum Throttle for takeoff (Increment 1 precent)"),</v>
      </c>
    </row>
    <row r="67" customFormat="false" ht="13.2" hidden="false" customHeight="false" outlineLevel="0" collapsed="false">
      <c r="A67" s="0" t="s">
        <v>153</v>
      </c>
      <c r="B67" s="0" t="n">
        <v>100</v>
      </c>
      <c r="E67" s="0" t="s">
        <v>71</v>
      </c>
      <c r="F67" s="2" t="b">
        <v>0</v>
      </c>
      <c r="G67" s="0" t="s">
        <v>10</v>
      </c>
      <c r="H67" s="0" t="s">
        <v>154</v>
      </c>
      <c r="I67" s="1" t="n">
        <f aca="false">B67</f>
        <v>100</v>
      </c>
      <c r="J67" s="1" t="n">
        <f aca="false">IF(C67="",1,C67)</f>
        <v>1</v>
      </c>
      <c r="K67" s="3" t="s">
        <v>12</v>
      </c>
      <c r="L67" s="1" t="str">
        <f aca="false">IF(E67="","",IF(MID(E67,2,1)=":",CONCATENATE("new HashMap(){{put(",SUBSTITUTE(E67," ",""");put("),""");}}"),CONCATENATE("new Range(",SUBSTITUTE(E67," ",","),")")))</f>
        <v>new Range(0,127)</v>
      </c>
      <c r="M67" s="1" t="str">
        <f aca="false">IF(L67="","null",SUBSTITUTE(L67,":",","""))</f>
        <v>new Range(0,127)</v>
      </c>
      <c r="N67" s="1" t="str">
        <f aca="false">IF(F67=FALSE(),"false","true")</f>
        <v>false</v>
      </c>
      <c r="O67" s="0" t="str">
        <f aca="false">CONCATENATE(A67,"(",I67,",",J67,",",K67,",",M67,",",N67,",",G67,",","""",H67,"""),")</f>
        <v>THR_SLEWRATE(100,1,MAV_PARAM_UNIT.UNKNOWN,new Range(0,127),false,“”,"Throttle slew rate"),</v>
      </c>
    </row>
    <row r="68" customFormat="false" ht="13.2" hidden="false" customHeight="false" outlineLevel="0" collapsed="false">
      <c r="A68" s="0" t="s">
        <v>155</v>
      </c>
      <c r="B68" s="0" t="n">
        <v>75</v>
      </c>
      <c r="E68" s="0" t="s">
        <v>58</v>
      </c>
      <c r="F68" s="2" t="b">
        <v>0</v>
      </c>
      <c r="G68" s="0" t="s">
        <v>10</v>
      </c>
      <c r="H68" s="0" t="s">
        <v>156</v>
      </c>
      <c r="I68" s="1" t="n">
        <f aca="false">B68</f>
        <v>75</v>
      </c>
      <c r="J68" s="1" t="n">
        <f aca="false">IF(C68="",1,C68)</f>
        <v>1</v>
      </c>
      <c r="K68" s="3" t="s">
        <v>12</v>
      </c>
      <c r="L68" s="1" t="str">
        <f aca="false">IF(E68="","",IF(MID(E68,2,1)=":",CONCATENATE("new HashMap(){{put(",SUBSTITUTE(E68," ",""");put("),""");}}"),CONCATENATE("new Range(",SUBSTITUTE(E68," ",","),")")))</f>
        <v>new Range(0,100)</v>
      </c>
      <c r="M68" s="1" t="str">
        <f aca="false">IF(L68="","null",SUBSTITUTE(L68,":",","""))</f>
        <v>new Range(0,100)</v>
      </c>
      <c r="N68" s="1" t="str">
        <f aca="false">IF(F68=FALSE(),"false","true")</f>
        <v>false</v>
      </c>
      <c r="O68" s="0" t="str">
        <f aca="false">CONCATENATE(A68,"(",I68,",",J68,",",K68,",",M68,",",N68,",",G68,",","""",H68,"""),")</f>
        <v>FLAP_SLEWRATE(75,1,MAV_PARAM_UNIT.UNKNOWN,new Range(0,100),false,“”,"Flap slew rate"),</v>
      </c>
    </row>
    <row r="69" customFormat="false" ht="13.2" hidden="false" customHeight="false" outlineLevel="0" collapsed="false">
      <c r="A69" s="0" t="s">
        <v>157</v>
      </c>
      <c r="B69" s="0" t="n">
        <v>0</v>
      </c>
      <c r="F69" s="2" t="b">
        <v>0</v>
      </c>
      <c r="G69" s="0" t="s">
        <v>10</v>
      </c>
      <c r="H69" s="0" t="s">
        <v>100</v>
      </c>
      <c r="I69" s="1" t="n">
        <f aca="false">B69</f>
        <v>0</v>
      </c>
      <c r="J69" s="1" t="n">
        <f aca="false">IF(C69="",1,C69)</f>
        <v>1</v>
      </c>
      <c r="K69" s="3" t="s">
        <v>12</v>
      </c>
      <c r="L69" s="1" t="str">
        <f aca="false">IF(E69="","",IF(MID(E69,2,1)=":",CONCATENATE("new HashMap(){{put(",SUBSTITUTE(E69," ",""");put("),""");}}"),CONCATENATE("new Range(",SUBSTITUTE(E69," ",","),")")))</f>
        <v/>
      </c>
      <c r="M69" s="1" t="str">
        <f aca="false">IF(L69="","null",SUBSTITUTE(L69,":",","""))</f>
        <v>null</v>
      </c>
      <c r="N69" s="1" t="str">
        <f aca="false">IF(F69=FALSE(),"false","true")</f>
        <v>false</v>
      </c>
      <c r="O69" s="0" t="str">
        <f aca="false">CONCATENATE(A69,"(",I69,",",J69,",",K69,",",M69,",",N69,",",G69,",","""",H69,"""),")</f>
        <v>THR_SUPP_MAN(0,1,MAV_PARAM_UNIT.UNKNOWN,null,false,“”,"Not Yet"),</v>
      </c>
    </row>
    <row r="70" customFormat="false" ht="13.2" hidden="false" customHeight="false" outlineLevel="0" collapsed="false">
      <c r="A70" s="0" t="s">
        <v>13</v>
      </c>
      <c r="B70" s="0" t="n">
        <v>1</v>
      </c>
      <c r="F70" s="2" t="b">
        <v>0</v>
      </c>
      <c r="G70" s="0" t="s">
        <v>10</v>
      </c>
      <c r="H70" s="0" t="s">
        <v>100</v>
      </c>
      <c r="I70" s="1" t="n">
        <f aca="false">B70</f>
        <v>1</v>
      </c>
      <c r="J70" s="1" t="n">
        <f aca="false">IF(C70="",1,C70)</f>
        <v>1</v>
      </c>
      <c r="K70" s="3" t="s">
        <v>12</v>
      </c>
      <c r="L70" s="1" t="str">
        <f aca="false">IF(E70="","",IF(MID(E70,2,1)=":",CONCATENATE("new HashMap(){{put(",SUBSTITUTE(E70," ",""");put("),""");}}"),CONCATENATE("new Range(",SUBSTITUTE(E70," ",","),")")))</f>
        <v/>
      </c>
      <c r="M70" s="1" t="str">
        <f aca="false">IF(L70="","null",SUBSTITUTE(L70,":",","""))</f>
        <v>null</v>
      </c>
      <c r="N70" s="1" t="str">
        <f aca="false">IF(F70=FALSE(),"false","true")</f>
        <v>false</v>
      </c>
      <c r="O70" s="0" t="str">
        <f aca="false">CONCATENATE(A70,"(",I70,",",J70,",",K70,",",M70,",",N70,",",G70,",","""",H70,"""),")</f>
        <v>THR_FAILSAFE(1,1,MAV_PARAM_UNIT.UNKNOWN,null,false,“”,"Not Yet"),</v>
      </c>
    </row>
    <row r="71" customFormat="false" ht="13.2" hidden="false" customHeight="false" outlineLevel="0" collapsed="false">
      <c r="A71" s="0" t="s">
        <v>158</v>
      </c>
      <c r="B71" s="0" t="n">
        <v>950</v>
      </c>
      <c r="F71" s="2" t="b">
        <v>0</v>
      </c>
      <c r="G71" s="0" t="s">
        <v>10</v>
      </c>
      <c r="H71" s="0" t="s">
        <v>100</v>
      </c>
      <c r="I71" s="1" t="n">
        <f aca="false">B71</f>
        <v>950</v>
      </c>
      <c r="J71" s="1" t="n">
        <f aca="false">IF(C71="",1,C71)</f>
        <v>1</v>
      </c>
      <c r="K71" s="3" t="s">
        <v>12</v>
      </c>
      <c r="L71" s="1" t="str">
        <f aca="false">IF(E71="","",IF(MID(E71,2,1)=":",CONCATENATE("new HashMap(){{put(",SUBSTITUTE(E71," ",""");put("),""");}}"),CONCATENATE("new Range(",SUBSTITUTE(E71," ",","),")")))</f>
        <v/>
      </c>
      <c r="M71" s="1" t="str">
        <f aca="false">IF(L71="","null",SUBSTITUTE(L71,":",","""))</f>
        <v>null</v>
      </c>
      <c r="N71" s="1" t="str">
        <f aca="false">IF(F71=FALSE(),"false","true")</f>
        <v>false</v>
      </c>
      <c r="O71" s="0" t="str">
        <f aca="false">CONCATENATE(A71,"(",I71,",",J71,",",K71,",",M71,",",N71,",",G71,",","""",H71,"""),")</f>
        <v>THR_FS_VALUE(950,1,MAV_PARAM_UNIT.UNKNOWN,null,false,“”,"Not Yet"),</v>
      </c>
    </row>
    <row r="72" customFormat="false" ht="13.2" hidden="false" customHeight="false" outlineLevel="0" collapsed="false">
      <c r="A72" s="0" t="s">
        <v>159</v>
      </c>
      <c r="B72" s="0" t="n">
        <v>45</v>
      </c>
      <c r="F72" s="2" t="b">
        <v>0</v>
      </c>
      <c r="G72" s="0" t="s">
        <v>10</v>
      </c>
      <c r="H72" s="0" t="s">
        <v>100</v>
      </c>
      <c r="I72" s="1" t="n">
        <f aca="false">B72</f>
        <v>45</v>
      </c>
      <c r="J72" s="1" t="n">
        <f aca="false">IF(C72="",1,C72)</f>
        <v>1</v>
      </c>
      <c r="K72" s="3" t="s">
        <v>12</v>
      </c>
      <c r="L72" s="1" t="str">
        <f aca="false">IF(E72="","",IF(MID(E72,2,1)=":",CONCATENATE("new HashMap(){{put(",SUBSTITUTE(E72," ",""");put("),""");}}"),CONCATENATE("new Range(",SUBSTITUTE(E72," ",","),")")))</f>
        <v/>
      </c>
      <c r="M72" s="1" t="str">
        <f aca="false">IF(L72="","null",SUBSTITUTE(L72,":",","""))</f>
        <v>null</v>
      </c>
      <c r="N72" s="1" t="str">
        <f aca="false">IF(F72=FALSE(),"false","true")</f>
        <v>false</v>
      </c>
      <c r="O72" s="0" t="str">
        <f aca="false">CONCATENATE(A72,"(",I72,",",J72,",",K72,",",M72,",",N72,",",G72,",","""",H72,"""),")</f>
        <v>TRIM_THROTTLE(45,1,MAV_PARAM_UNIT.UNKNOWN,null,false,“”,"Not Yet"),</v>
      </c>
    </row>
    <row r="73" customFormat="false" ht="13.2" hidden="false" customHeight="false" outlineLevel="0" collapsed="false">
      <c r="A73" s="0" t="s">
        <v>160</v>
      </c>
      <c r="B73" s="0" t="n">
        <v>1</v>
      </c>
      <c r="F73" s="2" t="b">
        <v>0</v>
      </c>
      <c r="G73" s="0" t="s">
        <v>10</v>
      </c>
      <c r="H73" s="0" t="s">
        <v>100</v>
      </c>
      <c r="I73" s="1" t="n">
        <f aca="false">B73</f>
        <v>1</v>
      </c>
      <c r="J73" s="1" t="n">
        <f aca="false">IF(C73="",1,C73)</f>
        <v>1</v>
      </c>
      <c r="K73" s="3" t="s">
        <v>12</v>
      </c>
      <c r="L73" s="1" t="str">
        <f aca="false">IF(E73="","",IF(MID(E73,2,1)=":",CONCATENATE("new HashMap(){{put(",SUBSTITUTE(E73," ",""");put("),""");}}"),CONCATENATE("new Range(",SUBSTITUTE(E73," ",","),")")))</f>
        <v/>
      </c>
      <c r="M73" s="1" t="str">
        <f aca="false">IF(L73="","null",SUBSTITUTE(L73,":",","""))</f>
        <v>null</v>
      </c>
      <c r="N73" s="1" t="str">
        <f aca="false">IF(F73=FALSE(),"false","true")</f>
        <v>false</v>
      </c>
      <c r="O73" s="0" t="str">
        <f aca="false">CONCATENATE(A73,"(",I73,",",J73,",",K73,",",M73,",",N73,",",G73,",","""",H73,"""),")</f>
        <v>THROTTLE_NUDGE(1,1,MAV_PARAM_UNIT.UNKNOWN,null,false,“”,"Not Yet"),</v>
      </c>
    </row>
    <row r="74" customFormat="false" ht="13.2" hidden="false" customHeight="false" outlineLevel="0" collapsed="false">
      <c r="A74" s="0" t="s">
        <v>161</v>
      </c>
      <c r="B74" s="0" t="n">
        <v>0</v>
      </c>
      <c r="F74" s="2" t="b">
        <v>0</v>
      </c>
      <c r="G74" s="0" t="s">
        <v>10</v>
      </c>
      <c r="H74" s="0" t="s">
        <v>100</v>
      </c>
      <c r="I74" s="1" t="n">
        <f aca="false">B74</f>
        <v>0</v>
      </c>
      <c r="J74" s="1" t="n">
        <f aca="false">IF(C74="",1,C74)</f>
        <v>1</v>
      </c>
      <c r="K74" s="3" t="s">
        <v>12</v>
      </c>
      <c r="L74" s="1" t="str">
        <f aca="false">IF(E74="","",IF(MID(E74,2,1)=":",CONCATENATE("new HashMap(){{put(",SUBSTITUTE(E74," ",""");put("),""");}}"),CONCATENATE("new Range(",SUBSTITUTE(E74," ",","),")")))</f>
        <v/>
      </c>
      <c r="M74" s="1" t="str">
        <f aca="false">IF(L74="","null",SUBSTITUTE(L74,":",","""))</f>
        <v>null</v>
      </c>
      <c r="N74" s="1" t="str">
        <f aca="false">IF(F74=FALSE(),"false","true")</f>
        <v>false</v>
      </c>
      <c r="O74" s="0" t="str">
        <f aca="false">CONCATENATE(A74,"(",I74,",",J74,",",K74,",",M74,",",N74,",",G74,",","""",H74,"""),")</f>
        <v>FS_SHORT_ACTN(0,1,MAV_PARAM_UNIT.UNKNOWN,null,false,“”,"Not Yet"),</v>
      </c>
    </row>
    <row r="75" customFormat="false" ht="13.2" hidden="false" customHeight="false" outlineLevel="0" collapsed="false">
      <c r="A75" s="0" t="s">
        <v>162</v>
      </c>
      <c r="B75" s="0" t="n">
        <v>1.5</v>
      </c>
      <c r="F75" s="2" t="b">
        <v>0</v>
      </c>
      <c r="G75" s="0" t="s">
        <v>10</v>
      </c>
      <c r="H75" s="0" t="s">
        <v>100</v>
      </c>
      <c r="I75" s="1" t="n">
        <f aca="false">B75</f>
        <v>1.5</v>
      </c>
      <c r="J75" s="1" t="n">
        <f aca="false">IF(C75="",1,C75)</f>
        <v>1</v>
      </c>
      <c r="K75" s="3" t="s">
        <v>12</v>
      </c>
      <c r="L75" s="1" t="str">
        <f aca="false">IF(E75="","",IF(MID(E75,2,1)=":",CONCATENATE("new HashMap(){{put(",SUBSTITUTE(E75," ",""");put("),""");}}"),CONCATENATE("new Range(",SUBSTITUTE(E75," ",","),")")))</f>
        <v/>
      </c>
      <c r="M75" s="1" t="str">
        <f aca="false">IF(L75="","null",SUBSTITUTE(L75,":",","""))</f>
        <v>null</v>
      </c>
      <c r="N75" s="1" t="str">
        <f aca="false">IF(F75=FALSE(),"false","true")</f>
        <v>false</v>
      </c>
      <c r="O75" s="0" t="str">
        <f aca="false">CONCATENATE(A75,"(",I75,",",J75,",",K75,",",M75,",",N75,",",G75,",","""",H75,"""),")</f>
        <v>FS_SHORT_TIMEOUT(1.5,1,MAV_PARAM_UNIT.UNKNOWN,null,false,“”,"Not Yet"),</v>
      </c>
    </row>
    <row r="76" customFormat="false" ht="13.2" hidden="false" customHeight="false" outlineLevel="0" collapsed="false">
      <c r="A76" s="0" t="s">
        <v>163</v>
      </c>
      <c r="B76" s="0" t="n">
        <v>0</v>
      </c>
      <c r="F76" s="2" t="b">
        <v>0</v>
      </c>
      <c r="G76" s="0" t="s">
        <v>10</v>
      </c>
      <c r="H76" s="0" t="s">
        <v>100</v>
      </c>
      <c r="I76" s="1" t="n">
        <f aca="false">B76</f>
        <v>0</v>
      </c>
      <c r="J76" s="1" t="n">
        <f aca="false">IF(C76="",1,C76)</f>
        <v>1</v>
      </c>
      <c r="K76" s="3" t="s">
        <v>12</v>
      </c>
      <c r="L76" s="1" t="str">
        <f aca="false">IF(E76="","",IF(MID(E76,2,1)=":",CONCATENATE("new HashMap(){{put(",SUBSTITUTE(E76," ",""");put("),""");}}"),CONCATENATE("new Range(",SUBSTITUTE(E76," ",","),")")))</f>
        <v/>
      </c>
      <c r="M76" s="1" t="str">
        <f aca="false">IF(L76="","null",SUBSTITUTE(L76,":",","""))</f>
        <v>null</v>
      </c>
      <c r="N76" s="1" t="str">
        <f aca="false">IF(F76=FALSE(),"false","true")</f>
        <v>false</v>
      </c>
      <c r="O76" s="0" t="str">
        <f aca="false">CONCATENATE(A76,"(",I76,",",J76,",",K76,",",M76,",",N76,",",G76,",","""",H76,"""),")</f>
        <v>FS_LONG_ACTN(0,1,MAV_PARAM_UNIT.UNKNOWN,null,false,“”,"Not Yet"),</v>
      </c>
    </row>
    <row r="77" customFormat="false" ht="13.2" hidden="false" customHeight="false" outlineLevel="0" collapsed="false">
      <c r="A77" s="0" t="s">
        <v>164</v>
      </c>
      <c r="B77" s="0" t="n">
        <v>5</v>
      </c>
      <c r="F77" s="2" t="b">
        <v>0</v>
      </c>
      <c r="G77" s="0" t="s">
        <v>10</v>
      </c>
      <c r="H77" s="0" t="s">
        <v>100</v>
      </c>
      <c r="I77" s="1" t="n">
        <f aca="false">B77</f>
        <v>5</v>
      </c>
      <c r="J77" s="1" t="n">
        <f aca="false">IF(C77="",1,C77)</f>
        <v>1</v>
      </c>
      <c r="K77" s="3" t="s">
        <v>12</v>
      </c>
      <c r="L77" s="1" t="str">
        <f aca="false">IF(E77="","",IF(MID(E77,2,1)=":",CONCATENATE("new HashMap(){{put(",SUBSTITUTE(E77," ",""");put("),""");}}"),CONCATENATE("new Range(",SUBSTITUTE(E77," ",","),")")))</f>
        <v/>
      </c>
      <c r="M77" s="1" t="str">
        <f aca="false">IF(L77="","null",SUBSTITUTE(L77,":",","""))</f>
        <v>null</v>
      </c>
      <c r="N77" s="1" t="str">
        <f aca="false">IF(F77=FALSE(),"false","true")</f>
        <v>false</v>
      </c>
      <c r="O77" s="0" t="str">
        <f aca="false">CONCATENATE(A77,"(",I77,",",J77,",",K77,",",M77,",",N77,",",G77,",","""",H77,"""),")</f>
        <v>FS_LONG_TIMEOUT(5,1,MAV_PARAM_UNIT.UNKNOWN,null,false,“”,"Not Yet"),</v>
      </c>
    </row>
    <row r="78" customFormat="false" ht="13.2" hidden="false" customHeight="false" outlineLevel="0" collapsed="false">
      <c r="A78" s="0" t="s">
        <v>165</v>
      </c>
      <c r="B78" s="0" t="n">
        <v>0</v>
      </c>
      <c r="F78" s="2" t="b">
        <v>0</v>
      </c>
      <c r="G78" s="0" t="s">
        <v>10</v>
      </c>
      <c r="H78" s="0" t="s">
        <v>100</v>
      </c>
      <c r="I78" s="1" t="n">
        <f aca="false">B78</f>
        <v>0</v>
      </c>
      <c r="J78" s="1" t="n">
        <f aca="false">IF(C78="",1,C78)</f>
        <v>1</v>
      </c>
      <c r="K78" s="3" t="s">
        <v>12</v>
      </c>
      <c r="L78" s="1" t="str">
        <f aca="false">IF(E78="","",IF(MID(E78,2,1)=":",CONCATENATE("new HashMap(){{put(",SUBSTITUTE(E78," ",""");put("),""");}}"),CONCATENATE("new Range(",SUBSTITUTE(E78," ",","),")")))</f>
        <v/>
      </c>
      <c r="M78" s="1" t="str">
        <f aca="false">IF(L78="","null",SUBSTITUTE(L78,":",","""))</f>
        <v>null</v>
      </c>
      <c r="N78" s="1" t="str">
        <f aca="false">IF(F78=FALSE(),"false","true")</f>
        <v>false</v>
      </c>
      <c r="O78" s="0" t="str">
        <f aca="false">CONCATENATE(A78,"(",I78,",",J78,",",K78,",",M78,",",N78,",",G78,",","""",H78,"""),")</f>
        <v>FS_BATT_VOLTAGE(0,1,MAV_PARAM_UNIT.UNKNOWN,null,false,“”,"Not Yet"),</v>
      </c>
    </row>
    <row r="79" customFormat="false" ht="13.2" hidden="false" customHeight="false" outlineLevel="0" collapsed="false">
      <c r="A79" s="0" t="s">
        <v>166</v>
      </c>
      <c r="B79" s="0" t="n">
        <v>0</v>
      </c>
      <c r="F79" s="2" t="b">
        <v>0</v>
      </c>
      <c r="G79" s="0" t="s">
        <v>10</v>
      </c>
      <c r="H79" s="0" t="s">
        <v>100</v>
      </c>
      <c r="I79" s="1" t="n">
        <f aca="false">B79</f>
        <v>0</v>
      </c>
      <c r="J79" s="1" t="n">
        <f aca="false">IF(C79="",1,C79)</f>
        <v>1</v>
      </c>
      <c r="K79" s="3" t="s">
        <v>12</v>
      </c>
      <c r="L79" s="1" t="str">
        <f aca="false">IF(E79="","",IF(MID(E79,2,1)=":",CONCATENATE("new HashMap(){{put(",SUBSTITUTE(E79," ",""");put("),""");}}"),CONCATENATE("new Range(",SUBSTITUTE(E79," ",","),")")))</f>
        <v/>
      </c>
      <c r="M79" s="1" t="str">
        <f aca="false">IF(L79="","null",SUBSTITUTE(L79,":",","""))</f>
        <v>null</v>
      </c>
      <c r="N79" s="1" t="str">
        <f aca="false">IF(F79=FALSE(),"false","true")</f>
        <v>false</v>
      </c>
      <c r="O79" s="0" t="str">
        <f aca="false">CONCATENATE(A79,"(",I79,",",J79,",",K79,",",M79,",",N79,",",G79,",","""",H79,"""),")</f>
        <v>FS_BATT_MAH(0,1,MAV_PARAM_UNIT.UNKNOWN,null,false,“”,"Not Yet"),</v>
      </c>
    </row>
    <row r="80" customFormat="false" ht="13.2" hidden="false" customHeight="false" outlineLevel="0" collapsed="false">
      <c r="A80" s="0" t="s">
        <v>167</v>
      </c>
      <c r="B80" s="0" t="n">
        <v>0</v>
      </c>
      <c r="F80" s="2" t="b">
        <v>0</v>
      </c>
      <c r="G80" s="0" t="s">
        <v>10</v>
      </c>
      <c r="H80" s="0" t="s">
        <v>100</v>
      </c>
      <c r="I80" s="1" t="n">
        <f aca="false">B80</f>
        <v>0</v>
      </c>
      <c r="J80" s="1" t="n">
        <f aca="false">IF(C80="",1,C80)</f>
        <v>1</v>
      </c>
      <c r="K80" s="3" t="s">
        <v>12</v>
      </c>
      <c r="L80" s="1" t="str">
        <f aca="false">IF(E80="","",IF(MID(E80,2,1)=":",CONCATENATE("new HashMap(){{put(",SUBSTITUTE(E80," ",""");put("),""");}}"),CONCATENATE("new Range(",SUBSTITUTE(E80," ",","),")")))</f>
        <v/>
      </c>
      <c r="M80" s="1" t="str">
        <f aca="false">IF(L80="","null",SUBSTITUTE(L80,":",","""))</f>
        <v>null</v>
      </c>
      <c r="N80" s="1" t="str">
        <f aca="false">IF(F80=FALSE(),"false","true")</f>
        <v>false</v>
      </c>
      <c r="O80" s="0" t="str">
        <f aca="false">CONCATENATE(A80,"(",I80,",",J80,",",K80,",",M80,",",N80,",",G80,",","""",H80,"""),")</f>
        <v>FS_GCS_ENABL(0,1,MAV_PARAM_UNIT.UNKNOWN,null,false,“”,"Not Yet"),</v>
      </c>
    </row>
    <row r="81" customFormat="false" ht="13.2" hidden="false" customHeight="false" outlineLevel="0" collapsed="false">
      <c r="A81" s="0" t="s">
        <v>168</v>
      </c>
      <c r="B81" s="0" t="n">
        <v>8</v>
      </c>
      <c r="F81" s="2" t="b">
        <v>0</v>
      </c>
      <c r="G81" s="0" t="s">
        <v>10</v>
      </c>
      <c r="H81" s="0" t="s">
        <v>100</v>
      </c>
      <c r="I81" s="1" t="n">
        <f aca="false">B81</f>
        <v>8</v>
      </c>
      <c r="J81" s="1" t="n">
        <f aca="false">IF(C81="",1,C81)</f>
        <v>1</v>
      </c>
      <c r="K81" s="3" t="s">
        <v>12</v>
      </c>
      <c r="L81" s="1" t="str">
        <f aca="false">IF(E81="","",IF(MID(E81,2,1)=":",CONCATENATE("new HashMap(){{put(",SUBSTITUTE(E81," ",""");put("),""");}}"),CONCATENATE("new Range(",SUBSTITUTE(E81," ",","),")")))</f>
        <v/>
      </c>
      <c r="M81" s="1" t="str">
        <f aca="false">IF(L81="","null",SUBSTITUTE(L81,":",","""))</f>
        <v>null</v>
      </c>
      <c r="N81" s="1" t="str">
        <f aca="false">IF(F81=FALSE(),"false","true")</f>
        <v>false</v>
      </c>
      <c r="O81" s="0" t="str">
        <f aca="false">CONCATENATE(A81,"(",I81,",",J81,",",K81,",",M81,",",N81,",",G81,",","""",H81,"""),")</f>
        <v>FLTMODE_CH(8,1,MAV_PARAM_UNIT.UNKNOWN,null,false,“”,"Not Yet"),</v>
      </c>
    </row>
    <row r="82" customFormat="false" ht="13.2" hidden="false" customHeight="false" outlineLevel="0" collapsed="false">
      <c r="A82" s="0" t="s">
        <v>169</v>
      </c>
      <c r="B82" s="0" t="n">
        <v>11</v>
      </c>
      <c r="F82" s="2" t="b">
        <v>0</v>
      </c>
      <c r="G82" s="0" t="s">
        <v>10</v>
      </c>
      <c r="H82" s="0" t="s">
        <v>100</v>
      </c>
      <c r="I82" s="1" t="n">
        <f aca="false">B82</f>
        <v>11</v>
      </c>
      <c r="J82" s="1" t="n">
        <f aca="false">IF(C82="",1,C82)</f>
        <v>1</v>
      </c>
      <c r="K82" s="3" t="s">
        <v>12</v>
      </c>
      <c r="L82" s="1" t="str">
        <f aca="false">IF(E82="","",IF(MID(E82,2,1)=":",CONCATENATE("new HashMap(){{put(",SUBSTITUTE(E82," ",""");put("),""");}}"),CONCATENATE("new Range(",SUBSTITUTE(E82," ",","),")")))</f>
        <v/>
      </c>
      <c r="M82" s="1" t="str">
        <f aca="false">IF(L82="","null",SUBSTITUTE(L82,":",","""))</f>
        <v>null</v>
      </c>
      <c r="N82" s="1" t="str">
        <f aca="false">IF(F82=FALSE(),"false","true")</f>
        <v>false</v>
      </c>
      <c r="O82" s="0" t="str">
        <f aca="false">CONCATENATE(A82,"(",I82,",",J82,",",K82,",",M82,",",N82,",",G82,",","""",H82,"""),")</f>
        <v>FLTMODE1(11,1,MAV_PARAM_UNIT.UNKNOWN,null,false,“”,"Not Yet"),</v>
      </c>
    </row>
    <row r="83" customFormat="false" ht="13.2" hidden="false" customHeight="false" outlineLevel="0" collapsed="false">
      <c r="A83" s="0" t="s">
        <v>170</v>
      </c>
      <c r="B83" s="0" t="n">
        <v>11</v>
      </c>
      <c r="F83" s="2" t="b">
        <v>0</v>
      </c>
      <c r="G83" s="0" t="s">
        <v>10</v>
      </c>
      <c r="H83" s="0" t="s">
        <v>100</v>
      </c>
      <c r="I83" s="1" t="n">
        <f aca="false">B83</f>
        <v>11</v>
      </c>
      <c r="J83" s="1" t="n">
        <f aca="false">IF(C83="",1,C83)</f>
        <v>1</v>
      </c>
      <c r="K83" s="3" t="s">
        <v>12</v>
      </c>
      <c r="L83" s="1" t="str">
        <f aca="false">IF(E83="","",IF(MID(E83,2,1)=":",CONCATENATE("new HashMap(){{put(",SUBSTITUTE(E83," ",""");put("),""");}}"),CONCATENATE("new Range(",SUBSTITUTE(E83," ",","),")")))</f>
        <v/>
      </c>
      <c r="M83" s="1" t="str">
        <f aca="false">IF(L83="","null",SUBSTITUTE(L83,":",","""))</f>
        <v>null</v>
      </c>
      <c r="N83" s="1" t="str">
        <f aca="false">IF(F83=FALSE(),"false","true")</f>
        <v>false</v>
      </c>
      <c r="O83" s="0" t="str">
        <f aca="false">CONCATENATE(A83,"(",I83,",",J83,",",K83,",",M83,",",N83,",",G83,",","""",H83,"""),")</f>
        <v>FLTMODE2(11,1,MAV_PARAM_UNIT.UNKNOWN,null,false,“”,"Not Yet"),</v>
      </c>
    </row>
    <row r="84" customFormat="false" ht="13.2" hidden="false" customHeight="false" outlineLevel="0" collapsed="false">
      <c r="A84" s="0" t="s">
        <v>171</v>
      </c>
      <c r="B84" s="0" t="n">
        <v>5</v>
      </c>
      <c r="F84" s="2" t="b">
        <v>0</v>
      </c>
      <c r="G84" s="0" t="s">
        <v>10</v>
      </c>
      <c r="H84" s="0" t="s">
        <v>100</v>
      </c>
      <c r="I84" s="1" t="n">
        <f aca="false">B84</f>
        <v>5</v>
      </c>
      <c r="J84" s="1" t="n">
        <f aca="false">IF(C84="",1,C84)</f>
        <v>1</v>
      </c>
      <c r="K84" s="3" t="s">
        <v>12</v>
      </c>
      <c r="L84" s="1" t="str">
        <f aca="false">IF(E84="","",IF(MID(E84,2,1)=":",CONCATENATE("new HashMap(){{put(",SUBSTITUTE(E84," ",""");put("),""");}}"),CONCATENATE("new Range(",SUBSTITUTE(E84," ",","),")")))</f>
        <v/>
      </c>
      <c r="M84" s="1" t="str">
        <f aca="false">IF(L84="","null",SUBSTITUTE(L84,":",","""))</f>
        <v>null</v>
      </c>
      <c r="N84" s="1" t="str">
        <f aca="false">IF(F84=FALSE(),"false","true")</f>
        <v>false</v>
      </c>
      <c r="O84" s="0" t="str">
        <f aca="false">CONCATENATE(A84,"(",I84,",",J84,",",K84,",",M84,",",N84,",",G84,",","""",H84,"""),")</f>
        <v>FLTMODE3(5,1,MAV_PARAM_UNIT.UNKNOWN,null,false,“”,"Not Yet"),</v>
      </c>
    </row>
    <row r="85" customFormat="false" ht="13.2" hidden="false" customHeight="false" outlineLevel="0" collapsed="false">
      <c r="A85" s="0" t="s">
        <v>172</v>
      </c>
      <c r="B85" s="0" t="n">
        <v>5</v>
      </c>
      <c r="F85" s="2" t="b">
        <v>0</v>
      </c>
      <c r="G85" s="0" t="s">
        <v>10</v>
      </c>
      <c r="H85" s="0" t="s">
        <v>100</v>
      </c>
      <c r="I85" s="1" t="n">
        <f aca="false">B85</f>
        <v>5</v>
      </c>
      <c r="J85" s="1" t="n">
        <f aca="false">IF(C85="",1,C85)</f>
        <v>1</v>
      </c>
      <c r="K85" s="3" t="s">
        <v>12</v>
      </c>
      <c r="L85" s="1" t="str">
        <f aca="false">IF(E85="","",IF(MID(E85,2,1)=":",CONCATENATE("new HashMap(){{put(",SUBSTITUTE(E85," ",""");put("),""");}}"),CONCATENATE("new Range(",SUBSTITUTE(E85," ",","),")")))</f>
        <v/>
      </c>
      <c r="M85" s="1" t="str">
        <f aca="false">IF(L85="","null",SUBSTITUTE(L85,":",","""))</f>
        <v>null</v>
      </c>
      <c r="N85" s="1" t="str">
        <f aca="false">IF(F85=FALSE(),"false","true")</f>
        <v>false</v>
      </c>
      <c r="O85" s="0" t="str">
        <f aca="false">CONCATENATE(A85,"(",I85,",",J85,",",K85,",",M85,",",N85,",",G85,",","""",H85,"""),")</f>
        <v>FLTMODE4(5,1,MAV_PARAM_UNIT.UNKNOWN,null,false,“”,"Not Yet"),</v>
      </c>
    </row>
    <row r="86" customFormat="false" ht="13.2" hidden="false" customHeight="false" outlineLevel="0" collapsed="false">
      <c r="A86" s="0" t="s">
        <v>173</v>
      </c>
      <c r="B86" s="0" t="n">
        <v>0</v>
      </c>
      <c r="F86" s="2" t="b">
        <v>0</v>
      </c>
      <c r="G86" s="0" t="s">
        <v>10</v>
      </c>
      <c r="H86" s="0" t="s">
        <v>100</v>
      </c>
      <c r="I86" s="1" t="n">
        <f aca="false">B86</f>
        <v>0</v>
      </c>
      <c r="J86" s="1" t="n">
        <f aca="false">IF(C86="",1,C86)</f>
        <v>1</v>
      </c>
      <c r="K86" s="3" t="s">
        <v>12</v>
      </c>
      <c r="L86" s="1" t="str">
        <f aca="false">IF(E86="","",IF(MID(E86,2,1)=":",CONCATENATE("new HashMap(){{put(",SUBSTITUTE(E86," ",""");put("),""");}}"),CONCATENATE("new Range(",SUBSTITUTE(E86," ",","),")")))</f>
        <v/>
      </c>
      <c r="M86" s="1" t="str">
        <f aca="false">IF(L86="","null",SUBSTITUTE(L86,":",","""))</f>
        <v>null</v>
      </c>
      <c r="N86" s="1" t="str">
        <f aca="false">IF(F86=FALSE(),"false","true")</f>
        <v>false</v>
      </c>
      <c r="O86" s="0" t="str">
        <f aca="false">CONCATENATE(A86,"(",I86,",",J86,",",K86,",",M86,",",N86,",",G86,",","""",H86,"""),")</f>
        <v>FLTMODE5(0,1,MAV_PARAM_UNIT.UNKNOWN,null,false,“”,"Not Yet"),</v>
      </c>
    </row>
    <row r="87" customFormat="false" ht="13.2" hidden="false" customHeight="false" outlineLevel="0" collapsed="false">
      <c r="A87" s="0" t="s">
        <v>174</v>
      </c>
      <c r="B87" s="0" t="n">
        <v>0</v>
      </c>
      <c r="F87" s="2" t="b">
        <v>0</v>
      </c>
      <c r="G87" s="0" t="s">
        <v>10</v>
      </c>
      <c r="H87" s="0" t="s">
        <v>100</v>
      </c>
      <c r="I87" s="1" t="n">
        <f aca="false">B87</f>
        <v>0</v>
      </c>
      <c r="J87" s="1" t="n">
        <f aca="false">IF(C87="",1,C87)</f>
        <v>1</v>
      </c>
      <c r="K87" s="3" t="s">
        <v>12</v>
      </c>
      <c r="L87" s="1" t="str">
        <f aca="false">IF(E87="","",IF(MID(E87,2,1)=":",CONCATENATE("new HashMap(){{put(",SUBSTITUTE(E87," ",""");put("),""");}}"),CONCATENATE("new Range(",SUBSTITUTE(E87," ",","),")")))</f>
        <v/>
      </c>
      <c r="M87" s="1" t="str">
        <f aca="false">IF(L87="","null",SUBSTITUTE(L87,":",","""))</f>
        <v>null</v>
      </c>
      <c r="N87" s="1" t="str">
        <f aca="false">IF(F87=FALSE(),"false","true")</f>
        <v>false</v>
      </c>
      <c r="O87" s="0" t="str">
        <f aca="false">CONCATENATE(A87,"(",I87,",",J87,",",K87,",",M87,",",N87,",",G87,",","""",H87,"""),")</f>
        <v>FLTMODE6(0,1,MAV_PARAM_UNIT.UNKNOWN,null,false,“”,"Not Yet"),</v>
      </c>
    </row>
    <row r="88" customFormat="false" ht="13.2" hidden="false" customHeight="false" outlineLevel="0" collapsed="false">
      <c r="A88" s="0" t="s">
        <v>175</v>
      </c>
      <c r="B88" s="0" t="n">
        <v>0</v>
      </c>
      <c r="F88" s="2" t="b">
        <v>0</v>
      </c>
      <c r="G88" s="0" t="s">
        <v>10</v>
      </c>
      <c r="H88" s="0" t="s">
        <v>100</v>
      </c>
      <c r="I88" s="1" t="n">
        <f aca="false">B88</f>
        <v>0</v>
      </c>
      <c r="J88" s="1" t="n">
        <f aca="false">IF(C88="",1,C88)</f>
        <v>1</v>
      </c>
      <c r="K88" s="3" t="s">
        <v>12</v>
      </c>
      <c r="L88" s="1" t="str">
        <f aca="false">IF(E88="","",IF(MID(E88,2,1)=":",CONCATENATE("new HashMap(){{put(",SUBSTITUTE(E88," ",""");put("),""");}}"),CONCATENATE("new Range(",SUBSTITUTE(E88," ",","),")")))</f>
        <v/>
      </c>
      <c r="M88" s="1" t="str">
        <f aca="false">IF(L88="","null",SUBSTITUTE(L88,":",","""))</f>
        <v>null</v>
      </c>
      <c r="N88" s="1" t="str">
        <f aca="false">IF(F88=FALSE(),"false","true")</f>
        <v>false</v>
      </c>
      <c r="O88" s="0" t="str">
        <f aca="false">CONCATENATE(A88,"(",I88,",",J88,",",K88,",",M88,",",N88,",",G88,",","""",H88,"""),")</f>
        <v>INITIAL_MODE(0,1,MAV_PARAM_UNIT.UNKNOWN,null,false,“”,"Not Yet"),</v>
      </c>
    </row>
    <row r="89" customFormat="false" ht="13.2" hidden="false" customHeight="false" outlineLevel="0" collapsed="false">
      <c r="A89" s="0" t="s">
        <v>176</v>
      </c>
      <c r="B89" s="0" t="n">
        <v>4500</v>
      </c>
      <c r="F89" s="2" t="b">
        <v>0</v>
      </c>
      <c r="G89" s="0" t="s">
        <v>10</v>
      </c>
      <c r="H89" s="0" t="s">
        <v>100</v>
      </c>
      <c r="I89" s="1" t="n">
        <f aca="false">B89</f>
        <v>4500</v>
      </c>
      <c r="J89" s="1" t="n">
        <f aca="false">IF(C89="",1,C89)</f>
        <v>1</v>
      </c>
      <c r="K89" s="3" t="s">
        <v>12</v>
      </c>
      <c r="L89" s="1" t="str">
        <f aca="false">IF(E89="","",IF(MID(E89,2,1)=":",CONCATENATE("new HashMap(){{put(",SUBSTITUTE(E89," ",""");put("),""");}}"),CONCATENATE("new Range(",SUBSTITUTE(E89," ",","),")")))</f>
        <v/>
      </c>
      <c r="M89" s="1" t="str">
        <f aca="false">IF(L89="","null",SUBSTITUTE(L89,":",","""))</f>
        <v>null</v>
      </c>
      <c r="N89" s="1" t="str">
        <f aca="false">IF(F89=FALSE(),"false","true")</f>
        <v>false</v>
      </c>
      <c r="O89" s="0" t="str">
        <f aca="false">CONCATENATE(A89,"(",I89,",",J89,",",K89,",",M89,",",N89,",",G89,",","""",H89,"""),")</f>
        <v>LIM_ROLL_CD(4500,1,MAV_PARAM_UNIT.UNKNOWN,null,false,“”,"Not Yet"),</v>
      </c>
    </row>
    <row r="90" customFormat="false" ht="13.2" hidden="false" customHeight="false" outlineLevel="0" collapsed="false">
      <c r="A90" s="0" t="s">
        <v>177</v>
      </c>
      <c r="B90" s="0" t="n">
        <v>2000</v>
      </c>
      <c r="F90" s="2" t="b">
        <v>0</v>
      </c>
      <c r="G90" s="0" t="s">
        <v>10</v>
      </c>
      <c r="H90" s="0" t="s">
        <v>100</v>
      </c>
      <c r="I90" s="1" t="n">
        <f aca="false">B90</f>
        <v>2000</v>
      </c>
      <c r="J90" s="1" t="n">
        <f aca="false">IF(C90="",1,C90)</f>
        <v>1</v>
      </c>
      <c r="K90" s="3" t="s">
        <v>12</v>
      </c>
      <c r="L90" s="1" t="str">
        <f aca="false">IF(E90="","",IF(MID(E90,2,1)=":",CONCATENATE("new HashMap(){{put(",SUBSTITUTE(E90," ",""");put("),""");}}"),CONCATENATE("new Range(",SUBSTITUTE(E90," ",","),")")))</f>
        <v/>
      </c>
      <c r="M90" s="1" t="str">
        <f aca="false">IF(L90="","null",SUBSTITUTE(L90,":",","""))</f>
        <v>null</v>
      </c>
      <c r="N90" s="1" t="str">
        <f aca="false">IF(F90=FALSE(),"false","true")</f>
        <v>false</v>
      </c>
      <c r="O90" s="0" t="str">
        <f aca="false">CONCATENATE(A90,"(",I90,",",J90,",",K90,",",M90,",",N90,",",G90,",","""",H90,"""),")</f>
        <v>LIM_PITCH_MAX(2000,1,MAV_PARAM_UNIT.UNKNOWN,null,false,“”,"Not Yet"),</v>
      </c>
    </row>
    <row r="91" customFormat="false" ht="13.2" hidden="false" customHeight="false" outlineLevel="0" collapsed="false">
      <c r="A91" s="0" t="s">
        <v>178</v>
      </c>
      <c r="B91" s="0" t="n">
        <v>-2500</v>
      </c>
      <c r="F91" s="2" t="b">
        <v>0</v>
      </c>
      <c r="G91" s="0" t="s">
        <v>10</v>
      </c>
      <c r="H91" s="0" t="s">
        <v>100</v>
      </c>
      <c r="I91" s="1" t="n">
        <f aca="false">B91</f>
        <v>-2500</v>
      </c>
      <c r="J91" s="1" t="n">
        <f aca="false">IF(C91="",1,C91)</f>
        <v>1</v>
      </c>
      <c r="K91" s="3" t="s">
        <v>12</v>
      </c>
      <c r="L91" s="1" t="str">
        <f aca="false">IF(E91="","",IF(MID(E91,2,1)=":",CONCATENATE("new HashMap(){{put(",SUBSTITUTE(E91," ",""");put("),""");}}"),CONCATENATE("new Range(",SUBSTITUTE(E91," ",","),")")))</f>
        <v/>
      </c>
      <c r="M91" s="1" t="str">
        <f aca="false">IF(L91="","null",SUBSTITUTE(L91,":",","""))</f>
        <v>null</v>
      </c>
      <c r="N91" s="1" t="str">
        <f aca="false">IF(F91=FALSE(),"false","true")</f>
        <v>false</v>
      </c>
      <c r="O91" s="0" t="str">
        <f aca="false">CONCATENATE(A91,"(",I91,",",J91,",",K91,",",M91,",",N91,",",G91,",","""",H91,"""),")</f>
        <v>LIM_PITCH_MIN(-2500,1,MAV_PARAM_UNIT.UNKNOWN,null,false,“”,"Not Yet"),</v>
      </c>
    </row>
    <row r="92" customFormat="false" ht="13.2" hidden="false" customHeight="false" outlineLevel="0" collapsed="false">
      <c r="A92" s="0" t="s">
        <v>179</v>
      </c>
      <c r="B92" s="0" t="n">
        <v>180</v>
      </c>
      <c r="F92" s="2" t="b">
        <v>0</v>
      </c>
      <c r="G92" s="0" t="s">
        <v>10</v>
      </c>
      <c r="H92" s="0" t="s">
        <v>100</v>
      </c>
      <c r="I92" s="1" t="n">
        <f aca="false">B92</f>
        <v>180</v>
      </c>
      <c r="J92" s="1" t="n">
        <f aca="false">IF(C92="",1,C92)</f>
        <v>1</v>
      </c>
      <c r="K92" s="3" t="s">
        <v>12</v>
      </c>
      <c r="L92" s="1" t="str">
        <f aca="false">IF(E92="","",IF(MID(E92,2,1)=":",CONCATENATE("new HashMap(){{put(",SUBSTITUTE(E92," ",""");put("),""");}}"),CONCATENATE("new Range(",SUBSTITUTE(E92," ",","),")")))</f>
        <v/>
      </c>
      <c r="M92" s="1" t="str">
        <f aca="false">IF(L92="","null",SUBSTITUTE(L92,":",","""))</f>
        <v>null</v>
      </c>
      <c r="N92" s="1" t="str">
        <f aca="false">IF(F92=FALSE(),"false","true")</f>
        <v>false</v>
      </c>
      <c r="O92" s="0" t="str">
        <f aca="false">CONCATENATE(A92,"(",I92,",",J92,",",K92,",",M92,",",N92,",",G92,",","""",H92,"""),")</f>
        <v>ACRO_ROLL_RATE(180,1,MAV_PARAM_UNIT.UNKNOWN,null,false,“”,"Not Yet"),</v>
      </c>
    </row>
    <row r="93" customFormat="false" ht="13.2" hidden="false" customHeight="false" outlineLevel="0" collapsed="false">
      <c r="A93" s="0" t="s">
        <v>180</v>
      </c>
      <c r="B93" s="0" t="n">
        <v>180</v>
      </c>
      <c r="F93" s="2" t="b">
        <v>0</v>
      </c>
      <c r="G93" s="0" t="s">
        <v>10</v>
      </c>
      <c r="H93" s="0" t="s">
        <v>100</v>
      </c>
      <c r="I93" s="1" t="n">
        <f aca="false">B93</f>
        <v>180</v>
      </c>
      <c r="J93" s="1" t="n">
        <f aca="false">IF(C93="",1,C93)</f>
        <v>1</v>
      </c>
      <c r="K93" s="3" t="s">
        <v>12</v>
      </c>
      <c r="L93" s="1" t="str">
        <f aca="false">IF(E93="","",IF(MID(E93,2,1)=":",CONCATENATE("new HashMap(){{put(",SUBSTITUTE(E93," ",""");put("),""");}}"),CONCATENATE("new Range(",SUBSTITUTE(E93," ",","),")")))</f>
        <v/>
      </c>
      <c r="M93" s="1" t="str">
        <f aca="false">IF(L93="","null",SUBSTITUTE(L93,":",","""))</f>
        <v>null</v>
      </c>
      <c r="N93" s="1" t="str">
        <f aca="false">IF(F93=FALSE(),"false","true")</f>
        <v>false</v>
      </c>
      <c r="O93" s="0" t="str">
        <f aca="false">CONCATENATE(A93,"(",I93,",",J93,",",K93,",",M93,",",N93,",",G93,",","""",H93,"""),")</f>
        <v>ACRO_PITCH_RATE(180,1,MAV_PARAM_UNIT.UNKNOWN,null,false,“”,"Not Yet"),</v>
      </c>
    </row>
    <row r="94" customFormat="false" ht="13.2" hidden="false" customHeight="false" outlineLevel="0" collapsed="false">
      <c r="A94" s="0" t="s">
        <v>181</v>
      </c>
      <c r="B94" s="0" t="n">
        <v>0</v>
      </c>
      <c r="F94" s="2" t="b">
        <v>0</v>
      </c>
      <c r="G94" s="0" t="s">
        <v>10</v>
      </c>
      <c r="H94" s="0" t="s">
        <v>100</v>
      </c>
      <c r="I94" s="1" t="n">
        <f aca="false">B94</f>
        <v>0</v>
      </c>
      <c r="J94" s="1" t="n">
        <f aca="false">IF(C94="",1,C94)</f>
        <v>1</v>
      </c>
      <c r="K94" s="3" t="s">
        <v>12</v>
      </c>
      <c r="L94" s="1" t="str">
        <f aca="false">IF(E94="","",IF(MID(E94,2,1)=":",CONCATENATE("new HashMap(){{put(",SUBSTITUTE(E94," ",""");put("),""");}}"),CONCATENATE("new Range(",SUBSTITUTE(E94," ",","),")")))</f>
        <v/>
      </c>
      <c r="M94" s="1" t="str">
        <f aca="false">IF(L94="","null",SUBSTITUTE(L94,":",","""))</f>
        <v>null</v>
      </c>
      <c r="N94" s="1" t="str">
        <f aca="false">IF(F94=FALSE(),"false","true")</f>
        <v>false</v>
      </c>
      <c r="O94" s="0" t="str">
        <f aca="false">CONCATENATE(A94,"(",I94,",",J94,",",K94,",",M94,",",N94,",",G94,",","""",H94,"""),")</f>
        <v>ACRO_LOCKING(0,1,MAV_PARAM_UNIT.UNKNOWN,null,false,“”,"Not Yet"),</v>
      </c>
    </row>
    <row r="95" customFormat="false" ht="13.2" hidden="false" customHeight="false" outlineLevel="0" collapsed="false">
      <c r="A95" s="0" t="s">
        <v>182</v>
      </c>
      <c r="B95" s="0" t="n">
        <v>0</v>
      </c>
      <c r="F95" s="2" t="b">
        <v>0</v>
      </c>
      <c r="G95" s="0" t="s">
        <v>10</v>
      </c>
      <c r="H95" s="0" t="s">
        <v>100</v>
      </c>
      <c r="I95" s="1" t="n">
        <f aca="false">B95</f>
        <v>0</v>
      </c>
      <c r="J95" s="1" t="n">
        <f aca="false">IF(C95="",1,C95)</f>
        <v>1</v>
      </c>
      <c r="K95" s="3" t="s">
        <v>12</v>
      </c>
      <c r="L95" s="1" t="str">
        <f aca="false">IF(E95="","",IF(MID(E95,2,1)=":",CONCATENATE("new HashMap(){{put(",SUBSTITUTE(E95," ",""");put("),""");}}"),CONCATENATE("new Range(",SUBSTITUTE(E95," ",","),")")))</f>
        <v/>
      </c>
      <c r="M95" s="1" t="str">
        <f aca="false">IF(L95="","null",SUBSTITUTE(L95,":",","""))</f>
        <v>null</v>
      </c>
      <c r="N95" s="1" t="str">
        <f aca="false">IF(F95=FALSE(),"false","true")</f>
        <v>false</v>
      </c>
      <c r="O95" s="0" t="str">
        <f aca="false">CONCATENATE(A95,"(",I95,",",J95,",",K95,",",M95,",",N95,",",G95,",","""",H95,"""),")</f>
        <v>GROUND_STEER_ALT(0,1,MAV_PARAM_UNIT.UNKNOWN,null,false,“”,"Not Yet"),</v>
      </c>
    </row>
    <row r="96" customFormat="false" ht="13.2" hidden="false" customHeight="false" outlineLevel="0" collapsed="false">
      <c r="A96" s="0" t="s">
        <v>183</v>
      </c>
      <c r="B96" s="0" t="n">
        <v>90</v>
      </c>
      <c r="F96" s="2" t="b">
        <v>0</v>
      </c>
      <c r="G96" s="0" t="s">
        <v>10</v>
      </c>
      <c r="H96" s="0" t="s">
        <v>100</v>
      </c>
      <c r="I96" s="1" t="n">
        <f aca="false">B96</f>
        <v>90</v>
      </c>
      <c r="J96" s="1" t="n">
        <f aca="false">IF(C96="",1,C96)</f>
        <v>1</v>
      </c>
      <c r="K96" s="3" t="s">
        <v>12</v>
      </c>
      <c r="L96" s="1" t="str">
        <f aca="false">IF(E96="","",IF(MID(E96,2,1)=":",CONCATENATE("new HashMap(){{put(",SUBSTITUTE(E96," ",""");put("),""");}}"),CONCATENATE("new Range(",SUBSTITUTE(E96," ",","),")")))</f>
        <v/>
      </c>
      <c r="M96" s="1" t="str">
        <f aca="false">IF(L96="","null",SUBSTITUTE(L96,":",","""))</f>
        <v>null</v>
      </c>
      <c r="N96" s="1" t="str">
        <f aca="false">IF(F96=FALSE(),"false","true")</f>
        <v>false</v>
      </c>
      <c r="O96" s="0" t="str">
        <f aca="false">CONCATENATE(A96,"(",I96,",",J96,",",K96,",",M96,",",N96,",",G96,",","""",H96,"""),")</f>
        <v>GROUND_STEER_DPS(90,1,MAV_PARAM_UNIT.UNKNOWN,null,false,“”,"Not Yet"),</v>
      </c>
    </row>
    <row r="97" customFormat="false" ht="13.2" hidden="false" customHeight="false" outlineLevel="0" collapsed="false">
      <c r="A97" s="0" t="s">
        <v>184</v>
      </c>
      <c r="B97" s="0" t="n">
        <v>0</v>
      </c>
      <c r="F97" s="2" t="b">
        <v>0</v>
      </c>
      <c r="G97" s="0" t="s">
        <v>10</v>
      </c>
      <c r="H97" s="0" t="s">
        <v>100</v>
      </c>
      <c r="I97" s="1" t="n">
        <f aca="false">B97</f>
        <v>0</v>
      </c>
      <c r="J97" s="1" t="n">
        <f aca="false">IF(C97="",1,C97)</f>
        <v>1</v>
      </c>
      <c r="K97" s="3" t="s">
        <v>12</v>
      </c>
      <c r="L97" s="1" t="str">
        <f aca="false">IF(E97="","",IF(MID(E97,2,1)=":",CONCATENATE("new HashMap(){{put(",SUBSTITUTE(E97," ",""");put("),""");}}"),CONCATENATE("new Range(",SUBSTITUTE(E97," ",","),")")))</f>
        <v/>
      </c>
      <c r="M97" s="1" t="str">
        <f aca="false">IF(L97="","null",SUBSTITUTE(L97,":",","""))</f>
        <v>null</v>
      </c>
      <c r="N97" s="1" t="str">
        <f aca="false">IF(F97=FALSE(),"false","true")</f>
        <v>false</v>
      </c>
      <c r="O97" s="0" t="str">
        <f aca="false">CONCATENATE(A97,"(",I97,",",J97,",",K97,",",M97,",",N97,",",G97,",","""",H97,"""),")</f>
        <v>TRIM_AUTO(0,1,MAV_PARAM_UNIT.UNKNOWN,null,false,“”,"Not Yet"),</v>
      </c>
    </row>
    <row r="98" customFormat="false" ht="13.2" hidden="false" customHeight="false" outlineLevel="0" collapsed="false">
      <c r="A98" s="0" t="s">
        <v>185</v>
      </c>
      <c r="B98" s="0" t="n">
        <v>0</v>
      </c>
      <c r="F98" s="2" t="b">
        <v>0</v>
      </c>
      <c r="G98" s="0" t="s">
        <v>10</v>
      </c>
      <c r="H98" s="0" t="s">
        <v>100</v>
      </c>
      <c r="I98" s="1" t="n">
        <f aca="false">B98</f>
        <v>0</v>
      </c>
      <c r="J98" s="1" t="n">
        <f aca="false">IF(C98="",1,C98)</f>
        <v>1</v>
      </c>
      <c r="K98" s="3" t="s">
        <v>12</v>
      </c>
      <c r="L98" s="1" t="str">
        <f aca="false">IF(E98="","",IF(MID(E98,2,1)=":",CONCATENATE("new HashMap(){{put(",SUBSTITUTE(E98," ",""");put("),""");}}"),CONCATENATE("new Range(",SUBSTITUTE(E98," ",","),")")))</f>
        <v/>
      </c>
      <c r="M98" s="1" t="str">
        <f aca="false">IF(L98="","null",SUBSTITUTE(L98,":",","""))</f>
        <v>null</v>
      </c>
      <c r="N98" s="1" t="str">
        <f aca="false">IF(F98=FALSE(),"false","true")</f>
        <v>false</v>
      </c>
      <c r="O98" s="0" t="str">
        <f aca="false">CONCATENATE(A98,"(",I98,",",J98,",",K98,",",M98,",",N98,",",G98,",","""",H98,"""),")</f>
        <v>ELEVON_MIXING(0,1,MAV_PARAM_UNIT.UNKNOWN,null,false,“”,"Not Yet"),</v>
      </c>
    </row>
    <row r="99" customFormat="false" ht="13.2" hidden="false" customHeight="false" outlineLevel="0" collapsed="false">
      <c r="A99" s="0" t="s">
        <v>186</v>
      </c>
      <c r="B99" s="0" t="n">
        <v>0</v>
      </c>
      <c r="F99" s="2" t="b">
        <v>0</v>
      </c>
      <c r="G99" s="0" t="s">
        <v>10</v>
      </c>
      <c r="H99" s="0" t="s">
        <v>100</v>
      </c>
      <c r="I99" s="1" t="n">
        <f aca="false">B99</f>
        <v>0</v>
      </c>
      <c r="J99" s="1" t="n">
        <f aca="false">IF(C99="",1,C99)</f>
        <v>1</v>
      </c>
      <c r="K99" s="3" t="s">
        <v>12</v>
      </c>
      <c r="L99" s="1" t="str">
        <f aca="false">IF(E99="","",IF(MID(E99,2,1)=":",CONCATENATE("new HashMap(){{put(",SUBSTITUTE(E99," ",""");put("),""");}}"),CONCATENATE("new Range(",SUBSTITUTE(E99," ",","),")")))</f>
        <v/>
      </c>
      <c r="M99" s="1" t="str">
        <f aca="false">IF(L99="","null",SUBSTITUTE(L99,":",","""))</f>
        <v>null</v>
      </c>
      <c r="N99" s="1" t="str">
        <f aca="false">IF(F99=FALSE(),"false","true")</f>
        <v>false</v>
      </c>
      <c r="O99" s="0" t="str">
        <f aca="false">CONCATENATE(A99,"(",I99,",",J99,",",K99,",",M99,",",N99,",",G99,",","""",H99,"""),")</f>
        <v>ELEVON_REVERSE(0,1,MAV_PARAM_UNIT.UNKNOWN,null,false,“”,"Not Yet"),</v>
      </c>
    </row>
    <row r="100" customFormat="false" ht="13.2" hidden="false" customHeight="false" outlineLevel="0" collapsed="false">
      <c r="A100" s="0" t="s">
        <v>187</v>
      </c>
      <c r="B100" s="0" t="n">
        <v>0</v>
      </c>
      <c r="F100" s="2" t="b">
        <v>0</v>
      </c>
      <c r="G100" s="0" t="s">
        <v>10</v>
      </c>
      <c r="H100" s="0" t="s">
        <v>100</v>
      </c>
      <c r="I100" s="1" t="n">
        <f aca="false">B100</f>
        <v>0</v>
      </c>
      <c r="J100" s="1" t="n">
        <f aca="false">IF(C100="",1,C100)</f>
        <v>1</v>
      </c>
      <c r="K100" s="3" t="s">
        <v>12</v>
      </c>
      <c r="L100" s="1" t="str">
        <f aca="false">IF(E100="","",IF(MID(E100,2,1)=":",CONCATENATE("new HashMap(){{put(",SUBSTITUTE(E100," ",""");put("),""");}}"),CONCATENATE("new Range(",SUBSTITUTE(E100," ",","),")")))</f>
        <v/>
      </c>
      <c r="M100" s="1" t="str">
        <f aca="false">IF(L100="","null",SUBSTITUTE(L100,":",","""))</f>
        <v>null</v>
      </c>
      <c r="N100" s="1" t="str">
        <f aca="false">IF(F100=FALSE(),"false","true")</f>
        <v>false</v>
      </c>
      <c r="O100" s="0" t="str">
        <f aca="false">CONCATENATE(A100,"(",I100,",",J100,",",K100,",",M100,",",N100,",",G100,",","""",H100,"""),")</f>
        <v>ELEVON_CH1_REV(0,1,MAV_PARAM_UNIT.UNKNOWN,null,false,“”,"Not Yet"),</v>
      </c>
    </row>
    <row r="101" customFormat="false" ht="13.2" hidden="false" customHeight="false" outlineLevel="0" collapsed="false">
      <c r="A101" s="0" t="s">
        <v>188</v>
      </c>
      <c r="B101" s="0" t="n">
        <v>0</v>
      </c>
      <c r="F101" s="2" t="b">
        <v>0</v>
      </c>
      <c r="G101" s="0" t="s">
        <v>10</v>
      </c>
      <c r="H101" s="0" t="s">
        <v>100</v>
      </c>
      <c r="I101" s="1" t="n">
        <f aca="false">B101</f>
        <v>0</v>
      </c>
      <c r="J101" s="1" t="n">
        <f aca="false">IF(C101="",1,C101)</f>
        <v>1</v>
      </c>
      <c r="K101" s="3" t="s">
        <v>12</v>
      </c>
      <c r="L101" s="1" t="str">
        <f aca="false">IF(E101="","",IF(MID(E101,2,1)=":",CONCATENATE("new HashMap(){{put(",SUBSTITUTE(E101," ",""");put("),""");}}"),CONCATENATE("new Range(",SUBSTITUTE(E101," ",","),")")))</f>
        <v/>
      </c>
      <c r="M101" s="1" t="str">
        <f aca="false">IF(L101="","null",SUBSTITUTE(L101,":",","""))</f>
        <v>null</v>
      </c>
      <c r="N101" s="1" t="str">
        <f aca="false">IF(F101=FALSE(),"false","true")</f>
        <v>false</v>
      </c>
      <c r="O101" s="0" t="str">
        <f aca="false">CONCATENATE(A101,"(",I101,",",J101,",",K101,",",M101,",",N101,",",G101,",","""",H101,"""),")</f>
        <v>ELEVON_CH2_REV(0,1,MAV_PARAM_UNIT.UNKNOWN,null,false,“”,"Not Yet"),</v>
      </c>
    </row>
    <row r="102" customFormat="false" ht="13.2" hidden="false" customHeight="false" outlineLevel="0" collapsed="false">
      <c r="A102" s="0" t="s">
        <v>189</v>
      </c>
      <c r="B102" s="0" t="n">
        <v>0</v>
      </c>
      <c r="F102" s="2" t="b">
        <v>0</v>
      </c>
      <c r="G102" s="0" t="s">
        <v>10</v>
      </c>
      <c r="H102" s="0" t="s">
        <v>100</v>
      </c>
      <c r="I102" s="1" t="n">
        <f aca="false">B102</f>
        <v>0</v>
      </c>
      <c r="J102" s="1" t="n">
        <f aca="false">IF(C102="",1,C102)</f>
        <v>1</v>
      </c>
      <c r="K102" s="3" t="s">
        <v>12</v>
      </c>
      <c r="L102" s="1" t="str">
        <f aca="false">IF(E102="","",IF(MID(E102,2,1)=":",CONCATENATE("new HashMap(){{put(",SUBSTITUTE(E102," ",""");put("),""");}}"),CONCATENATE("new Range(",SUBSTITUTE(E102," ",","),")")))</f>
        <v/>
      </c>
      <c r="M102" s="1" t="str">
        <f aca="false">IF(L102="","null",SUBSTITUTE(L102,":",","""))</f>
        <v>null</v>
      </c>
      <c r="N102" s="1" t="str">
        <f aca="false">IF(F102=FALSE(),"false","true")</f>
        <v>false</v>
      </c>
      <c r="O102" s="0" t="str">
        <f aca="false">CONCATENATE(A102,"(",I102,",",J102,",",K102,",",M102,",",N102,",",G102,",","""",H102,"""),")</f>
        <v>VTAIL_OUTPUT(0,1,MAV_PARAM_UNIT.UNKNOWN,null,false,“”,"Not Yet"),</v>
      </c>
    </row>
    <row r="103" customFormat="false" ht="13.2" hidden="false" customHeight="false" outlineLevel="0" collapsed="false">
      <c r="A103" s="0" t="s">
        <v>190</v>
      </c>
      <c r="B103" s="0" t="n">
        <v>0</v>
      </c>
      <c r="F103" s="2" t="b">
        <v>0</v>
      </c>
      <c r="G103" s="0" t="s">
        <v>10</v>
      </c>
      <c r="H103" s="0" t="s">
        <v>100</v>
      </c>
      <c r="I103" s="1" t="n">
        <f aca="false">B103</f>
        <v>0</v>
      </c>
      <c r="J103" s="1" t="n">
        <f aca="false">IF(C103="",1,C103)</f>
        <v>1</v>
      </c>
      <c r="K103" s="3" t="s">
        <v>12</v>
      </c>
      <c r="L103" s="1" t="str">
        <f aca="false">IF(E103="","",IF(MID(E103,2,1)=":",CONCATENATE("new HashMap(){{put(",SUBSTITUTE(E103," ",""");put("),""");}}"),CONCATENATE("new Range(",SUBSTITUTE(E103," ",","),")")))</f>
        <v/>
      </c>
      <c r="M103" s="1" t="str">
        <f aca="false">IF(L103="","null",SUBSTITUTE(L103,":",","""))</f>
        <v>null</v>
      </c>
      <c r="N103" s="1" t="str">
        <f aca="false">IF(F103=FALSE(),"false","true")</f>
        <v>false</v>
      </c>
      <c r="O103" s="0" t="str">
        <f aca="false">CONCATENATE(A103,"(",I103,",",J103,",",K103,",",M103,",",N103,",",G103,",","""",H103,"""),")</f>
        <v>ELEVON_OUTPUT(0,1,MAV_PARAM_UNIT.UNKNOWN,null,false,“”,"Not Yet"),</v>
      </c>
    </row>
    <row r="104" customFormat="false" ht="13.2" hidden="false" customHeight="false" outlineLevel="0" collapsed="false">
      <c r="A104" s="0" t="s">
        <v>191</v>
      </c>
      <c r="B104" s="0" t="n">
        <v>0.5</v>
      </c>
      <c r="F104" s="2" t="b">
        <v>0</v>
      </c>
      <c r="G104" s="0" t="s">
        <v>10</v>
      </c>
      <c r="H104" s="0" t="s">
        <v>100</v>
      </c>
      <c r="I104" s="1" t="n">
        <f aca="false">B104</f>
        <v>0.5</v>
      </c>
      <c r="J104" s="1" t="n">
        <f aca="false">IF(C104="",1,C104)</f>
        <v>1</v>
      </c>
      <c r="K104" s="3" t="s">
        <v>12</v>
      </c>
      <c r="L104" s="1" t="str">
        <f aca="false">IF(E104="","",IF(MID(E104,2,1)=":",CONCATENATE("new HashMap(){{put(",SUBSTITUTE(E104," ",""");put("),""");}}"),CONCATENATE("new Range(",SUBSTITUTE(E104," ",","),")")))</f>
        <v/>
      </c>
      <c r="M104" s="1" t="str">
        <f aca="false">IF(L104="","null",SUBSTITUTE(L104,":",","""))</f>
        <v>null</v>
      </c>
      <c r="N104" s="1" t="str">
        <f aca="false">IF(F104=FALSE(),"false","true")</f>
        <v>false</v>
      </c>
      <c r="O104" s="0" t="str">
        <f aca="false">CONCATENATE(A104,"(",I104,",",J104,",",K104,",",M104,",",N104,",",G104,",","""",H104,"""),")</f>
        <v>MIXING_GAIN(0.5,1,MAV_PARAM_UNIT.UNKNOWN,null,false,“”,"Not Yet"),</v>
      </c>
    </row>
    <row r="105" customFormat="false" ht="13.2" hidden="false" customHeight="false" outlineLevel="0" collapsed="false">
      <c r="A105" s="0" t="s">
        <v>192</v>
      </c>
      <c r="B105" s="0" t="n">
        <v>0</v>
      </c>
      <c r="F105" s="2" t="b">
        <v>0</v>
      </c>
      <c r="G105" s="0" t="s">
        <v>10</v>
      </c>
      <c r="H105" s="0" t="s">
        <v>100</v>
      </c>
      <c r="I105" s="1" t="n">
        <f aca="false">B105</f>
        <v>0</v>
      </c>
      <c r="J105" s="1" t="n">
        <f aca="false">IF(C105="",1,C105)</f>
        <v>1</v>
      </c>
      <c r="K105" s="3" t="s">
        <v>12</v>
      </c>
      <c r="L105" s="1" t="str">
        <f aca="false">IF(E105="","",IF(MID(E105,2,1)=":",CONCATENATE("new HashMap(){{put(",SUBSTITUTE(E105," ",""");put("),""");}}"),CONCATENATE("new Range(",SUBSTITUTE(E105," ",","),")")))</f>
        <v/>
      </c>
      <c r="M105" s="1" t="str">
        <f aca="false">IF(L105="","null",SUBSTITUTE(L105,":",","""))</f>
        <v>null</v>
      </c>
      <c r="N105" s="1" t="str">
        <f aca="false">IF(F105=FALSE(),"false","true")</f>
        <v>false</v>
      </c>
      <c r="O105" s="0" t="str">
        <f aca="false">CONCATENATE(A105,"(",I105,",",J105,",",K105,",",M105,",",N105,",",G105,",","""",H105,"""),")</f>
        <v>RUDDER_ONLY(0,1,MAV_PARAM_UNIT.UNKNOWN,null,false,“”,"Not Yet"),</v>
      </c>
    </row>
    <row r="106" customFormat="false" ht="13.2" hidden="false" customHeight="false" outlineLevel="0" collapsed="false">
      <c r="A106" s="0" t="s">
        <v>193</v>
      </c>
      <c r="B106" s="0" t="n">
        <v>13</v>
      </c>
      <c r="F106" s="2" t="b">
        <v>0</v>
      </c>
      <c r="G106" s="0" t="s">
        <v>10</v>
      </c>
      <c r="H106" s="0" t="s">
        <v>100</v>
      </c>
      <c r="I106" s="1" t="n">
        <f aca="false">B106</f>
        <v>13</v>
      </c>
      <c r="J106" s="1" t="n">
        <f aca="false">IF(C106="",1,C106)</f>
        <v>1</v>
      </c>
      <c r="K106" s="3" t="s">
        <v>12</v>
      </c>
      <c r="L106" s="1" t="str">
        <f aca="false">IF(E106="","",IF(MID(E106,2,1)=":",CONCATENATE("new HashMap(){{put(",SUBSTITUTE(E106," ",""");put("),""");}}"),CONCATENATE("new Range(",SUBSTITUTE(E106," ",","),")")))</f>
        <v/>
      </c>
      <c r="M106" s="1" t="str">
        <f aca="false">IF(L106="","null",SUBSTITUTE(L106,":",","""))</f>
        <v>null</v>
      </c>
      <c r="N106" s="1" t="str">
        <f aca="false">IF(F106=FALSE(),"false","true")</f>
        <v>false</v>
      </c>
      <c r="O106" s="0" t="str">
        <f aca="false">CONCATENATE(A106,"(",I106,",",J106,",",K106,",",M106,",",N106,",",G106,",","""",H106,"""),")</f>
        <v>SYS_NUM_RESETS(13,1,MAV_PARAM_UNIT.UNKNOWN,null,false,“”,"Not Yet"),</v>
      </c>
    </row>
    <row r="107" customFormat="false" ht="13.2" hidden="false" customHeight="false" outlineLevel="0" collapsed="false">
      <c r="A107" s="0" t="s">
        <v>194</v>
      </c>
      <c r="B107" s="0" t="n">
        <v>16254</v>
      </c>
      <c r="F107" s="2" t="b">
        <v>0</v>
      </c>
      <c r="G107" s="0" t="s">
        <v>10</v>
      </c>
      <c r="H107" s="0" t="s">
        <v>100</v>
      </c>
      <c r="I107" s="1" t="n">
        <f aca="false">B107</f>
        <v>16254</v>
      </c>
      <c r="J107" s="1" t="n">
        <f aca="false">IF(C107="",1,C107)</f>
        <v>1</v>
      </c>
      <c r="K107" s="3" t="s">
        <v>12</v>
      </c>
      <c r="L107" s="1" t="str">
        <f aca="false">IF(E107="","",IF(MID(E107,2,1)=":",CONCATENATE("new HashMap(){{put(",SUBSTITUTE(E107," ",""");put("),""");}}"),CONCATENATE("new Range(",SUBSTITUTE(E107," ",","),")")))</f>
        <v/>
      </c>
      <c r="M107" s="1" t="str">
        <f aca="false">IF(L107="","null",SUBSTITUTE(L107,":",","""))</f>
        <v>null</v>
      </c>
      <c r="N107" s="1" t="str">
        <f aca="false">IF(F107=FALSE(),"false","true")</f>
        <v>false</v>
      </c>
      <c r="O107" s="0" t="str">
        <f aca="false">CONCATENATE(A107,"(",I107,",",J107,",",K107,",",M107,",",N107,",",G107,",","""",H107,"""),")</f>
        <v>LOG_BITMASK(16254,1,MAV_PARAM_UNIT.UNKNOWN,null,false,“”,"Not Yet"),</v>
      </c>
    </row>
    <row r="108" customFormat="false" ht="13.2" hidden="false" customHeight="false" outlineLevel="0" collapsed="false">
      <c r="A108" s="0" t="s">
        <v>195</v>
      </c>
      <c r="B108" s="0" t="n">
        <v>0</v>
      </c>
      <c r="F108" s="2" t="b">
        <v>0</v>
      </c>
      <c r="G108" s="0" t="s">
        <v>10</v>
      </c>
      <c r="H108" s="0" t="s">
        <v>100</v>
      </c>
      <c r="I108" s="1" t="n">
        <f aca="false">B108</f>
        <v>0</v>
      </c>
      <c r="J108" s="1" t="n">
        <f aca="false">IF(C108="",1,C108)</f>
        <v>1</v>
      </c>
      <c r="K108" s="3" t="s">
        <v>12</v>
      </c>
      <c r="L108" s="1" t="str">
        <f aca="false">IF(E108="","",IF(MID(E108,2,1)=":",CONCATENATE("new HashMap(){{put(",SUBSTITUTE(E108," ",""");put("),""");}}"),CONCATENATE("new Range(",SUBSTITUTE(E108," ",","),")")))</f>
        <v/>
      </c>
      <c r="M108" s="1" t="str">
        <f aca="false">IF(L108="","null",SUBSTITUTE(L108,":",","""))</f>
        <v>null</v>
      </c>
      <c r="N108" s="1" t="str">
        <f aca="false">IF(F108=FALSE(),"false","true")</f>
        <v>false</v>
      </c>
      <c r="O108" s="0" t="str">
        <f aca="false">CONCATENATE(A108,"(",I108,",",J108,",",K108,",",M108,",",N108,",",G108,",","""",H108,"""),")</f>
        <v>RST_SWITCH_CH(0,1,MAV_PARAM_UNIT.UNKNOWN,null,false,“”,"Not Yet"),</v>
      </c>
    </row>
    <row r="109" customFormat="false" ht="13.2" hidden="false" customHeight="false" outlineLevel="0" collapsed="false">
      <c r="A109" s="0" t="s">
        <v>196</v>
      </c>
      <c r="B109" s="0" t="n">
        <v>0</v>
      </c>
      <c r="F109" s="2" t="b">
        <v>0</v>
      </c>
      <c r="G109" s="0" t="s">
        <v>10</v>
      </c>
      <c r="H109" s="0" t="s">
        <v>100</v>
      </c>
      <c r="I109" s="1" t="n">
        <f aca="false">B109</f>
        <v>0</v>
      </c>
      <c r="J109" s="1" t="n">
        <f aca="false">IF(C109="",1,C109)</f>
        <v>1</v>
      </c>
      <c r="K109" s="3" t="s">
        <v>12</v>
      </c>
      <c r="L109" s="1" t="str">
        <f aca="false">IF(E109="","",IF(MID(E109,2,1)=":",CONCATENATE("new HashMap(){{put(",SUBSTITUTE(E109," ",""");put("),""");}}"),CONCATENATE("new Range(",SUBSTITUTE(E109," ",","),")")))</f>
        <v/>
      </c>
      <c r="M109" s="1" t="str">
        <f aca="false">IF(L109="","null",SUBSTITUTE(L109,":",","""))</f>
        <v>null</v>
      </c>
      <c r="N109" s="1" t="str">
        <f aca="false">IF(F109=FALSE(),"false","true")</f>
        <v>false</v>
      </c>
      <c r="O109" s="0" t="str">
        <f aca="false">CONCATENATE(A109,"(",I109,",",J109,",",K109,",",M109,",",N109,",",G109,",","""",H109,"""),")</f>
        <v>RST_MISSION_CH(0,1,MAV_PARAM_UNIT.UNKNOWN,null,false,“”,"Not Yet"),</v>
      </c>
    </row>
    <row r="110" customFormat="false" ht="13.2" hidden="false" customHeight="false" outlineLevel="0" collapsed="false">
      <c r="A110" s="0" t="s">
        <v>197</v>
      </c>
      <c r="B110" s="0" t="n">
        <v>1200</v>
      </c>
      <c r="F110" s="2" t="b">
        <v>0</v>
      </c>
      <c r="G110" s="0" t="s">
        <v>10</v>
      </c>
      <c r="H110" s="0" t="s">
        <v>100</v>
      </c>
      <c r="I110" s="1" t="n">
        <f aca="false">B110</f>
        <v>1200</v>
      </c>
      <c r="J110" s="1" t="n">
        <f aca="false">IF(C110="",1,C110)</f>
        <v>1</v>
      </c>
      <c r="K110" s="3" t="s">
        <v>12</v>
      </c>
      <c r="L110" s="1" t="str">
        <f aca="false">IF(E110="","",IF(MID(E110,2,1)=":",CONCATENATE("new HashMap(){{put(",SUBSTITUTE(E110," ",""");put("),""");}}"),CONCATENATE("new Range(",SUBSTITUTE(E110," ",","),")")))</f>
        <v/>
      </c>
      <c r="M110" s="1" t="str">
        <f aca="false">IF(L110="","null",SUBSTITUTE(L110,":",","""))</f>
        <v>null</v>
      </c>
      <c r="N110" s="1" t="str">
        <f aca="false">IF(F110=FALSE(),"false","true")</f>
        <v>false</v>
      </c>
      <c r="O110" s="0" t="str">
        <f aca="false">CONCATENATE(A110,"(",I110,",",J110,",",K110,",",M110,",",N110,",",G110,",","""",H110,"""),")</f>
        <v>TRIM_ARSPD_CM(1200,1,MAV_PARAM_UNIT.UNKNOWN,null,false,“”,"Not Yet"),</v>
      </c>
    </row>
    <row r="111" customFormat="false" ht="13.2" hidden="false" customHeight="false" outlineLevel="0" collapsed="false">
      <c r="A111" s="0" t="s">
        <v>198</v>
      </c>
      <c r="B111" s="0" t="n">
        <v>15</v>
      </c>
      <c r="F111" s="2" t="b">
        <v>0</v>
      </c>
      <c r="G111" s="0" t="s">
        <v>10</v>
      </c>
      <c r="H111" s="0" t="s">
        <v>100</v>
      </c>
      <c r="I111" s="1" t="n">
        <f aca="false">B111</f>
        <v>15</v>
      </c>
      <c r="J111" s="1" t="n">
        <f aca="false">IF(C111="",1,C111)</f>
        <v>1</v>
      </c>
      <c r="K111" s="3" t="s">
        <v>12</v>
      </c>
      <c r="L111" s="1" t="str">
        <f aca="false">IF(E111="","",IF(MID(E111,2,1)=":",CONCATENATE("new HashMap(){{put(",SUBSTITUTE(E111," ",""");put("),""");}}"),CONCATENATE("new Range(",SUBSTITUTE(E111," ",","),")")))</f>
        <v/>
      </c>
      <c r="M111" s="1" t="str">
        <f aca="false">IF(L111="","null",SUBSTITUTE(L111,":",","""))</f>
        <v>null</v>
      </c>
      <c r="N111" s="1" t="str">
        <f aca="false">IF(F111=FALSE(),"false","true")</f>
        <v>false</v>
      </c>
      <c r="O111" s="0" t="str">
        <f aca="false">CONCATENATE(A111,"(",I111,",",J111,",",K111,",",M111,",",N111,",",G111,",","""",H111,"""),")</f>
        <v>SCALING_SPEED(15,1,MAV_PARAM_UNIT.UNKNOWN,null,false,“”,"Not Yet"),</v>
      </c>
    </row>
    <row r="112" customFormat="false" ht="13.2" hidden="false" customHeight="false" outlineLevel="0" collapsed="false">
      <c r="A112" s="0" t="s">
        <v>199</v>
      </c>
      <c r="B112" s="0" t="n">
        <v>0</v>
      </c>
      <c r="F112" s="2" t="b">
        <v>0</v>
      </c>
      <c r="G112" s="0" t="s">
        <v>10</v>
      </c>
      <c r="H112" s="0" t="s">
        <v>100</v>
      </c>
      <c r="I112" s="1" t="n">
        <f aca="false">B112</f>
        <v>0</v>
      </c>
      <c r="J112" s="1" t="n">
        <f aca="false">IF(C112="",1,C112)</f>
        <v>1</v>
      </c>
      <c r="K112" s="3" t="s">
        <v>12</v>
      </c>
      <c r="L112" s="1" t="str">
        <f aca="false">IF(E112="","",IF(MID(E112,2,1)=":",CONCATENATE("new HashMap(){{put(",SUBSTITUTE(E112," ",""");put("),""");}}"),CONCATENATE("new Range(",SUBSTITUTE(E112," ",","),")")))</f>
        <v/>
      </c>
      <c r="M112" s="1" t="str">
        <f aca="false">IF(L112="","null",SUBSTITUTE(L112,":",","""))</f>
        <v>null</v>
      </c>
      <c r="N112" s="1" t="str">
        <f aca="false">IF(F112=FALSE(),"false","true")</f>
        <v>false</v>
      </c>
      <c r="O112" s="0" t="str">
        <f aca="false">CONCATENATE(A112,"(",I112,",",J112,",",K112,",",M112,",",N112,",",G112,",","""",H112,"""),")</f>
        <v>MIN_GNDSPD_CM(0,1,MAV_PARAM_UNIT.UNKNOWN,null,false,“”,"Not Yet"),</v>
      </c>
    </row>
    <row r="113" customFormat="false" ht="13.2" hidden="false" customHeight="false" outlineLevel="0" collapsed="false">
      <c r="A113" s="0" t="s">
        <v>200</v>
      </c>
      <c r="B113" s="0" t="n">
        <v>0</v>
      </c>
      <c r="F113" s="2" t="b">
        <v>0</v>
      </c>
      <c r="G113" s="0" t="s">
        <v>10</v>
      </c>
      <c r="H113" s="0" t="s">
        <v>100</v>
      </c>
      <c r="I113" s="1" t="n">
        <f aca="false">B113</f>
        <v>0</v>
      </c>
      <c r="J113" s="1" t="n">
        <f aca="false">IF(C113="",1,C113)</f>
        <v>1</v>
      </c>
      <c r="K113" s="3" t="s">
        <v>12</v>
      </c>
      <c r="L113" s="1" t="str">
        <f aca="false">IF(E113="","",IF(MID(E113,2,1)=":",CONCATENATE("new HashMap(){{put(",SUBSTITUTE(E113," ",""");put("),""");}}"),CONCATENATE("new Range(",SUBSTITUTE(E113," ",","),")")))</f>
        <v/>
      </c>
      <c r="M113" s="1" t="str">
        <f aca="false">IF(L113="","null",SUBSTITUTE(L113,":",","""))</f>
        <v>null</v>
      </c>
      <c r="N113" s="1" t="str">
        <f aca="false">IF(F113=FALSE(),"false","true")</f>
        <v>false</v>
      </c>
      <c r="O113" s="0" t="str">
        <f aca="false">CONCATENATE(A113,"(",I113,",",J113,",",K113,",",M113,",",N113,",",G113,",","""",H113,"""),")</f>
        <v>TRIM_PITCH_CD(0,1,MAV_PARAM_UNIT.UNKNOWN,null,false,“”,"Not Yet"),</v>
      </c>
    </row>
    <row r="114" customFormat="false" ht="13.2" hidden="false" customHeight="false" outlineLevel="0" collapsed="false">
      <c r="A114" s="0" t="s">
        <v>201</v>
      </c>
      <c r="B114" s="0" t="n">
        <v>10000</v>
      </c>
      <c r="F114" s="2" t="b">
        <v>0</v>
      </c>
      <c r="G114" s="0" t="s">
        <v>10</v>
      </c>
      <c r="H114" s="0" t="s">
        <v>100</v>
      </c>
      <c r="I114" s="1" t="n">
        <f aca="false">B114</f>
        <v>10000</v>
      </c>
      <c r="J114" s="1" t="n">
        <f aca="false">IF(C114="",1,C114)</f>
        <v>1</v>
      </c>
      <c r="K114" s="3" t="s">
        <v>12</v>
      </c>
      <c r="L114" s="1" t="str">
        <f aca="false">IF(E114="","",IF(MID(E114,2,1)=":",CONCATENATE("new HashMap(){{put(",SUBSTITUTE(E114," ",""");put("),""");}}"),CONCATENATE("new Range(",SUBSTITUTE(E114," ",","),")")))</f>
        <v/>
      </c>
      <c r="M114" s="1" t="str">
        <f aca="false">IF(L114="","null",SUBSTITUTE(L114,":",","""))</f>
        <v>null</v>
      </c>
      <c r="N114" s="1" t="str">
        <f aca="false">IF(F114=FALSE(),"false","true")</f>
        <v>false</v>
      </c>
      <c r="O114" s="0" t="str">
        <f aca="false">CONCATENATE(A114,"(",I114,",",J114,",",K114,",",M114,",",N114,",",G114,",","""",H114,"""),")</f>
        <v>ALT_HOLD_RTL(10000,1,MAV_PARAM_UNIT.UNKNOWN,null,false,“”,"Not Yet"),</v>
      </c>
    </row>
    <row r="115" customFormat="false" ht="13.2" hidden="false" customHeight="false" outlineLevel="0" collapsed="false">
      <c r="A115" s="0" t="s">
        <v>202</v>
      </c>
      <c r="B115" s="0" t="n">
        <v>0</v>
      </c>
      <c r="F115" s="2" t="b">
        <v>0</v>
      </c>
      <c r="G115" s="0" t="s">
        <v>10</v>
      </c>
      <c r="H115" s="0" t="s">
        <v>100</v>
      </c>
      <c r="I115" s="1" t="n">
        <f aca="false">B115</f>
        <v>0</v>
      </c>
      <c r="J115" s="1" t="n">
        <f aca="false">IF(C115="",1,C115)</f>
        <v>1</v>
      </c>
      <c r="K115" s="3" t="s">
        <v>12</v>
      </c>
      <c r="L115" s="1" t="str">
        <f aca="false">IF(E115="","",IF(MID(E115,2,1)=":",CONCATENATE("new HashMap(){{put(",SUBSTITUTE(E115," ",""");put("),""");}}"),CONCATENATE("new Range(",SUBSTITUTE(E115," ",","),")")))</f>
        <v/>
      </c>
      <c r="M115" s="1" t="str">
        <f aca="false">IF(L115="","null",SUBSTITUTE(L115,":",","""))</f>
        <v>null</v>
      </c>
      <c r="N115" s="1" t="str">
        <f aca="false">IF(F115=FALSE(),"false","true")</f>
        <v>false</v>
      </c>
      <c r="O115" s="0" t="str">
        <f aca="false">CONCATENATE(A115,"(",I115,",",J115,",",K115,",",M115,",",N115,",",G115,",","""",H115,"""),")</f>
        <v>ALT_HOLD_FBWCM(0,1,MAV_PARAM_UNIT.UNKNOWN,null,false,“”,"Not Yet"),</v>
      </c>
    </row>
    <row r="116" customFormat="false" ht="13.2" hidden="false" customHeight="false" outlineLevel="0" collapsed="false">
      <c r="A116" s="0" t="s">
        <v>203</v>
      </c>
      <c r="B116" s="0" t="n">
        <v>1</v>
      </c>
      <c r="F116" s="2" t="b">
        <v>0</v>
      </c>
      <c r="G116" s="0" t="s">
        <v>10</v>
      </c>
      <c r="H116" s="0" t="s">
        <v>100</v>
      </c>
      <c r="I116" s="1" t="n">
        <f aca="false">B116</f>
        <v>1</v>
      </c>
      <c r="J116" s="1" t="n">
        <f aca="false">IF(C116="",1,C116)</f>
        <v>1</v>
      </c>
      <c r="K116" s="3" t="s">
        <v>12</v>
      </c>
      <c r="L116" s="1" t="str">
        <f aca="false">IF(E116="","",IF(MID(E116,2,1)=":",CONCATENATE("new HashMap(){{put(",SUBSTITUTE(E116," ",""");put("),""");}}"),CONCATENATE("new Range(",SUBSTITUTE(E116," ",","),")")))</f>
        <v/>
      </c>
      <c r="M116" s="1" t="str">
        <f aca="false">IF(L116="","null",SUBSTITUTE(L116,":",","""))</f>
        <v>null</v>
      </c>
      <c r="N116" s="1" t="str">
        <f aca="false">IF(F116=FALSE(),"false","true")</f>
        <v>false</v>
      </c>
      <c r="O116" s="0" t="str">
        <f aca="false">CONCATENATE(A116,"(",I116,",",J116,",",K116,",",M116,",",N116,",",G116,",","""",H116,"""),")</f>
        <v>MAG_ENABLE(1,1,MAV_PARAM_UNIT.UNKNOWN,null,false,“”,"Not Yet"),</v>
      </c>
    </row>
    <row r="117" customFormat="false" ht="13.2" hidden="false" customHeight="false" outlineLevel="0" collapsed="false">
      <c r="A117" s="0" t="s">
        <v>204</v>
      </c>
      <c r="B117" s="0" t="n">
        <v>0</v>
      </c>
      <c r="F117" s="2" t="b">
        <v>0</v>
      </c>
      <c r="G117" s="0" t="s">
        <v>10</v>
      </c>
      <c r="H117" s="0" t="s">
        <v>100</v>
      </c>
      <c r="I117" s="1" t="n">
        <f aca="false">B117</f>
        <v>0</v>
      </c>
      <c r="J117" s="1" t="n">
        <f aca="false">IF(C117="",1,C117)</f>
        <v>1</v>
      </c>
      <c r="K117" s="3" t="s">
        <v>12</v>
      </c>
      <c r="L117" s="1" t="str">
        <f aca="false">IF(E117="","",IF(MID(E117,2,1)=":",CONCATENATE("new HashMap(){{put(",SUBSTITUTE(E117," ",""");put("),""");}}"),CONCATENATE("new Range(",SUBSTITUTE(E117," ",","),")")))</f>
        <v/>
      </c>
      <c r="M117" s="1" t="str">
        <f aca="false">IF(L117="","null",SUBSTITUTE(L117,":",","""))</f>
        <v>null</v>
      </c>
      <c r="N117" s="1" t="str">
        <f aca="false">IF(F117=FALSE(),"false","true")</f>
        <v>false</v>
      </c>
      <c r="O117" s="0" t="str">
        <f aca="false">CONCATENATE(A117,"(",I117,",",J117,",",K117,",",M117,",",N117,",",G117,",","""",H117,"""),")</f>
        <v>FLAP_IN_CHANNEL(0,1,MAV_PARAM_UNIT.UNKNOWN,null,false,“”,"Not Yet"),</v>
      </c>
    </row>
    <row r="118" customFormat="false" ht="13.2" hidden="false" customHeight="false" outlineLevel="0" collapsed="false">
      <c r="A118" s="0" t="s">
        <v>205</v>
      </c>
      <c r="B118" s="0" t="n">
        <v>0</v>
      </c>
      <c r="F118" s="2" t="b">
        <v>0</v>
      </c>
      <c r="G118" s="0" t="s">
        <v>10</v>
      </c>
      <c r="H118" s="0" t="s">
        <v>100</v>
      </c>
      <c r="I118" s="1" t="n">
        <f aca="false">B118</f>
        <v>0</v>
      </c>
      <c r="J118" s="1" t="n">
        <f aca="false">IF(C118="",1,C118)</f>
        <v>1</v>
      </c>
      <c r="K118" s="3" t="s">
        <v>12</v>
      </c>
      <c r="L118" s="1" t="str">
        <f aca="false">IF(E118="","",IF(MID(E118,2,1)=":",CONCATENATE("new HashMap(){{put(",SUBSTITUTE(E118," ",""");put("),""");}}"),CONCATENATE("new Range(",SUBSTITUTE(E118," ",","),")")))</f>
        <v/>
      </c>
      <c r="M118" s="1" t="str">
        <f aca="false">IF(L118="","null",SUBSTITUTE(L118,":",","""))</f>
        <v>null</v>
      </c>
      <c r="N118" s="1" t="str">
        <f aca="false">IF(F118=FALSE(),"false","true")</f>
        <v>false</v>
      </c>
      <c r="O118" s="0" t="str">
        <f aca="false">CONCATENATE(A118,"(",I118,",",J118,",",K118,",",M118,",",N118,",",G118,",","""",H118,"""),")</f>
        <v>FLAPERON_OUTPUT(0,1,MAV_PARAM_UNIT.UNKNOWN,null,false,“”,"Not Yet"),</v>
      </c>
    </row>
    <row r="119" customFormat="false" ht="13.2" hidden="false" customHeight="false" outlineLevel="0" collapsed="false">
      <c r="A119" s="0" t="s">
        <v>206</v>
      </c>
      <c r="B119" s="0" t="n">
        <v>0</v>
      </c>
      <c r="F119" s="2" t="b">
        <v>0</v>
      </c>
      <c r="G119" s="0" t="s">
        <v>10</v>
      </c>
      <c r="H119" s="0" t="s">
        <v>100</v>
      </c>
      <c r="I119" s="1" t="n">
        <f aca="false">B119</f>
        <v>0</v>
      </c>
      <c r="J119" s="1" t="n">
        <f aca="false">IF(C119="",1,C119)</f>
        <v>1</v>
      </c>
      <c r="K119" s="3" t="s">
        <v>12</v>
      </c>
      <c r="L119" s="1" t="str">
        <f aca="false">IF(E119="","",IF(MID(E119,2,1)=":",CONCATENATE("new HashMap(){{put(",SUBSTITUTE(E119," ",""");put("),""");}}"),CONCATENATE("new Range(",SUBSTITUTE(E119," ",","),")")))</f>
        <v/>
      </c>
      <c r="M119" s="1" t="str">
        <f aca="false">IF(L119="","null",SUBSTITUTE(L119,":",","""))</f>
        <v>null</v>
      </c>
      <c r="N119" s="1" t="str">
        <f aca="false">IF(F119=FALSE(),"false","true")</f>
        <v>false</v>
      </c>
      <c r="O119" s="0" t="str">
        <f aca="false">CONCATENATE(A119,"(",I119,",",J119,",",K119,",",M119,",",N119,",",G119,",","""",H119,"""),")</f>
        <v>FLAP_1_PERCNT(0,1,MAV_PARAM_UNIT.UNKNOWN,null,false,“”,"Not Yet"),</v>
      </c>
    </row>
    <row r="120" customFormat="false" ht="13.2" hidden="false" customHeight="false" outlineLevel="0" collapsed="false">
      <c r="A120" s="0" t="s">
        <v>207</v>
      </c>
      <c r="B120" s="0" t="n">
        <v>0</v>
      </c>
      <c r="F120" s="2" t="b">
        <v>0</v>
      </c>
      <c r="G120" s="0" t="s">
        <v>10</v>
      </c>
      <c r="H120" s="0" t="s">
        <v>100</v>
      </c>
      <c r="I120" s="1" t="n">
        <f aca="false">B120</f>
        <v>0</v>
      </c>
      <c r="J120" s="1" t="n">
        <f aca="false">IF(C120="",1,C120)</f>
        <v>1</v>
      </c>
      <c r="K120" s="3" t="s">
        <v>12</v>
      </c>
      <c r="L120" s="1" t="str">
        <f aca="false">IF(E120="","",IF(MID(E120,2,1)=":",CONCATENATE("new HashMap(){{put(",SUBSTITUTE(E120," ",""");put("),""");}}"),CONCATENATE("new Range(",SUBSTITUTE(E120," ",","),")")))</f>
        <v/>
      </c>
      <c r="M120" s="1" t="str">
        <f aca="false">IF(L120="","null",SUBSTITUTE(L120,":",","""))</f>
        <v>null</v>
      </c>
      <c r="N120" s="1" t="str">
        <f aca="false">IF(F120=FALSE(),"false","true")</f>
        <v>false</v>
      </c>
      <c r="O120" s="0" t="str">
        <f aca="false">CONCATENATE(A120,"(",I120,",",J120,",",K120,",",M120,",",N120,",",G120,",","""",H120,"""),")</f>
        <v>FLAP_1_SPEED(0,1,MAV_PARAM_UNIT.UNKNOWN,null,false,“”,"Not Yet"),</v>
      </c>
    </row>
    <row r="121" customFormat="false" ht="13.2" hidden="false" customHeight="false" outlineLevel="0" collapsed="false">
      <c r="A121" s="0" t="s">
        <v>208</v>
      </c>
      <c r="B121" s="0" t="n">
        <v>0</v>
      </c>
      <c r="F121" s="2" t="b">
        <v>0</v>
      </c>
      <c r="G121" s="0" t="s">
        <v>10</v>
      </c>
      <c r="H121" s="0" t="s">
        <v>100</v>
      </c>
      <c r="I121" s="1" t="n">
        <f aca="false">B121</f>
        <v>0</v>
      </c>
      <c r="J121" s="1" t="n">
        <f aca="false">IF(C121="",1,C121)</f>
        <v>1</v>
      </c>
      <c r="K121" s="3" t="s">
        <v>12</v>
      </c>
      <c r="L121" s="1" t="str">
        <f aca="false">IF(E121="","",IF(MID(E121,2,1)=":",CONCATENATE("new HashMap(){{put(",SUBSTITUTE(E121," ",""");put("),""");}}"),CONCATENATE("new Range(",SUBSTITUTE(E121," ",","),")")))</f>
        <v/>
      </c>
      <c r="M121" s="1" t="str">
        <f aca="false">IF(L121="","null",SUBSTITUTE(L121,":",","""))</f>
        <v>null</v>
      </c>
      <c r="N121" s="1" t="str">
        <f aca="false">IF(F121=FALSE(),"false","true")</f>
        <v>false</v>
      </c>
      <c r="O121" s="0" t="str">
        <f aca="false">CONCATENATE(A121,"(",I121,",",J121,",",K121,",",M121,",",N121,",",G121,",","""",H121,"""),")</f>
        <v>FLAP_2_PERCNT(0,1,MAV_PARAM_UNIT.UNKNOWN,null,false,“”,"Not Yet"),</v>
      </c>
    </row>
    <row r="122" customFormat="false" ht="13.2" hidden="false" customHeight="false" outlineLevel="0" collapsed="false">
      <c r="A122" s="0" t="s">
        <v>209</v>
      </c>
      <c r="B122" s="0" t="n">
        <v>0</v>
      </c>
      <c r="F122" s="2" t="b">
        <v>0</v>
      </c>
      <c r="G122" s="0" t="s">
        <v>10</v>
      </c>
      <c r="H122" s="0" t="s">
        <v>100</v>
      </c>
      <c r="I122" s="1" t="n">
        <f aca="false">B122</f>
        <v>0</v>
      </c>
      <c r="J122" s="1" t="n">
        <f aca="false">IF(C122="",1,C122)</f>
        <v>1</v>
      </c>
      <c r="K122" s="3" t="s">
        <v>12</v>
      </c>
      <c r="L122" s="1" t="str">
        <f aca="false">IF(E122="","",IF(MID(E122,2,1)=":",CONCATENATE("new HashMap(){{put(",SUBSTITUTE(E122," ",""");put("),""");}}"),CONCATENATE("new Range(",SUBSTITUTE(E122," ",","),")")))</f>
        <v/>
      </c>
      <c r="M122" s="1" t="str">
        <f aca="false">IF(L122="","null",SUBSTITUTE(L122,":",","""))</f>
        <v>null</v>
      </c>
      <c r="N122" s="1" t="str">
        <f aca="false">IF(F122=FALSE(),"false","true")</f>
        <v>false</v>
      </c>
      <c r="O122" s="0" t="str">
        <f aca="false">CONCATENATE(A122,"(",I122,",",J122,",",K122,",",M122,",",N122,",",G122,",","""",H122,"""),")</f>
        <v>FLAP_2_SPEED(0,1,MAV_PARAM_UNIT.UNKNOWN,null,false,“”,"Not Yet"),</v>
      </c>
    </row>
    <row r="123" customFormat="false" ht="13.2" hidden="false" customHeight="false" outlineLevel="0" collapsed="false">
      <c r="A123" s="0" t="s">
        <v>210</v>
      </c>
      <c r="B123" s="0" t="n">
        <v>0</v>
      </c>
      <c r="F123" s="2" t="b">
        <v>0</v>
      </c>
      <c r="G123" s="0" t="s">
        <v>10</v>
      </c>
      <c r="H123" s="0" t="s">
        <v>100</v>
      </c>
      <c r="I123" s="1" t="n">
        <f aca="false">B123</f>
        <v>0</v>
      </c>
      <c r="J123" s="1" t="n">
        <f aca="false">IF(C123="",1,C123)</f>
        <v>1</v>
      </c>
      <c r="K123" s="3" t="s">
        <v>12</v>
      </c>
      <c r="L123" s="1" t="str">
        <f aca="false">IF(E123="","",IF(MID(E123,2,1)=":",CONCATENATE("new HashMap(){{put(",SUBSTITUTE(E123," ",""");put("),""");}}"),CONCATENATE("new Range(",SUBSTITUTE(E123," ",","),")")))</f>
        <v/>
      </c>
      <c r="M123" s="1" t="str">
        <f aca="false">IF(L123="","null",SUBSTITUTE(L123,":",","""))</f>
        <v>null</v>
      </c>
      <c r="N123" s="1" t="str">
        <f aca="false">IF(F123=FALSE(),"false","true")</f>
        <v>false</v>
      </c>
      <c r="O123" s="0" t="str">
        <f aca="false">CONCATENATE(A123,"(",I123,",",J123,",",K123,",",M123,",",N123,",",G123,",","""",H123,"""),")</f>
        <v>LAND_FLAP_PERCNT(0,1,MAV_PARAM_UNIT.UNKNOWN,null,false,“”,"Not Yet"),</v>
      </c>
    </row>
    <row r="124" customFormat="false" ht="13.2" hidden="false" customHeight="false" outlineLevel="0" collapsed="false">
      <c r="A124" s="0" t="s">
        <v>211</v>
      </c>
      <c r="B124" s="0" t="n">
        <v>-1</v>
      </c>
      <c r="F124" s="2" t="b">
        <v>0</v>
      </c>
      <c r="G124" s="0" t="s">
        <v>10</v>
      </c>
      <c r="H124" s="0" t="s">
        <v>100</v>
      </c>
      <c r="I124" s="1" t="n">
        <f aca="false">B124</f>
        <v>-1</v>
      </c>
      <c r="J124" s="1" t="n">
        <f aca="false">IF(C124="",1,C124)</f>
        <v>1</v>
      </c>
      <c r="K124" s="3" t="s">
        <v>12</v>
      </c>
      <c r="L124" s="1" t="str">
        <f aca="false">IF(E124="","",IF(MID(E124,2,1)=":",CONCATENATE("new HashMap(){{put(",SUBSTITUTE(E124," ",""");put("),""");}}"),CONCATENATE("new Range(",SUBSTITUTE(E124," ",","),")")))</f>
        <v/>
      </c>
      <c r="M124" s="1" t="str">
        <f aca="false">IF(L124="","null",SUBSTITUTE(L124,":",","""))</f>
        <v>null</v>
      </c>
      <c r="N124" s="1" t="str">
        <f aca="false">IF(F124=FALSE(),"false","true")</f>
        <v>false</v>
      </c>
      <c r="O124" s="0" t="str">
        <f aca="false">CONCATENATE(A124,"(",I124,",",J124,",",K124,",",M124,",",N124,",",G124,",","""",H124,"""),")</f>
        <v>RSSI_PIN(-1,1,MAV_PARAM_UNIT.UNKNOWN,null,false,“”,"Not Yet"),</v>
      </c>
    </row>
    <row r="125" customFormat="false" ht="13.2" hidden="false" customHeight="false" outlineLevel="0" collapsed="false">
      <c r="A125" s="0" t="s">
        <v>212</v>
      </c>
      <c r="B125" s="0" t="n">
        <v>5</v>
      </c>
      <c r="F125" s="2" t="b">
        <v>0</v>
      </c>
      <c r="G125" s="0" t="s">
        <v>10</v>
      </c>
      <c r="H125" s="0" t="s">
        <v>100</v>
      </c>
      <c r="I125" s="1" t="n">
        <f aca="false">B125</f>
        <v>5</v>
      </c>
      <c r="J125" s="1" t="n">
        <f aca="false">IF(C125="",1,C125)</f>
        <v>1</v>
      </c>
      <c r="K125" s="3" t="s">
        <v>12</v>
      </c>
      <c r="L125" s="1" t="str">
        <f aca="false">IF(E125="","",IF(MID(E125,2,1)=":",CONCATENATE("new HashMap(){{put(",SUBSTITUTE(E125," ",""");put("),""");}}"),CONCATENATE("new Range(",SUBSTITUTE(E125," ",","),")")))</f>
        <v/>
      </c>
      <c r="M125" s="1" t="str">
        <f aca="false">IF(L125="","null",SUBSTITUTE(L125,":",","""))</f>
        <v>null</v>
      </c>
      <c r="N125" s="1" t="str">
        <f aca="false">IF(F125=FALSE(),"false","true")</f>
        <v>false</v>
      </c>
      <c r="O125" s="0" t="str">
        <f aca="false">CONCATENATE(A125,"(",I125,",",J125,",",K125,",",M125,",",N125,",",G125,",","""",H125,"""),")</f>
        <v>RSSI_RANGE(5,1,MAV_PARAM_UNIT.UNKNOWN,null,false,“”,"Not Yet"),</v>
      </c>
    </row>
    <row r="126" customFormat="false" ht="13.2" hidden="false" customHeight="false" outlineLevel="0" collapsed="false">
      <c r="A126" s="0" t="s">
        <v>213</v>
      </c>
      <c r="B126" s="0" t="n">
        <v>0</v>
      </c>
      <c r="F126" s="2" t="b">
        <v>0</v>
      </c>
      <c r="G126" s="0" t="s">
        <v>10</v>
      </c>
      <c r="H126" s="0" t="s">
        <v>100</v>
      </c>
      <c r="I126" s="1" t="n">
        <f aca="false">B126</f>
        <v>0</v>
      </c>
      <c r="J126" s="1" t="n">
        <f aca="false">IF(C126="",1,C126)</f>
        <v>1</v>
      </c>
      <c r="K126" s="3" t="s">
        <v>12</v>
      </c>
      <c r="L126" s="1" t="str">
        <f aca="false">IF(E126="","",IF(MID(E126,2,1)=":",CONCATENATE("new HashMap(){{put(",SUBSTITUTE(E126," ",""");put("),""");}}"),CONCATENATE("new Range(",SUBSTITUTE(E126," ",","),")")))</f>
        <v/>
      </c>
      <c r="M126" s="1" t="str">
        <f aca="false">IF(L126="","null",SUBSTITUTE(L126,":",","""))</f>
        <v>null</v>
      </c>
      <c r="N126" s="1" t="str">
        <f aca="false">IF(F126=FALSE(),"false","true")</f>
        <v>false</v>
      </c>
      <c r="O126" s="0" t="str">
        <f aca="false">CONCATENATE(A126,"(",I126,",",J126,",",K126,",",M126,",",N126,",",G126,",","""",H126,"""),")</f>
        <v>INVERTEDFLT_CH(0,1,MAV_PARAM_UNIT.UNKNOWN,null,false,“”,"Not Yet"),</v>
      </c>
    </row>
    <row r="127" customFormat="false" ht="13.2" hidden="false" customHeight="false" outlineLevel="0" collapsed="false">
      <c r="A127" s="0" t="s">
        <v>214</v>
      </c>
      <c r="B127" s="0" t="n">
        <v>0</v>
      </c>
      <c r="F127" s="2" t="b">
        <v>0</v>
      </c>
      <c r="G127" s="0" t="s">
        <v>10</v>
      </c>
      <c r="H127" s="0" t="s">
        <v>100</v>
      </c>
      <c r="I127" s="1" t="n">
        <f aca="false">B127</f>
        <v>0</v>
      </c>
      <c r="J127" s="1" t="n">
        <f aca="false">IF(C127="",1,C127)</f>
        <v>1</v>
      </c>
      <c r="K127" s="3" t="s">
        <v>12</v>
      </c>
      <c r="L127" s="1" t="str">
        <f aca="false">IF(E127="","",IF(MID(E127,2,1)=":",CONCATENATE("new HashMap(){{put(",SUBSTITUTE(E127," ",""");put("),""");}}"),CONCATENATE("new Range(",SUBSTITUTE(E127," ",","),")")))</f>
        <v/>
      </c>
      <c r="M127" s="1" t="str">
        <f aca="false">IF(L127="","null",SUBSTITUTE(L127,":",","""))</f>
        <v>null</v>
      </c>
      <c r="N127" s="1" t="str">
        <f aca="false">IF(F127=FALSE(),"false","true")</f>
        <v>false</v>
      </c>
      <c r="O127" s="0" t="str">
        <f aca="false">CONCATENATE(A127,"(",I127,",",J127,",",K127,",",M127,",",N127,",",G127,",","""",H127,"""),")</f>
        <v>HIL_SERVOS(0,1,MAV_PARAM_UNIT.UNKNOWN,null,false,“”,"Not Yet"),</v>
      </c>
    </row>
    <row r="128" customFormat="false" ht="13.2" hidden="false" customHeight="false" outlineLevel="0" collapsed="false">
      <c r="A128" s="0" t="s">
        <v>215</v>
      </c>
      <c r="B128" s="0" t="n">
        <v>5</v>
      </c>
      <c r="F128" s="2" t="b">
        <v>0</v>
      </c>
      <c r="G128" s="0" t="s">
        <v>10</v>
      </c>
      <c r="H128" s="0" t="s">
        <v>100</v>
      </c>
      <c r="I128" s="1" t="n">
        <f aca="false">B128</f>
        <v>5</v>
      </c>
      <c r="J128" s="1" t="n">
        <f aca="false">IF(C128="",1,C128)</f>
        <v>1</v>
      </c>
      <c r="K128" s="3" t="s">
        <v>12</v>
      </c>
      <c r="L128" s="1" t="str">
        <f aca="false">IF(E128="","",IF(MID(E128,2,1)=":",CONCATENATE("new HashMap(){{put(",SUBSTITUTE(E128," ",""");put("),""");}}"),CONCATENATE("new Range(",SUBSTITUTE(E128," ",","),")")))</f>
        <v/>
      </c>
      <c r="M128" s="1" t="str">
        <f aca="false">IF(L128="","null",SUBSTITUTE(L128,":",","""))</f>
        <v>null</v>
      </c>
      <c r="N128" s="1" t="str">
        <f aca="false">IF(F128=FALSE(),"false","true")</f>
        <v>false</v>
      </c>
      <c r="O128" s="0" t="str">
        <f aca="false">CONCATENATE(A128,"(",I128,",",J128,",",K128,",",M128,",",N128,",",G128,",","""",H128,"""),")</f>
        <v>HIL_ERR_LIMIT(5,1,MAV_PARAM_UNIT.UNKNOWN,null,false,“”,"Not Yet"),</v>
      </c>
    </row>
    <row r="129" customFormat="false" ht="13.2" hidden="false" customHeight="false" outlineLevel="0" collapsed="false">
      <c r="A129" s="0" t="s">
        <v>216</v>
      </c>
      <c r="B129" s="0" t="n">
        <v>0</v>
      </c>
      <c r="F129" s="2" t="b">
        <v>0</v>
      </c>
      <c r="G129" s="0" t="s">
        <v>10</v>
      </c>
      <c r="H129" s="0" t="s">
        <v>100</v>
      </c>
      <c r="I129" s="1" t="n">
        <f aca="false">B129</f>
        <v>0</v>
      </c>
      <c r="J129" s="1" t="n">
        <f aca="false">IF(C129="",1,C129)</f>
        <v>1</v>
      </c>
      <c r="K129" s="3" t="s">
        <v>12</v>
      </c>
      <c r="L129" s="1" t="str">
        <f aca="false">IF(E129="","",IF(MID(E129,2,1)=":",CONCATENATE("new HashMap(){{put(",SUBSTITUTE(E129," ",""");put("),""");}}"),CONCATENATE("new Range(",SUBSTITUTE(E129," ",","),")")))</f>
        <v/>
      </c>
      <c r="M129" s="1" t="str">
        <f aca="false">IF(L129="","null",SUBSTITUTE(L129,":",","""))</f>
        <v>null</v>
      </c>
      <c r="N129" s="1" t="str">
        <f aca="false">IF(F129=FALSE(),"false","true")</f>
        <v>false</v>
      </c>
      <c r="O129" s="0" t="str">
        <f aca="false">CONCATENATE(A129,"(",I129,",",J129,",",K129,",",M129,",",N129,",",G129,",","""",H129,"""),")</f>
        <v>RTL_AUTOLAND(0,1,MAV_PARAM_UNIT.UNKNOWN,null,false,“”,"Not Yet"),</v>
      </c>
    </row>
    <row r="130" customFormat="false" ht="13.2" hidden="false" customHeight="false" outlineLevel="0" collapsed="false">
      <c r="A130" s="0" t="s">
        <v>217</v>
      </c>
      <c r="B130" s="0" t="n">
        <v>0</v>
      </c>
      <c r="F130" s="2" t="b">
        <v>0</v>
      </c>
      <c r="G130" s="0" t="s">
        <v>10</v>
      </c>
      <c r="H130" s="0" t="s">
        <v>100</v>
      </c>
      <c r="I130" s="1" t="n">
        <f aca="false">B130</f>
        <v>0</v>
      </c>
      <c r="J130" s="1" t="n">
        <f aca="false">IF(C130="",1,C130)</f>
        <v>1</v>
      </c>
      <c r="K130" s="3" t="s">
        <v>12</v>
      </c>
      <c r="L130" s="1" t="str">
        <f aca="false">IF(E130="","",IF(MID(E130,2,1)=":",CONCATENATE("new HashMap(){{put(",SUBSTITUTE(E130," ",""");put("),""");}}"),CONCATENATE("new Range(",SUBSTITUTE(E130," ",","),")")))</f>
        <v/>
      </c>
      <c r="M130" s="1" t="str">
        <f aca="false">IF(L130="","null",SUBSTITUTE(L130,":",","""))</f>
        <v>null</v>
      </c>
      <c r="N130" s="1" t="str">
        <f aca="false">IF(F130=FALSE(),"false","true")</f>
        <v>false</v>
      </c>
      <c r="O130" s="0" t="str">
        <f aca="false">CONCATENATE(A130,"(",I130,",",J130,",",K130,",",M130,",",N130,",",G130,",","""",H130,"""),")</f>
        <v>TRIM_RC_AT_START(0,1,MAV_PARAM_UNIT.UNKNOWN,null,false,“”,"Not Yet"),</v>
      </c>
    </row>
    <row r="131" customFormat="false" ht="13.2" hidden="false" customHeight="false" outlineLevel="0" collapsed="false">
      <c r="A131" s="0" t="s">
        <v>218</v>
      </c>
      <c r="B131" s="0" t="n">
        <v>50705.5625</v>
      </c>
      <c r="F131" s="2" t="b">
        <v>0</v>
      </c>
      <c r="G131" s="0" t="s">
        <v>10</v>
      </c>
      <c r="H131" s="0" t="s">
        <v>100</v>
      </c>
      <c r="I131" s="1" t="n">
        <f aca="false">B131</f>
        <v>50705.5625</v>
      </c>
      <c r="J131" s="1" t="n">
        <f aca="false">IF(C131="",1,C131)</f>
        <v>1</v>
      </c>
      <c r="K131" s="3" t="s">
        <v>12</v>
      </c>
      <c r="L131" s="1" t="str">
        <f aca="false">IF(E131="","",IF(MID(E131,2,1)=":",CONCATENATE("new HashMap(){{put(",SUBSTITUTE(E131," ",""");put("),""");}}"),CONCATENATE("new Range(",SUBSTITUTE(E131," ",","),")")))</f>
        <v/>
      </c>
      <c r="M131" s="1" t="str">
        <f aca="false">IF(L131="","null",SUBSTITUTE(L131,":",","""))</f>
        <v>null</v>
      </c>
      <c r="N131" s="1" t="str">
        <f aca="false">IF(F131=FALSE(),"false","true")</f>
        <v>false</v>
      </c>
      <c r="O131" s="0" t="str">
        <f aca="false">CONCATENATE(A131,"(",I131,",",J131,",",K131,",",M131,",",N131,",",G131,",","""",H131,"""),")</f>
        <v>GND_ABS_PRESS(50705.5625,1,MAV_PARAM_UNIT.UNKNOWN,null,false,“”,"Not Yet"),</v>
      </c>
    </row>
    <row r="132" customFormat="false" ht="13.2" hidden="false" customHeight="false" outlineLevel="0" collapsed="false">
      <c r="A132" s="0" t="s">
        <v>219</v>
      </c>
      <c r="B132" s="0" t="n">
        <v>25</v>
      </c>
      <c r="F132" s="2" t="b">
        <v>0</v>
      </c>
      <c r="G132" s="0" t="s">
        <v>10</v>
      </c>
      <c r="H132" s="0" t="s">
        <v>100</v>
      </c>
      <c r="I132" s="1" t="n">
        <f aca="false">B132</f>
        <v>25</v>
      </c>
      <c r="J132" s="1" t="n">
        <f aca="false">IF(C132="",1,C132)</f>
        <v>1</v>
      </c>
      <c r="K132" s="3" t="s">
        <v>12</v>
      </c>
      <c r="L132" s="1" t="str">
        <f aca="false">IF(E132="","",IF(MID(E132,2,1)=":",CONCATENATE("new HashMap(){{put(",SUBSTITUTE(E132," ",""");put("),""");}}"),CONCATENATE("new Range(",SUBSTITUTE(E132," ",","),")")))</f>
        <v/>
      </c>
      <c r="M132" s="1" t="str">
        <f aca="false">IF(L132="","null",SUBSTITUTE(L132,":",","""))</f>
        <v>null</v>
      </c>
      <c r="N132" s="1" t="str">
        <f aca="false">IF(F132=FALSE(),"false","true")</f>
        <v>false</v>
      </c>
      <c r="O132" s="0" t="str">
        <f aca="false">CONCATENATE(A132,"(",I132,",",J132,",",K132,",",M132,",",N132,",",G132,",","""",H132,"""),")</f>
        <v>GND_TEMP(25,1,MAV_PARAM_UNIT.UNKNOWN,null,false,“”,"Not Yet"),</v>
      </c>
    </row>
    <row r="133" customFormat="false" ht="13.2" hidden="false" customHeight="false" outlineLevel="0" collapsed="false">
      <c r="A133" s="0" t="s">
        <v>220</v>
      </c>
      <c r="B133" s="0" t="n">
        <v>0</v>
      </c>
      <c r="F133" s="2" t="b">
        <v>0</v>
      </c>
      <c r="G133" s="0" t="s">
        <v>10</v>
      </c>
      <c r="H133" s="0" t="s">
        <v>100</v>
      </c>
      <c r="I133" s="1" t="n">
        <f aca="false">B133</f>
        <v>0</v>
      </c>
      <c r="J133" s="1" t="n">
        <f aca="false">IF(C133="",1,C133)</f>
        <v>1</v>
      </c>
      <c r="K133" s="3" t="s">
        <v>12</v>
      </c>
      <c r="L133" s="1" t="str">
        <f aca="false">IF(E133="","",IF(MID(E133,2,1)=":",CONCATENATE("new HashMap(){{put(",SUBSTITUTE(E133," ",""");put("),""");}}"),CONCATENATE("new Range(",SUBSTITUTE(E133," ",","),")")))</f>
        <v/>
      </c>
      <c r="M133" s="1" t="str">
        <f aca="false">IF(L133="","null",SUBSTITUTE(L133,":",","""))</f>
        <v>null</v>
      </c>
      <c r="N133" s="1" t="str">
        <f aca="false">IF(F133=FALSE(),"false","true")</f>
        <v>false</v>
      </c>
      <c r="O133" s="0" t="str">
        <f aca="false">CONCATENATE(A133,"(",I133,",",J133,",",K133,",",M133,",",N133,",",G133,",","""",H133,"""),")</f>
        <v>GND_ALT_OFFSET(0,1,MAV_PARAM_UNIT.UNKNOWN,null,false,“”,"Not Yet"),</v>
      </c>
    </row>
    <row r="134" customFormat="false" ht="13.2" hidden="false" customHeight="false" outlineLevel="0" collapsed="false">
      <c r="A134" s="0" t="s">
        <v>221</v>
      </c>
      <c r="B134" s="0" t="n">
        <v>1</v>
      </c>
      <c r="F134" s="2" t="b">
        <v>0</v>
      </c>
      <c r="G134" s="0" t="s">
        <v>10</v>
      </c>
      <c r="H134" s="0" t="s">
        <v>100</v>
      </c>
      <c r="I134" s="1" t="n">
        <f aca="false">B134</f>
        <v>1</v>
      </c>
      <c r="J134" s="1" t="n">
        <f aca="false">IF(C134="",1,C134)</f>
        <v>1</v>
      </c>
      <c r="K134" s="3" t="s">
        <v>12</v>
      </c>
      <c r="L134" s="1" t="str">
        <f aca="false">IF(E134="","",IF(MID(E134,2,1)=":",CONCATENATE("new HashMap(){{put(",SUBSTITUTE(E134," ",""");put("),""");}}"),CONCATENATE("new Range(",SUBSTITUTE(E134," ",","),")")))</f>
        <v/>
      </c>
      <c r="M134" s="1" t="str">
        <f aca="false">IF(L134="","null",SUBSTITUTE(L134,":",","""))</f>
        <v>null</v>
      </c>
      <c r="N134" s="1" t="str">
        <f aca="false">IF(F134=FALSE(),"false","true")</f>
        <v>false</v>
      </c>
      <c r="O134" s="0" t="str">
        <f aca="false">CONCATENATE(A134,"(",I134,",",J134,",",K134,",",M134,",",N134,",",G134,",","""",H134,"""),")</f>
        <v>GPS_TYPE(1,1,MAV_PARAM_UNIT.UNKNOWN,null,false,“”,"Not Yet"),</v>
      </c>
    </row>
    <row r="135" customFormat="false" ht="13.2" hidden="false" customHeight="false" outlineLevel="0" collapsed="false">
      <c r="A135" s="0" t="s">
        <v>222</v>
      </c>
      <c r="B135" s="0" t="n">
        <v>8</v>
      </c>
      <c r="F135" s="2" t="b">
        <v>0</v>
      </c>
      <c r="G135" s="0" t="s">
        <v>10</v>
      </c>
      <c r="H135" s="0" t="s">
        <v>100</v>
      </c>
      <c r="I135" s="1" t="n">
        <f aca="false">B135</f>
        <v>8</v>
      </c>
      <c r="J135" s="1" t="n">
        <f aca="false">IF(C135="",1,C135)</f>
        <v>1</v>
      </c>
      <c r="K135" s="3" t="s">
        <v>12</v>
      </c>
      <c r="L135" s="1" t="str">
        <f aca="false">IF(E135="","",IF(MID(E135,2,1)=":",CONCATENATE("new HashMap(){{put(",SUBSTITUTE(E135," ",""");put("),""");}}"),CONCATENATE("new Range(",SUBSTITUTE(E135," ",","),")")))</f>
        <v/>
      </c>
      <c r="M135" s="1" t="str">
        <f aca="false">IF(L135="","null",SUBSTITUTE(L135,":",","""))</f>
        <v>null</v>
      </c>
      <c r="N135" s="1" t="str">
        <f aca="false">IF(F135=FALSE(),"false","true")</f>
        <v>false</v>
      </c>
      <c r="O135" s="0" t="str">
        <f aca="false">CONCATENATE(A135,"(",I135,",",J135,",",K135,",",M135,",",N135,",",G135,",","""",H135,"""),")</f>
        <v>GPS_NAVFILTER(8,1,MAV_PARAM_UNIT.UNKNOWN,null,false,“”,"Not Yet"),</v>
      </c>
    </row>
    <row r="136" customFormat="false" ht="13.2" hidden="false" customHeight="false" outlineLevel="0" collapsed="false">
      <c r="A136" s="0" t="s">
        <v>15</v>
      </c>
      <c r="B136" s="0" t="n">
        <v>2</v>
      </c>
      <c r="F136" s="2" t="b">
        <v>0</v>
      </c>
      <c r="G136" s="0" t="s">
        <v>10</v>
      </c>
      <c r="H136" s="0" t="s">
        <v>100</v>
      </c>
      <c r="I136" s="1" t="n">
        <f aca="false">B136</f>
        <v>2</v>
      </c>
      <c r="J136" s="1" t="n">
        <f aca="false">IF(C136="",1,C136)</f>
        <v>1</v>
      </c>
      <c r="K136" s="3" t="s">
        <v>12</v>
      </c>
      <c r="L136" s="1" t="str">
        <f aca="false">IF(E136="","",IF(MID(E136,2,1)=":",CONCATENATE("new HashMap(){{put(",SUBSTITUTE(E136," ",""");put("),""");}}"),CONCATENATE("new Range(",SUBSTITUTE(E136," ",","),")")))</f>
        <v/>
      </c>
      <c r="M136" s="1" t="str">
        <f aca="false">IF(L136="","null",SUBSTITUTE(L136,":",","""))</f>
        <v>null</v>
      </c>
      <c r="N136" s="1" t="str">
        <f aca="false">IF(F136=FALSE(),"false","true")</f>
        <v>false</v>
      </c>
      <c r="O136" s="0" t="str">
        <f aca="false">CONCATENATE(A136,"(",I136,",",J136,",",K136,",",M136,",",N136,",",G136,",","""",H136,"""),")</f>
        <v>GPS_SBAS_MODE(2,1,MAV_PARAM_UNIT.UNKNOWN,null,false,“”,"Not Yet"),</v>
      </c>
    </row>
    <row r="137" customFormat="false" ht="13.2" hidden="false" customHeight="false" outlineLevel="0" collapsed="false">
      <c r="A137" s="0" t="s">
        <v>223</v>
      </c>
      <c r="B137" s="0" t="n">
        <v>-100</v>
      </c>
      <c r="F137" s="2" t="b">
        <v>0</v>
      </c>
      <c r="G137" s="0" t="s">
        <v>10</v>
      </c>
      <c r="H137" s="0" t="s">
        <v>100</v>
      </c>
      <c r="I137" s="1" t="n">
        <f aca="false">B137</f>
        <v>-100</v>
      </c>
      <c r="J137" s="1" t="n">
        <f aca="false">IF(C137="",1,C137)</f>
        <v>1</v>
      </c>
      <c r="K137" s="3" t="s">
        <v>12</v>
      </c>
      <c r="L137" s="1" t="str">
        <f aca="false">IF(E137="","",IF(MID(E137,2,1)=":",CONCATENATE("new HashMap(){{put(",SUBSTITUTE(E137," ",""");put("),""");}}"),CONCATENATE("new Range(",SUBSTITUTE(E137," ",","),")")))</f>
        <v/>
      </c>
      <c r="M137" s="1" t="str">
        <f aca="false">IF(L137="","null",SUBSTITUTE(L137,":",","""))</f>
        <v>null</v>
      </c>
      <c r="N137" s="1" t="str">
        <f aca="false">IF(F137=FALSE(),"false","true")</f>
        <v>false</v>
      </c>
      <c r="O137" s="0" t="str">
        <f aca="false">CONCATENATE(A137,"(",I137,",",J137,",",K137,",",M137,",",N137,",",G137,",","""",H137,"""),")</f>
        <v>GPS_MIN_ELEV(-100,1,MAV_PARAM_UNIT.UNKNOWN,null,false,“”,"Not Yet"),</v>
      </c>
    </row>
    <row r="138" customFormat="false" ht="13.2" hidden="false" customHeight="false" outlineLevel="0" collapsed="false">
      <c r="A138" s="0" t="s">
        <v>224</v>
      </c>
      <c r="B138" s="0" t="n">
        <v>0</v>
      </c>
      <c r="F138" s="2" t="b">
        <v>0</v>
      </c>
      <c r="G138" s="0" t="s">
        <v>10</v>
      </c>
      <c r="H138" s="0" t="s">
        <v>100</v>
      </c>
      <c r="I138" s="1" t="n">
        <f aca="false">B138</f>
        <v>0</v>
      </c>
      <c r="J138" s="1" t="n">
        <f aca="false">IF(C138="",1,C138)</f>
        <v>1</v>
      </c>
      <c r="K138" s="3" t="s">
        <v>12</v>
      </c>
      <c r="L138" s="1" t="str">
        <f aca="false">IF(E138="","",IF(MID(E138,2,1)=":",CONCATENATE("new HashMap(){{put(",SUBSTITUTE(E138," ",""");put("),""");}}"),CONCATENATE("new Range(",SUBSTITUTE(E138," ",","),")")))</f>
        <v/>
      </c>
      <c r="M138" s="1" t="str">
        <f aca="false">IF(L138="","null",SUBSTITUTE(L138,":",","""))</f>
        <v>null</v>
      </c>
      <c r="N138" s="1" t="str">
        <f aca="false">IF(F138=FALSE(),"false","true")</f>
        <v>false</v>
      </c>
      <c r="O138" s="0" t="str">
        <f aca="false">CONCATENATE(A138,"(",I138,",",J138,",",K138,",",M138,",",N138,",",G138,",","""",H138,"""),")</f>
        <v>GPS_GNSS_MODE(0,1,MAV_PARAM_UNIT.UNKNOWN,null,false,“”,"Not Yet"),</v>
      </c>
    </row>
    <row r="139" customFormat="false" ht="13.2" hidden="false" customHeight="false" outlineLevel="0" collapsed="false">
      <c r="A139" s="0" t="s">
        <v>225</v>
      </c>
      <c r="B139" s="0" t="n">
        <v>0</v>
      </c>
      <c r="F139" s="2" t="b">
        <v>0</v>
      </c>
      <c r="G139" s="0" t="s">
        <v>10</v>
      </c>
      <c r="H139" s="0" t="s">
        <v>100</v>
      </c>
      <c r="I139" s="1" t="n">
        <f aca="false">B139</f>
        <v>0</v>
      </c>
      <c r="J139" s="1" t="n">
        <f aca="false">IF(C139="",1,C139)</f>
        <v>1</v>
      </c>
      <c r="K139" s="3" t="s">
        <v>12</v>
      </c>
      <c r="L139" s="1" t="str">
        <f aca="false">IF(E139="","",IF(MID(E139,2,1)=":",CONCATENATE("new HashMap(){{put(",SUBSTITUTE(E139," ",""");put("),""");}}"),CONCATENATE("new Range(",SUBSTITUTE(E139," ",","),")")))</f>
        <v/>
      </c>
      <c r="M139" s="1" t="str">
        <f aca="false">IF(L139="","null",SUBSTITUTE(L139,":",","""))</f>
        <v>null</v>
      </c>
      <c r="N139" s="1" t="str">
        <f aca="false">IF(F139=FALSE(),"false","true")</f>
        <v>false</v>
      </c>
      <c r="O139" s="0" t="str">
        <f aca="false">CONCATENATE(A139,"(",I139,",",J139,",",K139,",",M139,",",N139,",",G139,",","""",H139,"""),")</f>
        <v>CAM_TRIGG_TYPE(0,1,MAV_PARAM_UNIT.UNKNOWN,null,false,“”,"Not Yet"),</v>
      </c>
    </row>
    <row r="140" customFormat="false" ht="13.2" hidden="false" customHeight="false" outlineLevel="0" collapsed="false">
      <c r="A140" s="0" t="s">
        <v>226</v>
      </c>
      <c r="B140" s="0" t="n">
        <v>10</v>
      </c>
      <c r="F140" s="2" t="b">
        <v>0</v>
      </c>
      <c r="G140" s="0" t="s">
        <v>10</v>
      </c>
      <c r="H140" s="0" t="s">
        <v>100</v>
      </c>
      <c r="I140" s="1" t="n">
        <f aca="false">B140</f>
        <v>10</v>
      </c>
      <c r="J140" s="1" t="n">
        <f aca="false">IF(C140="",1,C140)</f>
        <v>1</v>
      </c>
      <c r="K140" s="3" t="s">
        <v>12</v>
      </c>
      <c r="L140" s="1" t="str">
        <f aca="false">IF(E140="","",IF(MID(E140,2,1)=":",CONCATENATE("new HashMap(){{put(",SUBSTITUTE(E140," ",""");put("),""");}}"),CONCATENATE("new Range(",SUBSTITUTE(E140," ",","),")")))</f>
        <v/>
      </c>
      <c r="M140" s="1" t="str">
        <f aca="false">IF(L140="","null",SUBSTITUTE(L140,":",","""))</f>
        <v>null</v>
      </c>
      <c r="N140" s="1" t="str">
        <f aca="false">IF(F140=FALSE(),"false","true")</f>
        <v>false</v>
      </c>
      <c r="O140" s="0" t="str">
        <f aca="false">CONCATENATE(A140,"(",I140,",",J140,",",K140,",",M140,",",N140,",",G140,",","""",H140,"""),")</f>
        <v>CAM_DURATION(10,1,MAV_PARAM_UNIT.UNKNOWN,null,false,“”,"Not Yet"),</v>
      </c>
    </row>
    <row r="141" customFormat="false" ht="13.2" hidden="false" customHeight="false" outlineLevel="0" collapsed="false">
      <c r="A141" s="0" t="s">
        <v>227</v>
      </c>
      <c r="B141" s="0" t="n">
        <v>1300</v>
      </c>
      <c r="F141" s="2" t="b">
        <v>0</v>
      </c>
      <c r="G141" s="0" t="s">
        <v>10</v>
      </c>
      <c r="H141" s="0" t="s">
        <v>100</v>
      </c>
      <c r="I141" s="1" t="n">
        <f aca="false">B141</f>
        <v>1300</v>
      </c>
      <c r="J141" s="1" t="n">
        <f aca="false">IF(C141="",1,C141)</f>
        <v>1</v>
      </c>
      <c r="K141" s="3" t="s">
        <v>12</v>
      </c>
      <c r="L141" s="1" t="str">
        <f aca="false">IF(E141="","",IF(MID(E141,2,1)=":",CONCATENATE("new HashMap(){{put(",SUBSTITUTE(E141," ",""");put("),""");}}"),CONCATENATE("new Range(",SUBSTITUTE(E141," ",","),")")))</f>
        <v/>
      </c>
      <c r="M141" s="1" t="str">
        <f aca="false">IF(L141="","null",SUBSTITUTE(L141,":",","""))</f>
        <v>null</v>
      </c>
      <c r="N141" s="1" t="str">
        <f aca="false">IF(F141=FALSE(),"false","true")</f>
        <v>false</v>
      </c>
      <c r="O141" s="0" t="str">
        <f aca="false">CONCATENATE(A141,"(",I141,",",J141,",",K141,",",M141,",",N141,",",G141,",","""",H141,"""),")</f>
        <v>CAM_SERVO_ON(1300,1,MAV_PARAM_UNIT.UNKNOWN,null,false,“”,"Not Yet"),</v>
      </c>
    </row>
    <row r="142" customFormat="false" ht="13.2" hidden="false" customHeight="false" outlineLevel="0" collapsed="false">
      <c r="A142" s="0" t="s">
        <v>228</v>
      </c>
      <c r="B142" s="0" t="n">
        <v>1100</v>
      </c>
      <c r="F142" s="2" t="b">
        <v>0</v>
      </c>
      <c r="G142" s="0" t="s">
        <v>10</v>
      </c>
      <c r="H142" s="0" t="s">
        <v>100</v>
      </c>
      <c r="I142" s="1" t="n">
        <f aca="false">B142</f>
        <v>1100</v>
      </c>
      <c r="J142" s="1" t="n">
        <f aca="false">IF(C142="",1,C142)</f>
        <v>1</v>
      </c>
      <c r="K142" s="3" t="s">
        <v>12</v>
      </c>
      <c r="L142" s="1" t="str">
        <f aca="false">IF(E142="","",IF(MID(E142,2,1)=":",CONCATENATE("new HashMap(){{put(",SUBSTITUTE(E142," ",""");put("),""");}}"),CONCATENATE("new Range(",SUBSTITUTE(E142," ",","),")")))</f>
        <v/>
      </c>
      <c r="M142" s="1" t="str">
        <f aca="false">IF(L142="","null",SUBSTITUTE(L142,":",","""))</f>
        <v>null</v>
      </c>
      <c r="N142" s="1" t="str">
        <f aca="false">IF(F142=FALSE(),"false","true")</f>
        <v>false</v>
      </c>
      <c r="O142" s="0" t="str">
        <f aca="false">CONCATENATE(A142,"(",I142,",",J142,",",K142,",",M142,",",N142,",",G142,",","""",H142,"""),")</f>
        <v>CAM_SERVO_OFF(1100,1,MAV_PARAM_UNIT.UNKNOWN,null,false,“”,"Not Yet"),</v>
      </c>
    </row>
    <row r="143" customFormat="false" ht="13.2" hidden="false" customHeight="false" outlineLevel="0" collapsed="false">
      <c r="A143" s="0" t="s">
        <v>229</v>
      </c>
      <c r="B143" s="0" t="n">
        <v>0</v>
      </c>
      <c r="F143" s="2" t="b">
        <v>0</v>
      </c>
      <c r="G143" s="0" t="s">
        <v>10</v>
      </c>
      <c r="H143" s="0" t="s">
        <v>100</v>
      </c>
      <c r="I143" s="1" t="n">
        <f aca="false">B143</f>
        <v>0</v>
      </c>
      <c r="J143" s="1" t="n">
        <f aca="false">IF(C143="",1,C143)</f>
        <v>1</v>
      </c>
      <c r="K143" s="3" t="s">
        <v>12</v>
      </c>
      <c r="L143" s="1" t="str">
        <f aca="false">IF(E143="","",IF(MID(E143,2,1)=":",CONCATENATE("new HashMap(){{put(",SUBSTITUTE(E143," ",""");put("),""");}}"),CONCATENATE("new Range(",SUBSTITUTE(E143," ",","),")")))</f>
        <v/>
      </c>
      <c r="M143" s="1" t="str">
        <f aca="false">IF(L143="","null",SUBSTITUTE(L143,":",","""))</f>
        <v>null</v>
      </c>
      <c r="N143" s="1" t="str">
        <f aca="false">IF(F143=FALSE(),"false","true")</f>
        <v>false</v>
      </c>
      <c r="O143" s="0" t="str">
        <f aca="false">CONCATENATE(A143,"(",I143,",",J143,",",K143,",",M143,",",N143,",",G143,",","""",H143,"""),")</f>
        <v>CAM_TRIGG_DIST(0,1,MAV_PARAM_UNIT.UNKNOWN,null,false,“”,"Not Yet"),</v>
      </c>
    </row>
    <row r="144" customFormat="false" ht="13.2" hidden="false" customHeight="false" outlineLevel="0" collapsed="false">
      <c r="A144" s="0" t="s">
        <v>230</v>
      </c>
      <c r="B144" s="0" t="n">
        <v>1</v>
      </c>
      <c r="F144" s="2" t="b">
        <v>0</v>
      </c>
      <c r="G144" s="0" t="s">
        <v>10</v>
      </c>
      <c r="H144" s="0" t="s">
        <v>100</v>
      </c>
      <c r="I144" s="1" t="n">
        <f aca="false">B144</f>
        <v>1</v>
      </c>
      <c r="J144" s="1" t="n">
        <f aca="false">IF(C144="",1,C144)</f>
        <v>1</v>
      </c>
      <c r="K144" s="3" t="s">
        <v>12</v>
      </c>
      <c r="L144" s="1" t="str">
        <f aca="false">IF(E144="","",IF(MID(E144,2,1)=":",CONCATENATE("new HashMap(){{put(",SUBSTITUTE(E144," ",""");put("),""");}}"),CONCATENATE("new Range(",SUBSTITUTE(E144," ",","),")")))</f>
        <v/>
      </c>
      <c r="M144" s="1" t="str">
        <f aca="false">IF(L144="","null",SUBSTITUTE(L144,":",","""))</f>
        <v>null</v>
      </c>
      <c r="N144" s="1" t="str">
        <f aca="false">IF(F144=FALSE(),"false","true")</f>
        <v>false</v>
      </c>
      <c r="O144" s="0" t="str">
        <f aca="false">CONCATENATE(A144,"(",I144,",",J144,",",K144,",",M144,",",N144,",",G144,",","""",H144,"""),")</f>
        <v>ARMING_REQUIRE(1,1,MAV_PARAM_UNIT.UNKNOWN,null,false,“”,"Not Yet"),</v>
      </c>
    </row>
    <row r="145" customFormat="false" ht="13.2" hidden="false" customHeight="false" outlineLevel="0" collapsed="false">
      <c r="A145" s="0" t="s">
        <v>231</v>
      </c>
      <c r="B145" s="0" t="n">
        <v>1</v>
      </c>
      <c r="F145" s="2" t="b">
        <v>0</v>
      </c>
      <c r="G145" s="0" t="s">
        <v>10</v>
      </c>
      <c r="H145" s="0" t="s">
        <v>100</v>
      </c>
      <c r="I145" s="1" t="n">
        <f aca="false">B145</f>
        <v>1</v>
      </c>
      <c r="J145" s="1" t="n">
        <f aca="false">IF(C145="",1,C145)</f>
        <v>1</v>
      </c>
      <c r="K145" s="3" t="s">
        <v>12</v>
      </c>
      <c r="L145" s="1" t="str">
        <f aca="false">IF(E145="","",IF(MID(E145,2,1)=":",CONCATENATE("new HashMap(){{put(",SUBSTITUTE(E145," ",""");put("),""");}}"),CONCATENATE("new Range(",SUBSTITUTE(E145," ",","),")")))</f>
        <v/>
      </c>
      <c r="M145" s="1" t="str">
        <f aca="false">IF(L145="","null",SUBSTITUTE(L145,":",","""))</f>
        <v>null</v>
      </c>
      <c r="N145" s="1" t="str">
        <f aca="false">IF(F145=FALSE(),"false","true")</f>
        <v>false</v>
      </c>
      <c r="O145" s="0" t="str">
        <f aca="false">CONCATENATE(A145,"(",I145,",",J145,",",K145,",",M145,",",N145,",",G145,",","""",H145,"""),")</f>
        <v>ARMING_CHECK(1,1,MAV_PARAM_UNIT.UNKNOWN,null,false,“”,"Not Yet"),</v>
      </c>
    </row>
    <row r="146" customFormat="false" ht="13.2" hidden="false" customHeight="false" outlineLevel="0" collapsed="false">
      <c r="A146" s="0" t="s">
        <v>232</v>
      </c>
      <c r="B146" s="0" t="n">
        <v>1</v>
      </c>
      <c r="F146" s="2" t="b">
        <v>0</v>
      </c>
      <c r="G146" s="0" t="s">
        <v>10</v>
      </c>
      <c r="H146" s="0" t="s">
        <v>100</v>
      </c>
      <c r="I146" s="1" t="n">
        <f aca="false">B146</f>
        <v>1</v>
      </c>
      <c r="J146" s="1" t="n">
        <f aca="false">IF(C146="",1,C146)</f>
        <v>1</v>
      </c>
      <c r="K146" s="3" t="s">
        <v>12</v>
      </c>
      <c r="L146" s="1" t="str">
        <f aca="false">IF(E146="","",IF(MID(E146,2,1)=":",CONCATENATE("new HashMap(){{put(",SUBSTITUTE(E146," ",""");put("),""");}}"),CONCATENATE("new Range(",SUBSTITUTE(E146," ",","),")")))</f>
        <v/>
      </c>
      <c r="M146" s="1" t="str">
        <f aca="false">IF(L146="","null",SUBSTITUTE(L146,":",","""))</f>
        <v>null</v>
      </c>
      <c r="N146" s="1" t="str">
        <f aca="false">IF(F146=FALSE(),"false","true")</f>
        <v>false</v>
      </c>
      <c r="O146" s="0" t="str">
        <f aca="false">CONCATENATE(A146,"(",I146,",",J146,",",K146,",",M146,",",N146,",",G146,",","""",H146,"""),")</f>
        <v>ARMING_RUDDER(1,1,MAV_PARAM_UNIT.UNKNOWN,null,false,“”,"Not Yet"),</v>
      </c>
    </row>
    <row r="147" customFormat="false" ht="13.2" hidden="false" customHeight="false" outlineLevel="0" collapsed="false">
      <c r="A147" s="0" t="s">
        <v>233</v>
      </c>
      <c r="B147" s="0" t="n">
        <v>13</v>
      </c>
      <c r="F147" s="2" t="b">
        <v>0</v>
      </c>
      <c r="G147" s="0" t="s">
        <v>10</v>
      </c>
      <c r="H147" s="0" t="s">
        <v>100</v>
      </c>
      <c r="I147" s="1" t="n">
        <f aca="false">B147</f>
        <v>13</v>
      </c>
      <c r="J147" s="1" t="n">
        <f aca="false">IF(C147="",1,C147)</f>
        <v>1</v>
      </c>
      <c r="K147" s="3" t="s">
        <v>12</v>
      </c>
      <c r="L147" s="1" t="str">
        <f aca="false">IF(E147="","",IF(MID(E147,2,1)=":",CONCATENATE("new HashMap(){{put(",SUBSTITUTE(E147," ",""");put("),""");}}"),CONCATENATE("new Range(",SUBSTITUTE(E147," ",","),")")))</f>
        <v/>
      </c>
      <c r="M147" s="1" t="str">
        <f aca="false">IF(L147="","null",SUBSTITUTE(L147,":",","""))</f>
        <v>null</v>
      </c>
      <c r="N147" s="1" t="str">
        <f aca="false">IF(F147=FALSE(),"false","true")</f>
        <v>false</v>
      </c>
      <c r="O147" s="0" t="str">
        <f aca="false">CONCATENATE(A147,"(",I147,",",J147,",",K147,",",M147,",",N147,",",G147,",","""",H147,"""),")</f>
        <v>RELAY_PIN(13,1,MAV_PARAM_UNIT.UNKNOWN,null,false,“”,"Not Yet"),</v>
      </c>
    </row>
    <row r="148" customFormat="false" ht="13.2" hidden="false" customHeight="false" outlineLevel="0" collapsed="false">
      <c r="A148" s="0" t="s">
        <v>234</v>
      </c>
      <c r="B148" s="0" t="n">
        <v>-1</v>
      </c>
      <c r="F148" s="2" t="b">
        <v>0</v>
      </c>
      <c r="G148" s="0" t="s">
        <v>10</v>
      </c>
      <c r="H148" s="0" t="s">
        <v>100</v>
      </c>
      <c r="I148" s="1" t="n">
        <f aca="false">B148</f>
        <v>-1</v>
      </c>
      <c r="J148" s="1" t="n">
        <f aca="false">IF(C148="",1,C148)</f>
        <v>1</v>
      </c>
      <c r="K148" s="3" t="s">
        <v>12</v>
      </c>
      <c r="L148" s="1" t="str">
        <f aca="false">IF(E148="","",IF(MID(E148,2,1)=":",CONCATENATE("new HashMap(){{put(",SUBSTITUTE(E148," ",""");put("),""");}}"),CONCATENATE("new Range(",SUBSTITUTE(E148," ",","),")")))</f>
        <v/>
      </c>
      <c r="M148" s="1" t="str">
        <f aca="false">IF(L148="","null",SUBSTITUTE(L148,":",","""))</f>
        <v>null</v>
      </c>
      <c r="N148" s="1" t="str">
        <f aca="false">IF(F148=FALSE(),"false","true")</f>
        <v>false</v>
      </c>
      <c r="O148" s="0" t="str">
        <f aca="false">CONCATENATE(A148,"(",I148,",",J148,",",K148,",",M148,",",N148,",",G148,",","""",H148,"""),")</f>
        <v>RELAY_PIN2(-1,1,MAV_PARAM_UNIT.UNKNOWN,null,false,“”,"Not Yet"),</v>
      </c>
    </row>
    <row r="149" customFormat="false" ht="13.2" hidden="false" customHeight="false" outlineLevel="0" collapsed="false">
      <c r="A149" s="0" t="s">
        <v>235</v>
      </c>
      <c r="B149" s="0" t="n">
        <v>-1</v>
      </c>
      <c r="F149" s="2" t="b">
        <v>0</v>
      </c>
      <c r="G149" s="0" t="s">
        <v>10</v>
      </c>
      <c r="H149" s="0" t="s">
        <v>100</v>
      </c>
      <c r="I149" s="1" t="n">
        <f aca="false">B149</f>
        <v>-1</v>
      </c>
      <c r="J149" s="1" t="n">
        <f aca="false">IF(C149="",1,C149)</f>
        <v>1</v>
      </c>
      <c r="K149" s="3" t="s">
        <v>12</v>
      </c>
      <c r="L149" s="1" t="str">
        <f aca="false">IF(E149="","",IF(MID(E149,2,1)=":",CONCATENATE("new HashMap(){{put(",SUBSTITUTE(E149," ",""");put("),""");}}"),CONCATENATE("new Range(",SUBSTITUTE(E149," ",","),")")))</f>
        <v/>
      </c>
      <c r="M149" s="1" t="str">
        <f aca="false">IF(L149="","null",SUBSTITUTE(L149,":",","""))</f>
        <v>null</v>
      </c>
      <c r="N149" s="1" t="str">
        <f aca="false">IF(F149=FALSE(),"false","true")</f>
        <v>false</v>
      </c>
      <c r="O149" s="0" t="str">
        <f aca="false">CONCATENATE(A149,"(",I149,",",J149,",",K149,",",M149,",",N149,",",G149,",","""",H149,"""),")</f>
        <v>RELAY_PIN3(-1,1,MAV_PARAM_UNIT.UNKNOWN,null,false,“”,"Not Yet"),</v>
      </c>
    </row>
    <row r="150" customFormat="false" ht="13.2" hidden="false" customHeight="false" outlineLevel="0" collapsed="false">
      <c r="A150" s="0" t="s">
        <v>236</v>
      </c>
      <c r="B150" s="0" t="n">
        <v>-1</v>
      </c>
      <c r="F150" s="2" t="b">
        <v>0</v>
      </c>
      <c r="G150" s="0" t="s">
        <v>10</v>
      </c>
      <c r="H150" s="0" t="s">
        <v>100</v>
      </c>
      <c r="I150" s="1" t="n">
        <f aca="false">B150</f>
        <v>-1</v>
      </c>
      <c r="J150" s="1" t="n">
        <f aca="false">IF(C150="",1,C150)</f>
        <v>1</v>
      </c>
      <c r="K150" s="3" t="s">
        <v>12</v>
      </c>
      <c r="L150" s="1" t="str">
        <f aca="false">IF(E150="","",IF(MID(E150,2,1)=":",CONCATENATE("new HashMap(){{put(",SUBSTITUTE(E150," ",""");put("),""");}}"),CONCATENATE("new Range(",SUBSTITUTE(E150," ",","),")")))</f>
        <v/>
      </c>
      <c r="M150" s="1" t="str">
        <f aca="false">IF(L150="","null",SUBSTITUTE(L150,":",","""))</f>
        <v>null</v>
      </c>
      <c r="N150" s="1" t="str">
        <f aca="false">IF(F150=FALSE(),"false","true")</f>
        <v>false</v>
      </c>
      <c r="O150" s="0" t="str">
        <f aca="false">CONCATENATE(A150,"(",I150,",",J150,",",K150,",",M150,",",N150,",",G150,",","""",H150,"""),")</f>
        <v>RELAY_PIN4(-1,1,MAV_PARAM_UNIT.UNKNOWN,null,false,“”,"Not Yet"),</v>
      </c>
    </row>
    <row r="151" customFormat="false" ht="13.2" hidden="false" customHeight="false" outlineLevel="0" collapsed="false">
      <c r="A151" s="0" t="s">
        <v>237</v>
      </c>
      <c r="B151" s="0" t="n">
        <v>0</v>
      </c>
      <c r="F151" s="2" t="b">
        <v>0</v>
      </c>
      <c r="G151" s="0" t="s">
        <v>10</v>
      </c>
      <c r="H151" s="0" t="s">
        <v>100</v>
      </c>
      <c r="I151" s="1" t="n">
        <f aca="false">B151</f>
        <v>0</v>
      </c>
      <c r="J151" s="1" t="n">
        <f aca="false">IF(C151="",1,C151)</f>
        <v>1</v>
      </c>
      <c r="K151" s="3" t="s">
        <v>12</v>
      </c>
      <c r="L151" s="1" t="str">
        <f aca="false">IF(E151="","",IF(MID(E151,2,1)=":",CONCATENATE("new HashMap(){{put(",SUBSTITUTE(E151," ",""");put("),""");}}"),CONCATENATE("new Range(",SUBSTITUTE(E151," ",","),")")))</f>
        <v/>
      </c>
      <c r="M151" s="1" t="str">
        <f aca="false">IF(L151="","null",SUBSTITUTE(L151,":",","""))</f>
        <v>null</v>
      </c>
      <c r="N151" s="1" t="str">
        <f aca="false">IF(F151=FALSE(),"false","true")</f>
        <v>false</v>
      </c>
      <c r="O151" s="0" t="str">
        <f aca="false">CONCATENATE(A151,"(",I151,",",J151,",",K151,",",M151,",",N151,",",G151,",","""",H151,"""),")</f>
        <v>RELAY_DEFAULT(0,1,MAV_PARAM_UNIT.UNKNOWN,null,false,“”,"Not Yet"),</v>
      </c>
    </row>
    <row r="152" customFormat="false" ht="13.2" hidden="false" customHeight="false" outlineLevel="0" collapsed="false">
      <c r="A152" s="0" t="s">
        <v>238</v>
      </c>
      <c r="B152" s="0" t="n">
        <v>0</v>
      </c>
      <c r="F152" s="2" t="b">
        <v>0</v>
      </c>
      <c r="G152" s="0" t="s">
        <v>10</v>
      </c>
      <c r="H152" s="0" t="s">
        <v>100</v>
      </c>
      <c r="I152" s="1" t="n">
        <f aca="false">B152</f>
        <v>0</v>
      </c>
      <c r="J152" s="1" t="n">
        <f aca="false">IF(C152="",1,C152)</f>
        <v>1</v>
      </c>
      <c r="K152" s="3" t="s">
        <v>12</v>
      </c>
      <c r="L152" s="1" t="str">
        <f aca="false">IF(E152="","",IF(MID(E152,2,1)=":",CONCATENATE("new HashMap(){{put(",SUBSTITUTE(E152," ",""");put("),""");}}"),CONCATENATE("new Range(",SUBSTITUTE(E152," ",","),")")))</f>
        <v/>
      </c>
      <c r="M152" s="1" t="str">
        <f aca="false">IF(L152="","null",SUBSTITUTE(L152,":",","""))</f>
        <v>null</v>
      </c>
      <c r="N152" s="1" t="str">
        <f aca="false">IF(F152=FALSE(),"false","true")</f>
        <v>false</v>
      </c>
      <c r="O152" s="0" t="str">
        <f aca="false">CONCATENATE(A152,"(",I152,",",J152,",",K152,",",M152,",",N152,",",G152,",","""",H152,"""),")</f>
        <v>RNGFND_LANDING(0,1,MAV_PARAM_UNIT.UNKNOWN,null,false,“”,"Not Yet"),</v>
      </c>
    </row>
    <row r="153" customFormat="false" ht="13.2" hidden="false" customHeight="false" outlineLevel="0" collapsed="false">
      <c r="A153" s="0" t="s">
        <v>239</v>
      </c>
      <c r="B153" s="0" t="n">
        <v>1100</v>
      </c>
      <c r="F153" s="2" t="b">
        <v>0</v>
      </c>
      <c r="G153" s="0" t="s">
        <v>10</v>
      </c>
      <c r="H153" s="0" t="s">
        <v>100</v>
      </c>
      <c r="I153" s="1" t="n">
        <f aca="false">B153</f>
        <v>1100</v>
      </c>
      <c r="J153" s="1" t="n">
        <f aca="false">IF(C153="",1,C153)</f>
        <v>1</v>
      </c>
      <c r="K153" s="3" t="s">
        <v>12</v>
      </c>
      <c r="L153" s="1" t="str">
        <f aca="false">IF(E153="","",IF(MID(E153,2,1)=":",CONCATENATE("new HashMap(){{put(",SUBSTITUTE(E153," ",""");put("),""");}}"),CONCATENATE("new Range(",SUBSTITUTE(E153," ",","),")")))</f>
        <v/>
      </c>
      <c r="M153" s="1" t="str">
        <f aca="false">IF(L153="","null",SUBSTITUTE(L153,":",","""))</f>
        <v>null</v>
      </c>
      <c r="N153" s="1" t="str">
        <f aca="false">IF(F153=FALSE(),"false","true")</f>
        <v>false</v>
      </c>
      <c r="O153" s="0" t="str">
        <f aca="false">CONCATENATE(A153,"(",I153,",",J153,",",K153,",",M153,",",N153,",",G153,",","""",H153,"""),")</f>
        <v>RC1_MIN(1100,1,MAV_PARAM_UNIT.UNKNOWN,null,false,“”,"Not Yet"),</v>
      </c>
    </row>
    <row r="154" customFormat="false" ht="13.2" hidden="false" customHeight="false" outlineLevel="0" collapsed="false">
      <c r="A154" s="0" t="s">
        <v>240</v>
      </c>
      <c r="B154" s="0" t="n">
        <v>1500</v>
      </c>
      <c r="F154" s="2" t="b">
        <v>0</v>
      </c>
      <c r="G154" s="0" t="s">
        <v>10</v>
      </c>
      <c r="H154" s="0" t="s">
        <v>100</v>
      </c>
      <c r="I154" s="1" t="n">
        <f aca="false">B154</f>
        <v>1500</v>
      </c>
      <c r="J154" s="1" t="n">
        <f aca="false">IF(C154="",1,C154)</f>
        <v>1</v>
      </c>
      <c r="K154" s="3" t="s">
        <v>12</v>
      </c>
      <c r="L154" s="1" t="str">
        <f aca="false">IF(E154="","",IF(MID(E154,2,1)=":",CONCATENATE("new HashMap(){{put(",SUBSTITUTE(E154," ",""");put("),""");}}"),CONCATENATE("new Range(",SUBSTITUTE(E154," ",","),")")))</f>
        <v/>
      </c>
      <c r="M154" s="1" t="str">
        <f aca="false">IF(L154="","null",SUBSTITUTE(L154,":",","""))</f>
        <v>null</v>
      </c>
      <c r="N154" s="1" t="str">
        <f aca="false">IF(F154=FALSE(),"false","true")</f>
        <v>false</v>
      </c>
      <c r="O154" s="0" t="str">
        <f aca="false">CONCATENATE(A154,"(",I154,",",J154,",",K154,",",M154,",",N154,",",G154,",","""",H154,"""),")</f>
        <v>RC1_TRIM(1500,1,MAV_PARAM_UNIT.UNKNOWN,null,false,“”,"Not Yet"),</v>
      </c>
    </row>
    <row r="155" customFormat="false" ht="13.2" hidden="false" customHeight="false" outlineLevel="0" collapsed="false">
      <c r="A155" s="0" t="s">
        <v>241</v>
      </c>
      <c r="B155" s="0" t="n">
        <v>1900</v>
      </c>
      <c r="F155" s="2" t="b">
        <v>0</v>
      </c>
      <c r="G155" s="0" t="s">
        <v>10</v>
      </c>
      <c r="H155" s="0" t="s">
        <v>100</v>
      </c>
      <c r="I155" s="1" t="n">
        <f aca="false">B155</f>
        <v>1900</v>
      </c>
      <c r="J155" s="1" t="n">
        <f aca="false">IF(C155="",1,C155)</f>
        <v>1</v>
      </c>
      <c r="K155" s="3" t="s">
        <v>12</v>
      </c>
      <c r="L155" s="1" t="str">
        <f aca="false">IF(E155="","",IF(MID(E155,2,1)=":",CONCATENATE("new HashMap(){{put(",SUBSTITUTE(E155," ",""");put("),""");}}"),CONCATENATE("new Range(",SUBSTITUTE(E155," ",","),")")))</f>
        <v/>
      </c>
      <c r="M155" s="1" t="str">
        <f aca="false">IF(L155="","null",SUBSTITUTE(L155,":",","""))</f>
        <v>null</v>
      </c>
      <c r="N155" s="1" t="str">
        <f aca="false">IF(F155=FALSE(),"false","true")</f>
        <v>false</v>
      </c>
      <c r="O155" s="0" t="str">
        <f aca="false">CONCATENATE(A155,"(",I155,",",J155,",",K155,",",M155,",",N155,",",G155,",","""",H155,"""),")</f>
        <v>RC1_MAX(1900,1,MAV_PARAM_UNIT.UNKNOWN,null,false,“”,"Not Yet"),</v>
      </c>
    </row>
    <row r="156" customFormat="false" ht="13.2" hidden="false" customHeight="false" outlineLevel="0" collapsed="false">
      <c r="A156" s="0" t="s">
        <v>242</v>
      </c>
      <c r="B156" s="0" t="n">
        <v>1</v>
      </c>
      <c r="F156" s="2" t="b">
        <v>0</v>
      </c>
      <c r="G156" s="0" t="s">
        <v>10</v>
      </c>
      <c r="H156" s="0" t="s">
        <v>100</v>
      </c>
      <c r="I156" s="1" t="n">
        <f aca="false">B156</f>
        <v>1</v>
      </c>
      <c r="J156" s="1" t="n">
        <f aca="false">IF(C156="",1,C156)</f>
        <v>1</v>
      </c>
      <c r="K156" s="3" t="s">
        <v>12</v>
      </c>
      <c r="L156" s="1" t="str">
        <f aca="false">IF(E156="","",IF(MID(E156,2,1)=":",CONCATENATE("new HashMap(){{put(",SUBSTITUTE(E156," ",""");put("),""");}}"),CONCATENATE("new Range(",SUBSTITUTE(E156," ",","),")")))</f>
        <v/>
      </c>
      <c r="M156" s="1" t="str">
        <f aca="false">IF(L156="","null",SUBSTITUTE(L156,":",","""))</f>
        <v>null</v>
      </c>
      <c r="N156" s="1" t="str">
        <f aca="false">IF(F156=FALSE(),"false","true")</f>
        <v>false</v>
      </c>
      <c r="O156" s="0" t="str">
        <f aca="false">CONCATENATE(A156,"(",I156,",",J156,",",K156,",",M156,",",N156,",",G156,",","""",H156,"""),")</f>
        <v>RC1_REV(1,1,MAV_PARAM_UNIT.UNKNOWN,null,false,“”,"Not Yet"),</v>
      </c>
    </row>
    <row r="157" customFormat="false" ht="13.2" hidden="false" customHeight="false" outlineLevel="0" collapsed="false">
      <c r="A157" s="0" t="s">
        <v>243</v>
      </c>
      <c r="B157" s="0" t="n">
        <v>30</v>
      </c>
      <c r="F157" s="2" t="b">
        <v>0</v>
      </c>
      <c r="G157" s="0" t="s">
        <v>10</v>
      </c>
      <c r="H157" s="0" t="s">
        <v>100</v>
      </c>
      <c r="I157" s="1" t="n">
        <f aca="false">B157</f>
        <v>30</v>
      </c>
      <c r="J157" s="1" t="n">
        <f aca="false">IF(C157="",1,C157)</f>
        <v>1</v>
      </c>
      <c r="K157" s="3" t="s">
        <v>12</v>
      </c>
      <c r="L157" s="1" t="str">
        <f aca="false">IF(E157="","",IF(MID(E157,2,1)=":",CONCATENATE("new HashMap(){{put(",SUBSTITUTE(E157," ",""");put("),""");}}"),CONCATENATE("new Range(",SUBSTITUTE(E157," ",","),")")))</f>
        <v/>
      </c>
      <c r="M157" s="1" t="str">
        <f aca="false">IF(L157="","null",SUBSTITUTE(L157,":",","""))</f>
        <v>null</v>
      </c>
      <c r="N157" s="1" t="str">
        <f aca="false">IF(F157=FALSE(),"false","true")</f>
        <v>false</v>
      </c>
      <c r="O157" s="0" t="str">
        <f aca="false">CONCATENATE(A157,"(",I157,",",J157,",",K157,",",M157,",",N157,",",G157,",","""",H157,"""),")</f>
        <v>RC1_DZ(30,1,MAV_PARAM_UNIT.UNKNOWN,null,false,“”,"Not Yet"),</v>
      </c>
    </row>
    <row r="158" customFormat="false" ht="13.2" hidden="false" customHeight="false" outlineLevel="0" collapsed="false">
      <c r="A158" s="0" t="s">
        <v>244</v>
      </c>
      <c r="B158" s="0" t="n">
        <v>1100</v>
      </c>
      <c r="F158" s="2" t="b">
        <v>0</v>
      </c>
      <c r="G158" s="0" t="s">
        <v>10</v>
      </c>
      <c r="H158" s="0" t="s">
        <v>100</v>
      </c>
      <c r="I158" s="1" t="n">
        <f aca="false">B158</f>
        <v>1100</v>
      </c>
      <c r="J158" s="1" t="n">
        <f aca="false">IF(C158="",1,C158)</f>
        <v>1</v>
      </c>
      <c r="K158" s="3" t="s">
        <v>12</v>
      </c>
      <c r="L158" s="1" t="str">
        <f aca="false">IF(E158="","",IF(MID(E158,2,1)=":",CONCATENATE("new HashMap(){{put(",SUBSTITUTE(E158," ",""");put("),""");}}"),CONCATENATE("new Range(",SUBSTITUTE(E158," ",","),")")))</f>
        <v/>
      </c>
      <c r="M158" s="1" t="str">
        <f aca="false">IF(L158="","null",SUBSTITUTE(L158,":",","""))</f>
        <v>null</v>
      </c>
      <c r="N158" s="1" t="str">
        <f aca="false">IF(F158=FALSE(),"false","true")</f>
        <v>false</v>
      </c>
      <c r="O158" s="0" t="str">
        <f aca="false">CONCATENATE(A158,"(",I158,",",J158,",",K158,",",M158,",",N158,",",G158,",","""",H158,"""),")</f>
        <v>RC2_MIN(1100,1,MAV_PARAM_UNIT.UNKNOWN,null,false,“”,"Not Yet"),</v>
      </c>
    </row>
    <row r="159" customFormat="false" ht="13.2" hidden="false" customHeight="false" outlineLevel="0" collapsed="false">
      <c r="A159" s="0" t="s">
        <v>245</v>
      </c>
      <c r="B159" s="0" t="n">
        <v>1500</v>
      </c>
      <c r="F159" s="2" t="b">
        <v>0</v>
      </c>
      <c r="G159" s="0" t="s">
        <v>10</v>
      </c>
      <c r="H159" s="0" t="s">
        <v>100</v>
      </c>
      <c r="I159" s="1" t="n">
        <f aca="false">B159</f>
        <v>1500</v>
      </c>
      <c r="J159" s="1" t="n">
        <f aca="false">IF(C159="",1,C159)</f>
        <v>1</v>
      </c>
      <c r="K159" s="3" t="s">
        <v>12</v>
      </c>
      <c r="L159" s="1" t="str">
        <f aca="false">IF(E159="","",IF(MID(E159,2,1)=":",CONCATENATE("new HashMap(){{put(",SUBSTITUTE(E159," ",""");put("),""");}}"),CONCATENATE("new Range(",SUBSTITUTE(E159," ",","),")")))</f>
        <v/>
      </c>
      <c r="M159" s="1" t="str">
        <f aca="false">IF(L159="","null",SUBSTITUTE(L159,":",","""))</f>
        <v>null</v>
      </c>
      <c r="N159" s="1" t="str">
        <f aca="false">IF(F159=FALSE(),"false","true")</f>
        <v>false</v>
      </c>
      <c r="O159" s="0" t="str">
        <f aca="false">CONCATENATE(A159,"(",I159,",",J159,",",K159,",",M159,",",N159,",",G159,",","""",H159,"""),")</f>
        <v>RC2_TRIM(1500,1,MAV_PARAM_UNIT.UNKNOWN,null,false,“”,"Not Yet"),</v>
      </c>
    </row>
    <row r="160" customFormat="false" ht="13.2" hidden="false" customHeight="false" outlineLevel="0" collapsed="false">
      <c r="A160" s="0" t="s">
        <v>246</v>
      </c>
      <c r="B160" s="0" t="n">
        <v>1900</v>
      </c>
      <c r="F160" s="2" t="b">
        <v>0</v>
      </c>
      <c r="G160" s="0" t="s">
        <v>10</v>
      </c>
      <c r="H160" s="0" t="s">
        <v>100</v>
      </c>
      <c r="I160" s="1" t="n">
        <f aca="false">B160</f>
        <v>1900</v>
      </c>
      <c r="J160" s="1" t="n">
        <f aca="false">IF(C160="",1,C160)</f>
        <v>1</v>
      </c>
      <c r="K160" s="3" t="s">
        <v>12</v>
      </c>
      <c r="L160" s="1" t="str">
        <f aca="false">IF(E160="","",IF(MID(E160,2,1)=":",CONCATENATE("new HashMap(){{put(",SUBSTITUTE(E160," ",""");put("),""");}}"),CONCATENATE("new Range(",SUBSTITUTE(E160," ",","),")")))</f>
        <v/>
      </c>
      <c r="M160" s="1" t="str">
        <f aca="false">IF(L160="","null",SUBSTITUTE(L160,":",","""))</f>
        <v>null</v>
      </c>
      <c r="N160" s="1" t="str">
        <f aca="false">IF(F160=FALSE(),"false","true")</f>
        <v>false</v>
      </c>
      <c r="O160" s="0" t="str">
        <f aca="false">CONCATENATE(A160,"(",I160,",",J160,",",K160,",",M160,",",N160,",",G160,",","""",H160,"""),")</f>
        <v>RC2_MAX(1900,1,MAV_PARAM_UNIT.UNKNOWN,null,false,“”,"Not Yet"),</v>
      </c>
    </row>
    <row r="161" customFormat="false" ht="13.2" hidden="false" customHeight="false" outlineLevel="0" collapsed="false">
      <c r="A161" s="0" t="s">
        <v>247</v>
      </c>
      <c r="B161" s="0" t="n">
        <v>1</v>
      </c>
      <c r="F161" s="2" t="b">
        <v>0</v>
      </c>
      <c r="G161" s="0" t="s">
        <v>10</v>
      </c>
      <c r="H161" s="0" t="s">
        <v>100</v>
      </c>
      <c r="I161" s="1" t="n">
        <f aca="false">B161</f>
        <v>1</v>
      </c>
      <c r="J161" s="1" t="n">
        <f aca="false">IF(C161="",1,C161)</f>
        <v>1</v>
      </c>
      <c r="K161" s="3" t="s">
        <v>12</v>
      </c>
      <c r="L161" s="1" t="str">
        <f aca="false">IF(E161="","",IF(MID(E161,2,1)=":",CONCATENATE("new HashMap(){{put(",SUBSTITUTE(E161," ",""");put("),""");}}"),CONCATENATE("new Range(",SUBSTITUTE(E161," ",","),")")))</f>
        <v/>
      </c>
      <c r="M161" s="1" t="str">
        <f aca="false">IF(L161="","null",SUBSTITUTE(L161,":",","""))</f>
        <v>null</v>
      </c>
      <c r="N161" s="1" t="str">
        <f aca="false">IF(F161=FALSE(),"false","true")</f>
        <v>false</v>
      </c>
      <c r="O161" s="0" t="str">
        <f aca="false">CONCATENATE(A161,"(",I161,",",J161,",",K161,",",M161,",",N161,",",G161,",","""",H161,"""),")</f>
        <v>RC2_REV(1,1,MAV_PARAM_UNIT.UNKNOWN,null,false,“”,"Not Yet"),</v>
      </c>
    </row>
    <row r="162" customFormat="false" ht="13.2" hidden="false" customHeight="false" outlineLevel="0" collapsed="false">
      <c r="A162" s="0" t="s">
        <v>248</v>
      </c>
      <c r="B162" s="0" t="n">
        <v>30</v>
      </c>
      <c r="F162" s="2" t="b">
        <v>0</v>
      </c>
      <c r="G162" s="0" t="s">
        <v>10</v>
      </c>
      <c r="H162" s="0" t="s">
        <v>100</v>
      </c>
      <c r="I162" s="1" t="n">
        <f aca="false">B162</f>
        <v>30</v>
      </c>
      <c r="J162" s="1" t="n">
        <f aca="false">IF(C162="",1,C162)</f>
        <v>1</v>
      </c>
      <c r="K162" s="3" t="s">
        <v>12</v>
      </c>
      <c r="L162" s="1" t="str">
        <f aca="false">IF(E162="","",IF(MID(E162,2,1)=":",CONCATENATE("new HashMap(){{put(",SUBSTITUTE(E162," ",""");put("),""");}}"),CONCATENATE("new Range(",SUBSTITUTE(E162," ",","),")")))</f>
        <v/>
      </c>
      <c r="M162" s="1" t="str">
        <f aca="false">IF(L162="","null",SUBSTITUTE(L162,":",","""))</f>
        <v>null</v>
      </c>
      <c r="N162" s="1" t="str">
        <f aca="false">IF(F162=FALSE(),"false","true")</f>
        <v>false</v>
      </c>
      <c r="O162" s="0" t="str">
        <f aca="false">CONCATENATE(A162,"(",I162,",",J162,",",K162,",",M162,",",N162,",",G162,",","""",H162,"""),")</f>
        <v>RC2_DZ(30,1,MAV_PARAM_UNIT.UNKNOWN,null,false,“”,"Not Yet"),</v>
      </c>
    </row>
    <row r="163" customFormat="false" ht="13.2" hidden="false" customHeight="false" outlineLevel="0" collapsed="false">
      <c r="A163" s="0" t="s">
        <v>249</v>
      </c>
      <c r="B163" s="0" t="n">
        <v>1100</v>
      </c>
      <c r="F163" s="2" t="b">
        <v>0</v>
      </c>
      <c r="G163" s="0" t="s">
        <v>10</v>
      </c>
      <c r="H163" s="0" t="s">
        <v>100</v>
      </c>
      <c r="I163" s="1" t="n">
        <f aca="false">B163</f>
        <v>1100</v>
      </c>
      <c r="J163" s="1" t="n">
        <f aca="false">IF(C163="",1,C163)</f>
        <v>1</v>
      </c>
      <c r="K163" s="3" t="s">
        <v>12</v>
      </c>
      <c r="L163" s="1" t="str">
        <f aca="false">IF(E163="","",IF(MID(E163,2,1)=":",CONCATENATE("new HashMap(){{put(",SUBSTITUTE(E163," ",""");put("),""");}}"),CONCATENATE("new Range(",SUBSTITUTE(E163," ",","),")")))</f>
        <v/>
      </c>
      <c r="M163" s="1" t="str">
        <f aca="false">IF(L163="","null",SUBSTITUTE(L163,":",","""))</f>
        <v>null</v>
      </c>
      <c r="N163" s="1" t="str">
        <f aca="false">IF(F163=FALSE(),"false","true")</f>
        <v>false</v>
      </c>
      <c r="O163" s="0" t="str">
        <f aca="false">CONCATENATE(A163,"(",I163,",",J163,",",K163,",",M163,",",N163,",",G163,",","""",H163,"""),")</f>
        <v>RC3_MIN(1100,1,MAV_PARAM_UNIT.UNKNOWN,null,false,“”,"Not Yet"),</v>
      </c>
    </row>
    <row r="164" customFormat="false" ht="13.2" hidden="false" customHeight="false" outlineLevel="0" collapsed="false">
      <c r="A164" s="0" t="s">
        <v>250</v>
      </c>
      <c r="B164" s="0" t="n">
        <v>1100</v>
      </c>
      <c r="F164" s="2" t="b">
        <v>0</v>
      </c>
      <c r="G164" s="0" t="s">
        <v>10</v>
      </c>
      <c r="H164" s="0" t="s">
        <v>100</v>
      </c>
      <c r="I164" s="1" t="n">
        <f aca="false">B164</f>
        <v>1100</v>
      </c>
      <c r="J164" s="1" t="n">
        <f aca="false">IF(C164="",1,C164)</f>
        <v>1</v>
      </c>
      <c r="K164" s="3" t="s">
        <v>12</v>
      </c>
      <c r="L164" s="1" t="str">
        <f aca="false">IF(E164="","",IF(MID(E164,2,1)=":",CONCATENATE("new HashMap(){{put(",SUBSTITUTE(E164," ",""");put("),""");}}"),CONCATENATE("new Range(",SUBSTITUTE(E164," ",","),")")))</f>
        <v/>
      </c>
      <c r="M164" s="1" t="str">
        <f aca="false">IF(L164="","null",SUBSTITUTE(L164,":",","""))</f>
        <v>null</v>
      </c>
      <c r="N164" s="1" t="str">
        <f aca="false">IF(F164=FALSE(),"false","true")</f>
        <v>false</v>
      </c>
      <c r="O164" s="0" t="str">
        <f aca="false">CONCATENATE(A164,"(",I164,",",J164,",",K164,",",M164,",",N164,",",G164,",","""",H164,"""),")</f>
        <v>RC3_TRIM(1100,1,MAV_PARAM_UNIT.UNKNOWN,null,false,“”,"Not Yet"),</v>
      </c>
    </row>
    <row r="165" customFormat="false" ht="13.2" hidden="false" customHeight="false" outlineLevel="0" collapsed="false">
      <c r="A165" s="0" t="s">
        <v>251</v>
      </c>
      <c r="B165" s="0" t="n">
        <v>1900</v>
      </c>
      <c r="F165" s="2" t="b">
        <v>0</v>
      </c>
      <c r="G165" s="0" t="s">
        <v>10</v>
      </c>
      <c r="H165" s="0" t="s">
        <v>100</v>
      </c>
      <c r="I165" s="1" t="n">
        <f aca="false">B165</f>
        <v>1900</v>
      </c>
      <c r="J165" s="1" t="n">
        <f aca="false">IF(C165="",1,C165)</f>
        <v>1</v>
      </c>
      <c r="K165" s="3" t="s">
        <v>12</v>
      </c>
      <c r="L165" s="1" t="str">
        <f aca="false">IF(E165="","",IF(MID(E165,2,1)=":",CONCATENATE("new HashMap(){{put(",SUBSTITUTE(E165," ",""");put("),""");}}"),CONCATENATE("new Range(",SUBSTITUTE(E165," ",","),")")))</f>
        <v/>
      </c>
      <c r="M165" s="1" t="str">
        <f aca="false">IF(L165="","null",SUBSTITUTE(L165,":",","""))</f>
        <v>null</v>
      </c>
      <c r="N165" s="1" t="str">
        <f aca="false">IF(F165=FALSE(),"false","true")</f>
        <v>false</v>
      </c>
      <c r="O165" s="0" t="str">
        <f aca="false">CONCATENATE(A165,"(",I165,",",J165,",",K165,",",M165,",",N165,",",G165,",","""",H165,"""),")</f>
        <v>RC3_MAX(1900,1,MAV_PARAM_UNIT.UNKNOWN,null,false,“”,"Not Yet"),</v>
      </c>
    </row>
    <row r="166" customFormat="false" ht="13.2" hidden="false" customHeight="false" outlineLevel="0" collapsed="false">
      <c r="A166" s="0" t="s">
        <v>252</v>
      </c>
      <c r="B166" s="0" t="n">
        <v>1</v>
      </c>
      <c r="F166" s="2" t="b">
        <v>0</v>
      </c>
      <c r="G166" s="0" t="s">
        <v>10</v>
      </c>
      <c r="H166" s="0" t="s">
        <v>100</v>
      </c>
      <c r="I166" s="1" t="n">
        <f aca="false">B166</f>
        <v>1</v>
      </c>
      <c r="J166" s="1" t="n">
        <f aca="false">IF(C166="",1,C166)</f>
        <v>1</v>
      </c>
      <c r="K166" s="3" t="s">
        <v>12</v>
      </c>
      <c r="L166" s="1" t="str">
        <f aca="false">IF(E166="","",IF(MID(E166,2,1)=":",CONCATENATE("new HashMap(){{put(",SUBSTITUTE(E166," ",""");put("),""");}}"),CONCATENATE("new Range(",SUBSTITUTE(E166," ",","),")")))</f>
        <v/>
      </c>
      <c r="M166" s="1" t="str">
        <f aca="false">IF(L166="","null",SUBSTITUTE(L166,":",","""))</f>
        <v>null</v>
      </c>
      <c r="N166" s="1" t="str">
        <f aca="false">IF(F166=FALSE(),"false","true")</f>
        <v>false</v>
      </c>
      <c r="O166" s="0" t="str">
        <f aca="false">CONCATENATE(A166,"(",I166,",",J166,",",K166,",",M166,",",N166,",",G166,",","""",H166,"""),")</f>
        <v>RC3_REV(1,1,MAV_PARAM_UNIT.UNKNOWN,null,false,“”,"Not Yet"),</v>
      </c>
    </row>
    <row r="167" customFormat="false" ht="13.2" hidden="false" customHeight="false" outlineLevel="0" collapsed="false">
      <c r="A167" s="0" t="s">
        <v>253</v>
      </c>
      <c r="B167" s="0" t="n">
        <v>30</v>
      </c>
      <c r="F167" s="2" t="b">
        <v>0</v>
      </c>
      <c r="G167" s="0" t="s">
        <v>10</v>
      </c>
      <c r="H167" s="0" t="s">
        <v>100</v>
      </c>
      <c r="I167" s="1" t="n">
        <f aca="false">B167</f>
        <v>30</v>
      </c>
      <c r="J167" s="1" t="n">
        <f aca="false">IF(C167="",1,C167)</f>
        <v>1</v>
      </c>
      <c r="K167" s="3" t="s">
        <v>12</v>
      </c>
      <c r="L167" s="1" t="str">
        <f aca="false">IF(E167="","",IF(MID(E167,2,1)=":",CONCATENATE("new HashMap(){{put(",SUBSTITUTE(E167," ",""");put("),""");}}"),CONCATENATE("new Range(",SUBSTITUTE(E167," ",","),")")))</f>
        <v/>
      </c>
      <c r="M167" s="1" t="str">
        <f aca="false">IF(L167="","null",SUBSTITUTE(L167,":",","""))</f>
        <v>null</v>
      </c>
      <c r="N167" s="1" t="str">
        <f aca="false">IF(F167=FALSE(),"false","true")</f>
        <v>false</v>
      </c>
      <c r="O167" s="0" t="str">
        <f aca="false">CONCATENATE(A167,"(",I167,",",J167,",",K167,",",M167,",",N167,",",G167,",","""",H167,"""),")</f>
        <v>RC3_DZ(30,1,MAV_PARAM_UNIT.UNKNOWN,null,false,“”,"Not Yet"),</v>
      </c>
    </row>
    <row r="168" customFormat="false" ht="13.2" hidden="false" customHeight="false" outlineLevel="0" collapsed="false">
      <c r="A168" s="0" t="s">
        <v>254</v>
      </c>
      <c r="B168" s="0" t="n">
        <v>1100</v>
      </c>
      <c r="F168" s="2" t="b">
        <v>0</v>
      </c>
      <c r="G168" s="0" t="s">
        <v>10</v>
      </c>
      <c r="H168" s="0" t="s">
        <v>100</v>
      </c>
      <c r="I168" s="1" t="n">
        <f aca="false">B168</f>
        <v>1100</v>
      </c>
      <c r="J168" s="1" t="n">
        <f aca="false">IF(C168="",1,C168)</f>
        <v>1</v>
      </c>
      <c r="K168" s="3" t="s">
        <v>12</v>
      </c>
      <c r="L168" s="1" t="str">
        <f aca="false">IF(E168="","",IF(MID(E168,2,1)=":",CONCATENATE("new HashMap(){{put(",SUBSTITUTE(E168," ",""");put("),""");}}"),CONCATENATE("new Range(",SUBSTITUTE(E168," ",","),")")))</f>
        <v/>
      </c>
      <c r="M168" s="1" t="str">
        <f aca="false">IF(L168="","null",SUBSTITUTE(L168,":",","""))</f>
        <v>null</v>
      </c>
      <c r="N168" s="1" t="str">
        <f aca="false">IF(F168=FALSE(),"false","true")</f>
        <v>false</v>
      </c>
      <c r="O168" s="0" t="str">
        <f aca="false">CONCATENATE(A168,"(",I168,",",J168,",",K168,",",M168,",",N168,",",G168,",","""",H168,"""),")</f>
        <v>RC4_MIN(1100,1,MAV_PARAM_UNIT.UNKNOWN,null,false,“”,"Not Yet"),</v>
      </c>
    </row>
    <row r="169" customFormat="false" ht="13.2" hidden="false" customHeight="false" outlineLevel="0" collapsed="false">
      <c r="A169" s="0" t="s">
        <v>255</v>
      </c>
      <c r="B169" s="0" t="n">
        <v>1500</v>
      </c>
      <c r="F169" s="2" t="b">
        <v>0</v>
      </c>
      <c r="G169" s="0" t="s">
        <v>10</v>
      </c>
      <c r="H169" s="0" t="s">
        <v>100</v>
      </c>
      <c r="I169" s="1" t="n">
        <f aca="false">B169</f>
        <v>1500</v>
      </c>
      <c r="J169" s="1" t="n">
        <f aca="false">IF(C169="",1,C169)</f>
        <v>1</v>
      </c>
      <c r="K169" s="3" t="s">
        <v>12</v>
      </c>
      <c r="L169" s="1" t="str">
        <f aca="false">IF(E169="","",IF(MID(E169,2,1)=":",CONCATENATE("new HashMap(){{put(",SUBSTITUTE(E169," ",""");put("),""");}}"),CONCATENATE("new Range(",SUBSTITUTE(E169," ",","),")")))</f>
        <v/>
      </c>
      <c r="M169" s="1" t="str">
        <f aca="false">IF(L169="","null",SUBSTITUTE(L169,":",","""))</f>
        <v>null</v>
      </c>
      <c r="N169" s="1" t="str">
        <f aca="false">IF(F169=FALSE(),"false","true")</f>
        <v>false</v>
      </c>
      <c r="O169" s="0" t="str">
        <f aca="false">CONCATENATE(A169,"(",I169,",",J169,",",K169,",",M169,",",N169,",",G169,",","""",H169,"""),")</f>
        <v>RC4_TRIM(1500,1,MAV_PARAM_UNIT.UNKNOWN,null,false,“”,"Not Yet"),</v>
      </c>
    </row>
    <row r="170" customFormat="false" ht="13.2" hidden="false" customHeight="false" outlineLevel="0" collapsed="false">
      <c r="A170" s="0" t="s">
        <v>256</v>
      </c>
      <c r="B170" s="0" t="n">
        <v>1900</v>
      </c>
      <c r="F170" s="2" t="b">
        <v>0</v>
      </c>
      <c r="G170" s="0" t="s">
        <v>10</v>
      </c>
      <c r="H170" s="0" t="s">
        <v>100</v>
      </c>
      <c r="I170" s="1" t="n">
        <f aca="false">B170</f>
        <v>1900</v>
      </c>
      <c r="J170" s="1" t="n">
        <f aca="false">IF(C170="",1,C170)</f>
        <v>1</v>
      </c>
      <c r="K170" s="3" t="s">
        <v>12</v>
      </c>
      <c r="L170" s="1" t="str">
        <f aca="false">IF(E170="","",IF(MID(E170,2,1)=":",CONCATENATE("new HashMap(){{put(",SUBSTITUTE(E170," ",""");put("),""");}}"),CONCATENATE("new Range(",SUBSTITUTE(E170," ",","),")")))</f>
        <v/>
      </c>
      <c r="M170" s="1" t="str">
        <f aca="false">IF(L170="","null",SUBSTITUTE(L170,":",","""))</f>
        <v>null</v>
      </c>
      <c r="N170" s="1" t="str">
        <f aca="false">IF(F170=FALSE(),"false","true")</f>
        <v>false</v>
      </c>
      <c r="O170" s="0" t="str">
        <f aca="false">CONCATENATE(A170,"(",I170,",",J170,",",K170,",",M170,",",N170,",",G170,",","""",H170,"""),")</f>
        <v>RC4_MAX(1900,1,MAV_PARAM_UNIT.UNKNOWN,null,false,“”,"Not Yet"),</v>
      </c>
    </row>
    <row r="171" customFormat="false" ht="13.2" hidden="false" customHeight="false" outlineLevel="0" collapsed="false">
      <c r="A171" s="0" t="s">
        <v>257</v>
      </c>
      <c r="B171" s="0" t="n">
        <v>1</v>
      </c>
      <c r="F171" s="2" t="b">
        <v>0</v>
      </c>
      <c r="G171" s="0" t="s">
        <v>10</v>
      </c>
      <c r="H171" s="0" t="s">
        <v>100</v>
      </c>
      <c r="I171" s="1" t="n">
        <f aca="false">B171</f>
        <v>1</v>
      </c>
      <c r="J171" s="1" t="n">
        <f aca="false">IF(C171="",1,C171)</f>
        <v>1</v>
      </c>
      <c r="K171" s="3" t="s">
        <v>12</v>
      </c>
      <c r="L171" s="1" t="str">
        <f aca="false">IF(E171="","",IF(MID(E171,2,1)=":",CONCATENATE("new HashMap(){{put(",SUBSTITUTE(E171," ",""");put("),""");}}"),CONCATENATE("new Range(",SUBSTITUTE(E171," ",","),")")))</f>
        <v/>
      </c>
      <c r="M171" s="1" t="str">
        <f aca="false">IF(L171="","null",SUBSTITUTE(L171,":",","""))</f>
        <v>null</v>
      </c>
      <c r="N171" s="1" t="str">
        <f aca="false">IF(F171=FALSE(),"false","true")</f>
        <v>false</v>
      </c>
      <c r="O171" s="0" t="str">
        <f aca="false">CONCATENATE(A171,"(",I171,",",J171,",",K171,",",M171,",",N171,",",G171,",","""",H171,"""),")</f>
        <v>RC4_REV(1,1,MAV_PARAM_UNIT.UNKNOWN,null,false,“”,"Not Yet"),</v>
      </c>
    </row>
    <row r="172" customFormat="false" ht="13.2" hidden="false" customHeight="false" outlineLevel="0" collapsed="false">
      <c r="A172" s="0" t="s">
        <v>258</v>
      </c>
      <c r="B172" s="0" t="n">
        <v>30</v>
      </c>
      <c r="F172" s="2" t="b">
        <v>0</v>
      </c>
      <c r="G172" s="0" t="s">
        <v>10</v>
      </c>
      <c r="H172" s="0" t="s">
        <v>100</v>
      </c>
      <c r="I172" s="1" t="n">
        <f aca="false">B172</f>
        <v>30</v>
      </c>
      <c r="J172" s="1" t="n">
        <f aca="false">IF(C172="",1,C172)</f>
        <v>1</v>
      </c>
      <c r="K172" s="3" t="s">
        <v>12</v>
      </c>
      <c r="L172" s="1" t="str">
        <f aca="false">IF(E172="","",IF(MID(E172,2,1)=":",CONCATENATE("new HashMap(){{put(",SUBSTITUTE(E172," ",""");put("),""");}}"),CONCATENATE("new Range(",SUBSTITUTE(E172," ",","),")")))</f>
        <v/>
      </c>
      <c r="M172" s="1" t="str">
        <f aca="false">IF(L172="","null",SUBSTITUTE(L172,":",","""))</f>
        <v>null</v>
      </c>
      <c r="N172" s="1" t="str">
        <f aca="false">IF(F172=FALSE(),"false","true")</f>
        <v>false</v>
      </c>
      <c r="O172" s="0" t="str">
        <f aca="false">CONCATENATE(A172,"(",I172,",",J172,",",K172,",",M172,",",N172,",",G172,",","""",H172,"""),")</f>
        <v>RC4_DZ(30,1,MAV_PARAM_UNIT.UNKNOWN,null,false,“”,"Not Yet"),</v>
      </c>
    </row>
    <row r="173" customFormat="false" ht="13.2" hidden="false" customHeight="false" outlineLevel="0" collapsed="false">
      <c r="A173" s="0" t="s">
        <v>259</v>
      </c>
      <c r="B173" s="0" t="n">
        <v>1100</v>
      </c>
      <c r="F173" s="2" t="b">
        <v>0</v>
      </c>
      <c r="G173" s="0" t="s">
        <v>10</v>
      </c>
      <c r="H173" s="0" t="s">
        <v>100</v>
      </c>
      <c r="I173" s="1" t="n">
        <f aca="false">B173</f>
        <v>1100</v>
      </c>
      <c r="J173" s="1" t="n">
        <f aca="false">IF(C173="",1,C173)</f>
        <v>1</v>
      </c>
      <c r="K173" s="3" t="s">
        <v>12</v>
      </c>
      <c r="L173" s="1" t="str">
        <f aca="false">IF(E173="","",IF(MID(E173,2,1)=":",CONCATENATE("new HashMap(){{put(",SUBSTITUTE(E173," ",""");put("),""");}}"),CONCATENATE("new Range(",SUBSTITUTE(E173," ",","),")")))</f>
        <v/>
      </c>
      <c r="M173" s="1" t="str">
        <f aca="false">IF(L173="","null",SUBSTITUTE(L173,":",","""))</f>
        <v>null</v>
      </c>
      <c r="N173" s="1" t="str">
        <f aca="false">IF(F173=FALSE(),"false","true")</f>
        <v>false</v>
      </c>
      <c r="O173" s="0" t="str">
        <f aca="false">CONCATENATE(A173,"(",I173,",",J173,",",K173,",",M173,",",N173,",",G173,",","""",H173,"""),")</f>
        <v>RC5_MIN(1100,1,MAV_PARAM_UNIT.UNKNOWN,null,false,“”,"Not Yet"),</v>
      </c>
    </row>
    <row r="174" customFormat="false" ht="13.2" hidden="false" customHeight="false" outlineLevel="0" collapsed="false">
      <c r="A174" s="0" t="s">
        <v>260</v>
      </c>
      <c r="B174" s="0" t="n">
        <v>1500</v>
      </c>
      <c r="F174" s="2" t="b">
        <v>0</v>
      </c>
      <c r="G174" s="0" t="s">
        <v>10</v>
      </c>
      <c r="H174" s="0" t="s">
        <v>100</v>
      </c>
      <c r="I174" s="1" t="n">
        <f aca="false">B174</f>
        <v>1500</v>
      </c>
      <c r="J174" s="1" t="n">
        <f aca="false">IF(C174="",1,C174)</f>
        <v>1</v>
      </c>
      <c r="K174" s="3" t="s">
        <v>12</v>
      </c>
      <c r="L174" s="1" t="str">
        <f aca="false">IF(E174="","",IF(MID(E174,2,1)=":",CONCATENATE("new HashMap(){{put(",SUBSTITUTE(E174," ",""");put("),""");}}"),CONCATENATE("new Range(",SUBSTITUTE(E174," ",","),")")))</f>
        <v/>
      </c>
      <c r="M174" s="1" t="str">
        <f aca="false">IF(L174="","null",SUBSTITUTE(L174,":",","""))</f>
        <v>null</v>
      </c>
      <c r="N174" s="1" t="str">
        <f aca="false">IF(F174=FALSE(),"false","true")</f>
        <v>false</v>
      </c>
      <c r="O174" s="0" t="str">
        <f aca="false">CONCATENATE(A174,"(",I174,",",J174,",",K174,",",M174,",",N174,",",G174,",","""",H174,"""),")</f>
        <v>RC5_TRIM(1500,1,MAV_PARAM_UNIT.UNKNOWN,null,false,“”,"Not Yet"),</v>
      </c>
    </row>
    <row r="175" customFormat="false" ht="13.2" hidden="false" customHeight="false" outlineLevel="0" collapsed="false">
      <c r="A175" s="0" t="s">
        <v>261</v>
      </c>
      <c r="B175" s="0" t="n">
        <v>1900</v>
      </c>
      <c r="F175" s="2" t="b">
        <v>0</v>
      </c>
      <c r="G175" s="0" t="s">
        <v>10</v>
      </c>
      <c r="H175" s="0" t="s">
        <v>100</v>
      </c>
      <c r="I175" s="1" t="n">
        <f aca="false">B175</f>
        <v>1900</v>
      </c>
      <c r="J175" s="1" t="n">
        <f aca="false">IF(C175="",1,C175)</f>
        <v>1</v>
      </c>
      <c r="K175" s="3" t="s">
        <v>12</v>
      </c>
      <c r="L175" s="1" t="str">
        <f aca="false">IF(E175="","",IF(MID(E175,2,1)=":",CONCATENATE("new HashMap(){{put(",SUBSTITUTE(E175," ",""");put("),""");}}"),CONCATENATE("new Range(",SUBSTITUTE(E175," ",","),")")))</f>
        <v/>
      </c>
      <c r="M175" s="1" t="str">
        <f aca="false">IF(L175="","null",SUBSTITUTE(L175,":",","""))</f>
        <v>null</v>
      </c>
      <c r="N175" s="1" t="str">
        <f aca="false">IF(F175=FALSE(),"false","true")</f>
        <v>false</v>
      </c>
      <c r="O175" s="0" t="str">
        <f aca="false">CONCATENATE(A175,"(",I175,",",J175,",",K175,",",M175,",",N175,",",G175,",","""",H175,"""),")</f>
        <v>RC5_MAX(1900,1,MAV_PARAM_UNIT.UNKNOWN,null,false,“”,"Not Yet"),</v>
      </c>
    </row>
    <row r="176" customFormat="false" ht="13.2" hidden="false" customHeight="false" outlineLevel="0" collapsed="false">
      <c r="A176" s="0" t="s">
        <v>262</v>
      </c>
      <c r="B176" s="0" t="n">
        <v>1</v>
      </c>
      <c r="F176" s="2" t="b">
        <v>0</v>
      </c>
      <c r="G176" s="0" t="s">
        <v>10</v>
      </c>
      <c r="H176" s="0" t="s">
        <v>100</v>
      </c>
      <c r="I176" s="1" t="n">
        <f aca="false">B176</f>
        <v>1</v>
      </c>
      <c r="J176" s="1" t="n">
        <f aca="false">IF(C176="",1,C176)</f>
        <v>1</v>
      </c>
      <c r="K176" s="3" t="s">
        <v>12</v>
      </c>
      <c r="L176" s="1" t="str">
        <f aca="false">IF(E176="","",IF(MID(E176,2,1)=":",CONCATENATE("new HashMap(){{put(",SUBSTITUTE(E176," ",""");put("),""");}}"),CONCATENATE("new Range(",SUBSTITUTE(E176," ",","),")")))</f>
        <v/>
      </c>
      <c r="M176" s="1" t="str">
        <f aca="false">IF(L176="","null",SUBSTITUTE(L176,":",","""))</f>
        <v>null</v>
      </c>
      <c r="N176" s="1" t="str">
        <f aca="false">IF(F176=FALSE(),"false","true")</f>
        <v>false</v>
      </c>
      <c r="O176" s="0" t="str">
        <f aca="false">CONCATENATE(A176,"(",I176,",",J176,",",K176,",",M176,",",N176,",",G176,",","""",H176,"""),")</f>
        <v>RC5_REV(1,1,MAV_PARAM_UNIT.UNKNOWN,null,false,“”,"Not Yet"),</v>
      </c>
    </row>
    <row r="177" customFormat="false" ht="13.2" hidden="false" customHeight="false" outlineLevel="0" collapsed="false">
      <c r="A177" s="0" t="s">
        <v>263</v>
      </c>
      <c r="B177" s="0" t="n">
        <v>0</v>
      </c>
      <c r="F177" s="2" t="b">
        <v>0</v>
      </c>
      <c r="G177" s="0" t="s">
        <v>10</v>
      </c>
      <c r="H177" s="0" t="s">
        <v>100</v>
      </c>
      <c r="I177" s="1" t="n">
        <f aca="false">B177</f>
        <v>0</v>
      </c>
      <c r="J177" s="1" t="n">
        <f aca="false">IF(C177="",1,C177)</f>
        <v>1</v>
      </c>
      <c r="K177" s="3" t="s">
        <v>12</v>
      </c>
      <c r="L177" s="1" t="str">
        <f aca="false">IF(E177="","",IF(MID(E177,2,1)=":",CONCATENATE("new HashMap(){{put(",SUBSTITUTE(E177," ",""");put("),""");}}"),CONCATENATE("new Range(",SUBSTITUTE(E177," ",","),")")))</f>
        <v/>
      </c>
      <c r="M177" s="1" t="str">
        <f aca="false">IF(L177="","null",SUBSTITUTE(L177,":",","""))</f>
        <v>null</v>
      </c>
      <c r="N177" s="1" t="str">
        <f aca="false">IF(F177=FALSE(),"false","true")</f>
        <v>false</v>
      </c>
      <c r="O177" s="0" t="str">
        <f aca="false">CONCATENATE(A177,"(",I177,",",J177,",",K177,",",M177,",",N177,",",G177,",","""",H177,"""),")</f>
        <v>RC5_DZ(0,1,MAV_PARAM_UNIT.UNKNOWN,null,false,“”,"Not Yet"),</v>
      </c>
    </row>
    <row r="178" customFormat="false" ht="13.2" hidden="false" customHeight="false" outlineLevel="0" collapsed="false">
      <c r="A178" s="0" t="s">
        <v>264</v>
      </c>
      <c r="B178" s="0" t="n">
        <v>0</v>
      </c>
      <c r="F178" s="2" t="b">
        <v>0</v>
      </c>
      <c r="G178" s="0" t="s">
        <v>10</v>
      </c>
      <c r="H178" s="0" t="s">
        <v>100</v>
      </c>
      <c r="I178" s="1" t="n">
        <f aca="false">B178</f>
        <v>0</v>
      </c>
      <c r="J178" s="1" t="n">
        <f aca="false">IF(C178="",1,C178)</f>
        <v>1</v>
      </c>
      <c r="K178" s="3" t="s">
        <v>12</v>
      </c>
      <c r="L178" s="1" t="str">
        <f aca="false">IF(E178="","",IF(MID(E178,2,1)=":",CONCATENATE("new HashMap(){{put(",SUBSTITUTE(E178," ",""");put("),""");}}"),CONCATENATE("new Range(",SUBSTITUTE(E178," ",","),")")))</f>
        <v/>
      </c>
      <c r="M178" s="1" t="str">
        <f aca="false">IF(L178="","null",SUBSTITUTE(L178,":",","""))</f>
        <v>null</v>
      </c>
      <c r="N178" s="1" t="str">
        <f aca="false">IF(F178=FALSE(),"false","true")</f>
        <v>false</v>
      </c>
      <c r="O178" s="0" t="str">
        <f aca="false">CONCATENATE(A178,"(",I178,",",J178,",",K178,",",M178,",",N178,",",G178,",","""",H178,"""),")</f>
        <v>RC5_FUNCTION(0,1,MAV_PARAM_UNIT.UNKNOWN,null,false,“”,"Not Yet"),</v>
      </c>
    </row>
    <row r="179" customFormat="false" ht="13.2" hidden="false" customHeight="false" outlineLevel="0" collapsed="false">
      <c r="A179" s="0" t="s">
        <v>265</v>
      </c>
      <c r="B179" s="0" t="n">
        <v>1100</v>
      </c>
      <c r="F179" s="2" t="b">
        <v>0</v>
      </c>
      <c r="G179" s="0" t="s">
        <v>10</v>
      </c>
      <c r="H179" s="0" t="s">
        <v>100</v>
      </c>
      <c r="I179" s="1" t="n">
        <f aca="false">B179</f>
        <v>1100</v>
      </c>
      <c r="J179" s="1" t="n">
        <f aca="false">IF(C179="",1,C179)</f>
        <v>1</v>
      </c>
      <c r="K179" s="3" t="s">
        <v>12</v>
      </c>
      <c r="L179" s="1" t="str">
        <f aca="false">IF(E179="","",IF(MID(E179,2,1)=":",CONCATENATE("new HashMap(){{put(",SUBSTITUTE(E179," ",""");put("),""");}}"),CONCATENATE("new Range(",SUBSTITUTE(E179," ",","),")")))</f>
        <v/>
      </c>
      <c r="M179" s="1" t="str">
        <f aca="false">IF(L179="","null",SUBSTITUTE(L179,":",","""))</f>
        <v>null</v>
      </c>
      <c r="N179" s="1" t="str">
        <f aca="false">IF(F179=FALSE(),"false","true")</f>
        <v>false</v>
      </c>
      <c r="O179" s="0" t="str">
        <f aca="false">CONCATENATE(A179,"(",I179,",",J179,",",K179,",",M179,",",N179,",",G179,",","""",H179,"""),")</f>
        <v>RC6_MIN(1100,1,MAV_PARAM_UNIT.UNKNOWN,null,false,“”,"Not Yet"),</v>
      </c>
    </row>
    <row r="180" customFormat="false" ht="13.2" hidden="false" customHeight="false" outlineLevel="0" collapsed="false">
      <c r="A180" s="0" t="s">
        <v>266</v>
      </c>
      <c r="B180" s="0" t="n">
        <v>1500</v>
      </c>
      <c r="F180" s="2" t="b">
        <v>0</v>
      </c>
      <c r="G180" s="0" t="s">
        <v>10</v>
      </c>
      <c r="H180" s="0" t="s">
        <v>100</v>
      </c>
      <c r="I180" s="1" t="n">
        <f aca="false">B180</f>
        <v>1500</v>
      </c>
      <c r="J180" s="1" t="n">
        <f aca="false">IF(C180="",1,C180)</f>
        <v>1</v>
      </c>
      <c r="K180" s="3" t="s">
        <v>12</v>
      </c>
      <c r="L180" s="1" t="str">
        <f aca="false">IF(E180="","",IF(MID(E180,2,1)=":",CONCATENATE("new HashMap(){{put(",SUBSTITUTE(E180," ",""");put("),""");}}"),CONCATENATE("new Range(",SUBSTITUTE(E180," ",","),")")))</f>
        <v/>
      </c>
      <c r="M180" s="1" t="str">
        <f aca="false">IF(L180="","null",SUBSTITUTE(L180,":",","""))</f>
        <v>null</v>
      </c>
      <c r="N180" s="1" t="str">
        <f aca="false">IF(F180=FALSE(),"false","true")</f>
        <v>false</v>
      </c>
      <c r="O180" s="0" t="str">
        <f aca="false">CONCATENATE(A180,"(",I180,",",J180,",",K180,",",M180,",",N180,",",G180,",","""",H180,"""),")</f>
        <v>RC6_TRIM(1500,1,MAV_PARAM_UNIT.UNKNOWN,null,false,“”,"Not Yet"),</v>
      </c>
    </row>
    <row r="181" customFormat="false" ht="13.2" hidden="false" customHeight="false" outlineLevel="0" collapsed="false">
      <c r="A181" s="0" t="s">
        <v>267</v>
      </c>
      <c r="B181" s="0" t="n">
        <v>1900</v>
      </c>
      <c r="F181" s="2" t="b">
        <v>0</v>
      </c>
      <c r="G181" s="0" t="s">
        <v>10</v>
      </c>
      <c r="H181" s="0" t="s">
        <v>100</v>
      </c>
      <c r="I181" s="1" t="n">
        <f aca="false">B181</f>
        <v>1900</v>
      </c>
      <c r="J181" s="1" t="n">
        <f aca="false">IF(C181="",1,C181)</f>
        <v>1</v>
      </c>
      <c r="K181" s="3" t="s">
        <v>12</v>
      </c>
      <c r="L181" s="1" t="str">
        <f aca="false">IF(E181="","",IF(MID(E181,2,1)=":",CONCATENATE("new HashMap(){{put(",SUBSTITUTE(E181," ",""");put("),""");}}"),CONCATENATE("new Range(",SUBSTITUTE(E181," ",","),")")))</f>
        <v/>
      </c>
      <c r="M181" s="1" t="str">
        <f aca="false">IF(L181="","null",SUBSTITUTE(L181,":",","""))</f>
        <v>null</v>
      </c>
      <c r="N181" s="1" t="str">
        <f aca="false">IF(F181=FALSE(),"false","true")</f>
        <v>false</v>
      </c>
      <c r="O181" s="0" t="str">
        <f aca="false">CONCATENATE(A181,"(",I181,",",J181,",",K181,",",M181,",",N181,",",G181,",","""",H181,"""),")</f>
        <v>RC6_MAX(1900,1,MAV_PARAM_UNIT.UNKNOWN,null,false,“”,"Not Yet"),</v>
      </c>
    </row>
    <row r="182" customFormat="false" ht="13.2" hidden="false" customHeight="false" outlineLevel="0" collapsed="false">
      <c r="A182" s="0" t="s">
        <v>268</v>
      </c>
      <c r="B182" s="0" t="n">
        <v>1</v>
      </c>
      <c r="F182" s="2" t="b">
        <v>0</v>
      </c>
      <c r="G182" s="0" t="s">
        <v>10</v>
      </c>
      <c r="H182" s="0" t="s">
        <v>100</v>
      </c>
      <c r="I182" s="1" t="n">
        <f aca="false">B182</f>
        <v>1</v>
      </c>
      <c r="J182" s="1" t="n">
        <f aca="false">IF(C182="",1,C182)</f>
        <v>1</v>
      </c>
      <c r="K182" s="3" t="s">
        <v>12</v>
      </c>
      <c r="L182" s="1" t="str">
        <f aca="false">IF(E182="","",IF(MID(E182,2,1)=":",CONCATENATE("new HashMap(){{put(",SUBSTITUTE(E182," ",""");put("),""");}}"),CONCATENATE("new Range(",SUBSTITUTE(E182," ",","),")")))</f>
        <v/>
      </c>
      <c r="M182" s="1" t="str">
        <f aca="false">IF(L182="","null",SUBSTITUTE(L182,":",","""))</f>
        <v>null</v>
      </c>
      <c r="N182" s="1" t="str">
        <f aca="false">IF(F182=FALSE(),"false","true")</f>
        <v>false</v>
      </c>
      <c r="O182" s="0" t="str">
        <f aca="false">CONCATENATE(A182,"(",I182,",",J182,",",K182,",",M182,",",N182,",",G182,",","""",H182,"""),")</f>
        <v>RC6_REV(1,1,MAV_PARAM_UNIT.UNKNOWN,null,false,“”,"Not Yet"),</v>
      </c>
    </row>
    <row r="183" customFormat="false" ht="13.2" hidden="false" customHeight="false" outlineLevel="0" collapsed="false">
      <c r="A183" s="0" t="s">
        <v>269</v>
      </c>
      <c r="B183" s="0" t="n">
        <v>0</v>
      </c>
      <c r="F183" s="2" t="b">
        <v>0</v>
      </c>
      <c r="G183" s="0" t="s">
        <v>10</v>
      </c>
      <c r="H183" s="0" t="s">
        <v>100</v>
      </c>
      <c r="I183" s="1" t="n">
        <f aca="false">B183</f>
        <v>0</v>
      </c>
      <c r="J183" s="1" t="n">
        <f aca="false">IF(C183="",1,C183)</f>
        <v>1</v>
      </c>
      <c r="K183" s="3" t="s">
        <v>12</v>
      </c>
      <c r="L183" s="1" t="str">
        <f aca="false">IF(E183="","",IF(MID(E183,2,1)=":",CONCATENATE("new HashMap(){{put(",SUBSTITUTE(E183," ",""");put("),""");}}"),CONCATENATE("new Range(",SUBSTITUTE(E183," ",","),")")))</f>
        <v/>
      </c>
      <c r="M183" s="1" t="str">
        <f aca="false">IF(L183="","null",SUBSTITUTE(L183,":",","""))</f>
        <v>null</v>
      </c>
      <c r="N183" s="1" t="str">
        <f aca="false">IF(F183=FALSE(),"false","true")</f>
        <v>false</v>
      </c>
      <c r="O183" s="0" t="str">
        <f aca="false">CONCATENATE(A183,"(",I183,",",J183,",",K183,",",M183,",",N183,",",G183,",","""",H183,"""),")</f>
        <v>RC6_DZ(0,1,MAV_PARAM_UNIT.UNKNOWN,null,false,“”,"Not Yet"),</v>
      </c>
    </row>
    <row r="184" customFormat="false" ht="13.2" hidden="false" customHeight="false" outlineLevel="0" collapsed="false">
      <c r="A184" s="0" t="s">
        <v>270</v>
      </c>
      <c r="B184" s="0" t="n">
        <v>0</v>
      </c>
      <c r="F184" s="2" t="b">
        <v>0</v>
      </c>
      <c r="G184" s="0" t="s">
        <v>10</v>
      </c>
      <c r="H184" s="0" t="s">
        <v>100</v>
      </c>
      <c r="I184" s="1" t="n">
        <f aca="false">B184</f>
        <v>0</v>
      </c>
      <c r="J184" s="1" t="n">
        <f aca="false">IF(C184="",1,C184)</f>
        <v>1</v>
      </c>
      <c r="K184" s="3" t="s">
        <v>12</v>
      </c>
      <c r="L184" s="1" t="str">
        <f aca="false">IF(E184="","",IF(MID(E184,2,1)=":",CONCATENATE("new HashMap(){{put(",SUBSTITUTE(E184," ",""");put("),""");}}"),CONCATENATE("new Range(",SUBSTITUTE(E184," ",","),")")))</f>
        <v/>
      </c>
      <c r="M184" s="1" t="str">
        <f aca="false">IF(L184="","null",SUBSTITUTE(L184,":",","""))</f>
        <v>null</v>
      </c>
      <c r="N184" s="1" t="str">
        <f aca="false">IF(F184=FALSE(),"false","true")</f>
        <v>false</v>
      </c>
      <c r="O184" s="0" t="str">
        <f aca="false">CONCATENATE(A184,"(",I184,",",J184,",",K184,",",M184,",",N184,",",G184,",","""",H184,"""),")</f>
        <v>RC6_FUNCTION(0,1,MAV_PARAM_UNIT.UNKNOWN,null,false,“”,"Not Yet"),</v>
      </c>
    </row>
    <row r="185" customFormat="false" ht="13.2" hidden="false" customHeight="false" outlineLevel="0" collapsed="false">
      <c r="A185" s="0" t="s">
        <v>271</v>
      </c>
      <c r="B185" s="0" t="n">
        <v>1100</v>
      </c>
      <c r="F185" s="2" t="b">
        <v>0</v>
      </c>
      <c r="G185" s="0" t="s">
        <v>10</v>
      </c>
      <c r="H185" s="0" t="s">
        <v>100</v>
      </c>
      <c r="I185" s="1" t="n">
        <f aca="false">B185</f>
        <v>1100</v>
      </c>
      <c r="J185" s="1" t="n">
        <f aca="false">IF(C185="",1,C185)</f>
        <v>1</v>
      </c>
      <c r="K185" s="3" t="s">
        <v>12</v>
      </c>
      <c r="L185" s="1" t="str">
        <f aca="false">IF(E185="","",IF(MID(E185,2,1)=":",CONCATENATE("new HashMap(){{put(",SUBSTITUTE(E185," ",""");put("),""");}}"),CONCATENATE("new Range(",SUBSTITUTE(E185," ",","),")")))</f>
        <v/>
      </c>
      <c r="M185" s="1" t="str">
        <f aca="false">IF(L185="","null",SUBSTITUTE(L185,":",","""))</f>
        <v>null</v>
      </c>
      <c r="N185" s="1" t="str">
        <f aca="false">IF(F185=FALSE(),"false","true")</f>
        <v>false</v>
      </c>
      <c r="O185" s="0" t="str">
        <f aca="false">CONCATENATE(A185,"(",I185,",",J185,",",K185,",",M185,",",N185,",",G185,",","""",H185,"""),")</f>
        <v>RC7_MIN(1100,1,MAV_PARAM_UNIT.UNKNOWN,null,false,“”,"Not Yet"),</v>
      </c>
    </row>
    <row r="186" customFormat="false" ht="13.2" hidden="false" customHeight="false" outlineLevel="0" collapsed="false">
      <c r="A186" s="0" t="s">
        <v>272</v>
      </c>
      <c r="B186" s="0" t="n">
        <v>1500</v>
      </c>
      <c r="F186" s="2" t="b">
        <v>0</v>
      </c>
      <c r="G186" s="0" t="s">
        <v>10</v>
      </c>
      <c r="H186" s="0" t="s">
        <v>100</v>
      </c>
      <c r="I186" s="1" t="n">
        <f aca="false">B186</f>
        <v>1500</v>
      </c>
      <c r="J186" s="1" t="n">
        <f aca="false">IF(C186="",1,C186)</f>
        <v>1</v>
      </c>
      <c r="K186" s="3" t="s">
        <v>12</v>
      </c>
      <c r="L186" s="1" t="str">
        <f aca="false">IF(E186="","",IF(MID(E186,2,1)=":",CONCATENATE("new HashMap(){{put(",SUBSTITUTE(E186," ",""");put("),""");}}"),CONCATENATE("new Range(",SUBSTITUTE(E186," ",","),")")))</f>
        <v/>
      </c>
      <c r="M186" s="1" t="str">
        <f aca="false">IF(L186="","null",SUBSTITUTE(L186,":",","""))</f>
        <v>null</v>
      </c>
      <c r="N186" s="1" t="str">
        <f aca="false">IF(F186=FALSE(),"false","true")</f>
        <v>false</v>
      </c>
      <c r="O186" s="0" t="str">
        <f aca="false">CONCATENATE(A186,"(",I186,",",J186,",",K186,",",M186,",",N186,",",G186,",","""",H186,"""),")</f>
        <v>RC7_TRIM(1500,1,MAV_PARAM_UNIT.UNKNOWN,null,false,“”,"Not Yet"),</v>
      </c>
    </row>
    <row r="187" customFormat="false" ht="13.2" hidden="false" customHeight="false" outlineLevel="0" collapsed="false">
      <c r="A187" s="0" t="s">
        <v>273</v>
      </c>
      <c r="B187" s="0" t="n">
        <v>1900</v>
      </c>
      <c r="F187" s="2" t="b">
        <v>0</v>
      </c>
      <c r="G187" s="0" t="s">
        <v>10</v>
      </c>
      <c r="H187" s="0" t="s">
        <v>100</v>
      </c>
      <c r="I187" s="1" t="n">
        <f aca="false">B187</f>
        <v>1900</v>
      </c>
      <c r="J187" s="1" t="n">
        <f aca="false">IF(C187="",1,C187)</f>
        <v>1</v>
      </c>
      <c r="K187" s="3" t="s">
        <v>12</v>
      </c>
      <c r="L187" s="1" t="str">
        <f aca="false">IF(E187="","",IF(MID(E187,2,1)=":",CONCATENATE("new HashMap(){{put(",SUBSTITUTE(E187," ",""");put("),""");}}"),CONCATENATE("new Range(",SUBSTITUTE(E187," ",","),")")))</f>
        <v/>
      </c>
      <c r="M187" s="1" t="str">
        <f aca="false">IF(L187="","null",SUBSTITUTE(L187,":",","""))</f>
        <v>null</v>
      </c>
      <c r="N187" s="1" t="str">
        <f aca="false">IF(F187=FALSE(),"false","true")</f>
        <v>false</v>
      </c>
      <c r="O187" s="0" t="str">
        <f aca="false">CONCATENATE(A187,"(",I187,",",J187,",",K187,",",M187,",",N187,",",G187,",","""",H187,"""),")</f>
        <v>RC7_MAX(1900,1,MAV_PARAM_UNIT.UNKNOWN,null,false,“”,"Not Yet"),</v>
      </c>
    </row>
    <row r="188" customFormat="false" ht="13.2" hidden="false" customHeight="false" outlineLevel="0" collapsed="false">
      <c r="A188" s="0" t="s">
        <v>274</v>
      </c>
      <c r="B188" s="0" t="n">
        <v>1</v>
      </c>
      <c r="F188" s="2" t="b">
        <v>0</v>
      </c>
      <c r="G188" s="0" t="s">
        <v>10</v>
      </c>
      <c r="H188" s="0" t="s">
        <v>100</v>
      </c>
      <c r="I188" s="1" t="n">
        <f aca="false">B188</f>
        <v>1</v>
      </c>
      <c r="J188" s="1" t="n">
        <f aca="false">IF(C188="",1,C188)</f>
        <v>1</v>
      </c>
      <c r="K188" s="3" t="s">
        <v>12</v>
      </c>
      <c r="L188" s="1" t="str">
        <f aca="false">IF(E188="","",IF(MID(E188,2,1)=":",CONCATENATE("new HashMap(){{put(",SUBSTITUTE(E188," ",""");put("),""");}}"),CONCATENATE("new Range(",SUBSTITUTE(E188," ",","),")")))</f>
        <v/>
      </c>
      <c r="M188" s="1" t="str">
        <f aca="false">IF(L188="","null",SUBSTITUTE(L188,":",","""))</f>
        <v>null</v>
      </c>
      <c r="N188" s="1" t="str">
        <f aca="false">IF(F188=FALSE(),"false","true")</f>
        <v>false</v>
      </c>
      <c r="O188" s="0" t="str">
        <f aca="false">CONCATENATE(A188,"(",I188,",",J188,",",K188,",",M188,",",N188,",",G188,",","""",H188,"""),")</f>
        <v>RC7_REV(1,1,MAV_PARAM_UNIT.UNKNOWN,null,false,“”,"Not Yet"),</v>
      </c>
    </row>
    <row r="189" customFormat="false" ht="13.2" hidden="false" customHeight="false" outlineLevel="0" collapsed="false">
      <c r="A189" s="0" t="s">
        <v>275</v>
      </c>
      <c r="B189" s="0" t="n">
        <v>0</v>
      </c>
      <c r="F189" s="2" t="b">
        <v>0</v>
      </c>
      <c r="G189" s="0" t="s">
        <v>10</v>
      </c>
      <c r="H189" s="0" t="s">
        <v>100</v>
      </c>
      <c r="I189" s="1" t="n">
        <f aca="false">B189</f>
        <v>0</v>
      </c>
      <c r="J189" s="1" t="n">
        <f aca="false">IF(C189="",1,C189)</f>
        <v>1</v>
      </c>
      <c r="K189" s="3" t="s">
        <v>12</v>
      </c>
      <c r="L189" s="1" t="str">
        <f aca="false">IF(E189="","",IF(MID(E189,2,1)=":",CONCATENATE("new HashMap(){{put(",SUBSTITUTE(E189," ",""");put("),""");}}"),CONCATENATE("new Range(",SUBSTITUTE(E189," ",","),")")))</f>
        <v/>
      </c>
      <c r="M189" s="1" t="str">
        <f aca="false">IF(L189="","null",SUBSTITUTE(L189,":",","""))</f>
        <v>null</v>
      </c>
      <c r="N189" s="1" t="str">
        <f aca="false">IF(F189=FALSE(),"false","true")</f>
        <v>false</v>
      </c>
      <c r="O189" s="0" t="str">
        <f aca="false">CONCATENATE(A189,"(",I189,",",J189,",",K189,",",M189,",",N189,",",G189,",","""",H189,"""),")</f>
        <v>RC7_DZ(0,1,MAV_PARAM_UNIT.UNKNOWN,null,false,“”,"Not Yet"),</v>
      </c>
    </row>
    <row r="190" customFormat="false" ht="13.2" hidden="false" customHeight="false" outlineLevel="0" collapsed="false">
      <c r="A190" s="0" t="s">
        <v>276</v>
      </c>
      <c r="B190" s="0" t="n">
        <v>0</v>
      </c>
      <c r="F190" s="2" t="b">
        <v>0</v>
      </c>
      <c r="G190" s="0" t="s">
        <v>10</v>
      </c>
      <c r="H190" s="0" t="s">
        <v>100</v>
      </c>
      <c r="I190" s="1" t="n">
        <f aca="false">B190</f>
        <v>0</v>
      </c>
      <c r="J190" s="1" t="n">
        <f aca="false">IF(C190="",1,C190)</f>
        <v>1</v>
      </c>
      <c r="K190" s="3" t="s">
        <v>12</v>
      </c>
      <c r="L190" s="1" t="str">
        <f aca="false">IF(E190="","",IF(MID(E190,2,1)=":",CONCATENATE("new HashMap(){{put(",SUBSTITUTE(E190," ",""");put("),""");}}"),CONCATENATE("new Range(",SUBSTITUTE(E190," ",","),")")))</f>
        <v/>
      </c>
      <c r="M190" s="1" t="str">
        <f aca="false">IF(L190="","null",SUBSTITUTE(L190,":",","""))</f>
        <v>null</v>
      </c>
      <c r="N190" s="1" t="str">
        <f aca="false">IF(F190=FALSE(),"false","true")</f>
        <v>false</v>
      </c>
      <c r="O190" s="0" t="str">
        <f aca="false">CONCATENATE(A190,"(",I190,",",J190,",",K190,",",M190,",",N190,",",G190,",","""",H190,"""),")</f>
        <v>RC7_FUNCTION(0,1,MAV_PARAM_UNIT.UNKNOWN,null,false,“”,"Not Yet"),</v>
      </c>
    </row>
    <row r="191" customFormat="false" ht="13.2" hidden="false" customHeight="false" outlineLevel="0" collapsed="false">
      <c r="A191" s="0" t="s">
        <v>277</v>
      </c>
      <c r="B191" s="0" t="n">
        <v>1100</v>
      </c>
      <c r="F191" s="2" t="b">
        <v>0</v>
      </c>
      <c r="G191" s="0" t="s">
        <v>10</v>
      </c>
      <c r="H191" s="0" t="s">
        <v>100</v>
      </c>
      <c r="I191" s="1" t="n">
        <f aca="false">B191</f>
        <v>1100</v>
      </c>
      <c r="J191" s="1" t="n">
        <f aca="false">IF(C191="",1,C191)</f>
        <v>1</v>
      </c>
      <c r="K191" s="3" t="s">
        <v>12</v>
      </c>
      <c r="L191" s="1" t="str">
        <f aca="false">IF(E191="","",IF(MID(E191,2,1)=":",CONCATENATE("new HashMap(){{put(",SUBSTITUTE(E191," ",""");put("),""");}}"),CONCATENATE("new Range(",SUBSTITUTE(E191," ",","),")")))</f>
        <v/>
      </c>
      <c r="M191" s="1" t="str">
        <f aca="false">IF(L191="","null",SUBSTITUTE(L191,":",","""))</f>
        <v>null</v>
      </c>
      <c r="N191" s="1" t="str">
        <f aca="false">IF(F191=FALSE(),"false","true")</f>
        <v>false</v>
      </c>
      <c r="O191" s="0" t="str">
        <f aca="false">CONCATENATE(A191,"(",I191,",",J191,",",K191,",",M191,",",N191,",",G191,",","""",H191,"""),")</f>
        <v>RC8_MIN(1100,1,MAV_PARAM_UNIT.UNKNOWN,null,false,“”,"Not Yet"),</v>
      </c>
    </row>
    <row r="192" customFormat="false" ht="13.2" hidden="false" customHeight="false" outlineLevel="0" collapsed="false">
      <c r="A192" s="0" t="s">
        <v>278</v>
      </c>
      <c r="B192" s="0" t="n">
        <v>1500</v>
      </c>
      <c r="F192" s="2" t="b">
        <v>0</v>
      </c>
      <c r="G192" s="0" t="s">
        <v>10</v>
      </c>
      <c r="H192" s="0" t="s">
        <v>100</v>
      </c>
      <c r="I192" s="1" t="n">
        <f aca="false">B192</f>
        <v>1500</v>
      </c>
      <c r="J192" s="1" t="n">
        <f aca="false">IF(C192="",1,C192)</f>
        <v>1</v>
      </c>
      <c r="K192" s="3" t="s">
        <v>12</v>
      </c>
      <c r="L192" s="1" t="str">
        <f aca="false">IF(E192="","",IF(MID(E192,2,1)=":",CONCATENATE("new HashMap(){{put(",SUBSTITUTE(E192," ",""");put("),""");}}"),CONCATENATE("new Range(",SUBSTITUTE(E192," ",","),")")))</f>
        <v/>
      </c>
      <c r="M192" s="1" t="str">
        <f aca="false">IF(L192="","null",SUBSTITUTE(L192,":",","""))</f>
        <v>null</v>
      </c>
      <c r="N192" s="1" t="str">
        <f aca="false">IF(F192=FALSE(),"false","true")</f>
        <v>false</v>
      </c>
      <c r="O192" s="0" t="str">
        <f aca="false">CONCATENATE(A192,"(",I192,",",J192,",",K192,",",M192,",",N192,",",G192,",","""",H192,"""),")</f>
        <v>RC8_TRIM(1500,1,MAV_PARAM_UNIT.UNKNOWN,null,false,“”,"Not Yet"),</v>
      </c>
    </row>
    <row r="193" customFormat="false" ht="13.2" hidden="false" customHeight="false" outlineLevel="0" collapsed="false">
      <c r="A193" s="0" t="s">
        <v>279</v>
      </c>
      <c r="B193" s="0" t="n">
        <v>1900</v>
      </c>
      <c r="F193" s="2" t="b">
        <v>0</v>
      </c>
      <c r="G193" s="0" t="s">
        <v>10</v>
      </c>
      <c r="H193" s="0" t="s">
        <v>100</v>
      </c>
      <c r="I193" s="1" t="n">
        <f aca="false">B193</f>
        <v>1900</v>
      </c>
      <c r="J193" s="1" t="n">
        <f aca="false">IF(C193="",1,C193)</f>
        <v>1</v>
      </c>
      <c r="K193" s="3" t="s">
        <v>12</v>
      </c>
      <c r="L193" s="1" t="str">
        <f aca="false">IF(E193="","",IF(MID(E193,2,1)=":",CONCATENATE("new HashMap(){{put(",SUBSTITUTE(E193," ",""");put("),""");}}"),CONCATENATE("new Range(",SUBSTITUTE(E193," ",","),")")))</f>
        <v/>
      </c>
      <c r="M193" s="1" t="str">
        <f aca="false">IF(L193="","null",SUBSTITUTE(L193,":",","""))</f>
        <v>null</v>
      </c>
      <c r="N193" s="1" t="str">
        <f aca="false">IF(F193=FALSE(),"false","true")</f>
        <v>false</v>
      </c>
      <c r="O193" s="0" t="str">
        <f aca="false">CONCATENATE(A193,"(",I193,",",J193,",",K193,",",M193,",",N193,",",G193,",","""",H193,"""),")</f>
        <v>RC8_MAX(1900,1,MAV_PARAM_UNIT.UNKNOWN,null,false,“”,"Not Yet"),</v>
      </c>
    </row>
    <row r="194" customFormat="false" ht="13.2" hidden="false" customHeight="false" outlineLevel="0" collapsed="false">
      <c r="A194" s="0" t="s">
        <v>280</v>
      </c>
      <c r="B194" s="0" t="n">
        <v>1</v>
      </c>
      <c r="F194" s="2" t="b">
        <v>0</v>
      </c>
      <c r="G194" s="0" t="s">
        <v>10</v>
      </c>
      <c r="H194" s="0" t="s">
        <v>100</v>
      </c>
      <c r="I194" s="1" t="n">
        <f aca="false">B194</f>
        <v>1</v>
      </c>
      <c r="J194" s="1" t="n">
        <f aca="false">IF(C194="",1,C194)</f>
        <v>1</v>
      </c>
      <c r="K194" s="3" t="s">
        <v>12</v>
      </c>
      <c r="L194" s="1" t="str">
        <f aca="false">IF(E194="","",IF(MID(E194,2,1)=":",CONCATENATE("new HashMap(){{put(",SUBSTITUTE(E194," ",""");put("),""");}}"),CONCATENATE("new Range(",SUBSTITUTE(E194," ",","),")")))</f>
        <v/>
      </c>
      <c r="M194" s="1" t="str">
        <f aca="false">IF(L194="","null",SUBSTITUTE(L194,":",","""))</f>
        <v>null</v>
      </c>
      <c r="N194" s="1" t="str">
        <f aca="false">IF(F194=FALSE(),"false","true")</f>
        <v>false</v>
      </c>
      <c r="O194" s="0" t="str">
        <f aca="false">CONCATENATE(A194,"(",I194,",",J194,",",K194,",",M194,",",N194,",",G194,",","""",H194,"""),")</f>
        <v>RC8_REV(1,1,MAV_PARAM_UNIT.UNKNOWN,null,false,“”,"Not Yet"),</v>
      </c>
    </row>
    <row r="195" customFormat="false" ht="13.2" hidden="false" customHeight="false" outlineLevel="0" collapsed="false">
      <c r="A195" s="0" t="s">
        <v>281</v>
      </c>
      <c r="B195" s="0" t="n">
        <v>0</v>
      </c>
      <c r="F195" s="2" t="b">
        <v>0</v>
      </c>
      <c r="G195" s="0" t="s">
        <v>10</v>
      </c>
      <c r="H195" s="0" t="s">
        <v>100</v>
      </c>
      <c r="I195" s="1" t="n">
        <f aca="false">B195</f>
        <v>0</v>
      </c>
      <c r="J195" s="1" t="n">
        <f aca="false">IF(C195="",1,C195)</f>
        <v>1</v>
      </c>
      <c r="K195" s="3" t="s">
        <v>12</v>
      </c>
      <c r="L195" s="1" t="str">
        <f aca="false">IF(E195="","",IF(MID(E195,2,1)=":",CONCATENATE("new HashMap(){{put(",SUBSTITUTE(E195," ",""");put("),""");}}"),CONCATENATE("new Range(",SUBSTITUTE(E195," ",","),")")))</f>
        <v/>
      </c>
      <c r="M195" s="1" t="str">
        <f aca="false">IF(L195="","null",SUBSTITUTE(L195,":",","""))</f>
        <v>null</v>
      </c>
      <c r="N195" s="1" t="str">
        <f aca="false">IF(F195=FALSE(),"false","true")</f>
        <v>false</v>
      </c>
      <c r="O195" s="0" t="str">
        <f aca="false">CONCATENATE(A195,"(",I195,",",J195,",",K195,",",M195,",",N195,",",G195,",","""",H195,"""),")</f>
        <v>RC8_DZ(0,1,MAV_PARAM_UNIT.UNKNOWN,null,false,“”,"Not Yet"),</v>
      </c>
    </row>
    <row r="196" customFormat="false" ht="13.2" hidden="false" customHeight="false" outlineLevel="0" collapsed="false">
      <c r="A196" s="0" t="s">
        <v>282</v>
      </c>
      <c r="B196" s="0" t="n">
        <v>0</v>
      </c>
      <c r="F196" s="2" t="b">
        <v>0</v>
      </c>
      <c r="G196" s="0" t="s">
        <v>10</v>
      </c>
      <c r="H196" s="0" t="s">
        <v>100</v>
      </c>
      <c r="I196" s="1" t="n">
        <f aca="false">B196</f>
        <v>0</v>
      </c>
      <c r="J196" s="1" t="n">
        <f aca="false">IF(C196="",1,C196)</f>
        <v>1</v>
      </c>
      <c r="K196" s="3" t="s">
        <v>12</v>
      </c>
      <c r="L196" s="1" t="str">
        <f aca="false">IF(E196="","",IF(MID(E196,2,1)=":",CONCATENATE("new HashMap(){{put(",SUBSTITUTE(E196," ",""");put("),""");}}"),CONCATENATE("new Range(",SUBSTITUTE(E196," ",","),")")))</f>
        <v/>
      </c>
      <c r="M196" s="1" t="str">
        <f aca="false">IF(L196="","null",SUBSTITUTE(L196,":",","""))</f>
        <v>null</v>
      </c>
      <c r="N196" s="1" t="str">
        <f aca="false">IF(F196=FALSE(),"false","true")</f>
        <v>false</v>
      </c>
      <c r="O196" s="0" t="str">
        <f aca="false">CONCATENATE(A196,"(",I196,",",J196,",",K196,",",M196,",",N196,",",G196,",","""",H196,"""),")</f>
        <v>RC8_FUNCTION(0,1,MAV_PARAM_UNIT.UNKNOWN,null,false,“”,"Not Yet"),</v>
      </c>
    </row>
    <row r="197" customFormat="false" ht="13.2" hidden="false" customHeight="false" outlineLevel="0" collapsed="false">
      <c r="A197" s="0" t="s">
        <v>283</v>
      </c>
      <c r="B197" s="0" t="n">
        <v>1100</v>
      </c>
      <c r="F197" s="2" t="b">
        <v>0</v>
      </c>
      <c r="G197" s="0" t="s">
        <v>10</v>
      </c>
      <c r="H197" s="0" t="s">
        <v>100</v>
      </c>
      <c r="I197" s="1" t="n">
        <f aca="false">B197</f>
        <v>1100</v>
      </c>
      <c r="J197" s="1" t="n">
        <f aca="false">IF(C197="",1,C197)</f>
        <v>1</v>
      </c>
      <c r="K197" s="3" t="s">
        <v>12</v>
      </c>
      <c r="L197" s="1" t="str">
        <f aca="false">IF(E197="","",IF(MID(E197,2,1)=":",CONCATENATE("new HashMap(){{put(",SUBSTITUTE(E197," ",""");put("),""");}}"),CONCATENATE("new Range(",SUBSTITUTE(E197," ",","),")")))</f>
        <v/>
      </c>
      <c r="M197" s="1" t="str">
        <f aca="false">IF(L197="","null",SUBSTITUTE(L197,":",","""))</f>
        <v>null</v>
      </c>
      <c r="N197" s="1" t="str">
        <f aca="false">IF(F197=FALSE(),"false","true")</f>
        <v>false</v>
      </c>
      <c r="O197" s="0" t="str">
        <f aca="false">CONCATENATE(A197,"(",I197,",",J197,",",K197,",",M197,",",N197,",",G197,",","""",H197,"""),")</f>
        <v>RC10_MIN(1100,1,MAV_PARAM_UNIT.UNKNOWN,null,false,“”,"Not Yet"),</v>
      </c>
    </row>
    <row r="198" customFormat="false" ht="13.2" hidden="false" customHeight="false" outlineLevel="0" collapsed="false">
      <c r="A198" s="0" t="s">
        <v>284</v>
      </c>
      <c r="B198" s="0" t="n">
        <v>1500</v>
      </c>
      <c r="F198" s="2" t="b">
        <v>0</v>
      </c>
      <c r="G198" s="0" t="s">
        <v>10</v>
      </c>
      <c r="H198" s="0" t="s">
        <v>100</v>
      </c>
      <c r="I198" s="1" t="n">
        <f aca="false">B198</f>
        <v>1500</v>
      </c>
      <c r="J198" s="1" t="n">
        <f aca="false">IF(C198="",1,C198)</f>
        <v>1</v>
      </c>
      <c r="K198" s="3" t="s">
        <v>12</v>
      </c>
      <c r="L198" s="1" t="str">
        <f aca="false">IF(E198="","",IF(MID(E198,2,1)=":",CONCATENATE("new HashMap(){{put(",SUBSTITUTE(E198," ",""");put("),""");}}"),CONCATENATE("new Range(",SUBSTITUTE(E198," ",","),")")))</f>
        <v/>
      </c>
      <c r="M198" s="1" t="str">
        <f aca="false">IF(L198="","null",SUBSTITUTE(L198,":",","""))</f>
        <v>null</v>
      </c>
      <c r="N198" s="1" t="str">
        <f aca="false">IF(F198=FALSE(),"false","true")</f>
        <v>false</v>
      </c>
      <c r="O198" s="0" t="str">
        <f aca="false">CONCATENATE(A198,"(",I198,",",J198,",",K198,",",M198,",",N198,",",G198,",","""",H198,"""),")</f>
        <v>RC10_TRIM(1500,1,MAV_PARAM_UNIT.UNKNOWN,null,false,“”,"Not Yet"),</v>
      </c>
    </row>
    <row r="199" customFormat="false" ht="13.2" hidden="false" customHeight="false" outlineLevel="0" collapsed="false">
      <c r="A199" s="0" t="s">
        <v>285</v>
      </c>
      <c r="B199" s="0" t="n">
        <v>1900</v>
      </c>
      <c r="F199" s="2" t="b">
        <v>0</v>
      </c>
      <c r="G199" s="0" t="s">
        <v>10</v>
      </c>
      <c r="H199" s="0" t="s">
        <v>100</v>
      </c>
      <c r="I199" s="1" t="n">
        <f aca="false">B199</f>
        <v>1900</v>
      </c>
      <c r="J199" s="1" t="n">
        <f aca="false">IF(C199="",1,C199)</f>
        <v>1</v>
      </c>
      <c r="K199" s="3" t="s">
        <v>12</v>
      </c>
      <c r="L199" s="1" t="str">
        <f aca="false">IF(E199="","",IF(MID(E199,2,1)=":",CONCATENATE("new HashMap(){{put(",SUBSTITUTE(E199," ",""");put("),""");}}"),CONCATENATE("new Range(",SUBSTITUTE(E199," ",","),")")))</f>
        <v/>
      </c>
      <c r="M199" s="1" t="str">
        <f aca="false">IF(L199="","null",SUBSTITUTE(L199,":",","""))</f>
        <v>null</v>
      </c>
      <c r="N199" s="1" t="str">
        <f aca="false">IF(F199=FALSE(),"false","true")</f>
        <v>false</v>
      </c>
      <c r="O199" s="0" t="str">
        <f aca="false">CONCATENATE(A199,"(",I199,",",J199,",",K199,",",M199,",",N199,",",G199,",","""",H199,"""),")</f>
        <v>RC10_MAX(1900,1,MAV_PARAM_UNIT.UNKNOWN,null,false,“”,"Not Yet"),</v>
      </c>
    </row>
    <row r="200" customFormat="false" ht="13.2" hidden="false" customHeight="false" outlineLevel="0" collapsed="false">
      <c r="A200" s="0" t="s">
        <v>286</v>
      </c>
      <c r="B200" s="0" t="n">
        <v>1</v>
      </c>
      <c r="F200" s="2" t="b">
        <v>0</v>
      </c>
      <c r="G200" s="0" t="s">
        <v>10</v>
      </c>
      <c r="H200" s="0" t="s">
        <v>100</v>
      </c>
      <c r="I200" s="1" t="n">
        <f aca="false">B200</f>
        <v>1</v>
      </c>
      <c r="J200" s="1" t="n">
        <f aca="false">IF(C200="",1,C200)</f>
        <v>1</v>
      </c>
      <c r="K200" s="3" t="s">
        <v>12</v>
      </c>
      <c r="L200" s="1" t="str">
        <f aca="false">IF(E200="","",IF(MID(E200,2,1)=":",CONCATENATE("new HashMap(){{put(",SUBSTITUTE(E200," ",""");put("),""");}}"),CONCATENATE("new Range(",SUBSTITUTE(E200," ",","),")")))</f>
        <v/>
      </c>
      <c r="M200" s="1" t="str">
        <f aca="false">IF(L200="","null",SUBSTITUTE(L200,":",","""))</f>
        <v>null</v>
      </c>
      <c r="N200" s="1" t="str">
        <f aca="false">IF(F200=FALSE(),"false","true")</f>
        <v>false</v>
      </c>
      <c r="O200" s="0" t="str">
        <f aca="false">CONCATENATE(A200,"(",I200,",",J200,",",K200,",",M200,",",N200,",",G200,",","""",H200,"""),")</f>
        <v>RC10_REV(1,1,MAV_PARAM_UNIT.UNKNOWN,null,false,“”,"Not Yet"),</v>
      </c>
    </row>
    <row r="201" customFormat="false" ht="13.2" hidden="false" customHeight="false" outlineLevel="0" collapsed="false">
      <c r="A201" s="0" t="s">
        <v>287</v>
      </c>
      <c r="B201" s="0" t="n">
        <v>0</v>
      </c>
      <c r="F201" s="2" t="b">
        <v>0</v>
      </c>
      <c r="G201" s="0" t="s">
        <v>10</v>
      </c>
      <c r="H201" s="0" t="s">
        <v>100</v>
      </c>
      <c r="I201" s="1" t="n">
        <f aca="false">B201</f>
        <v>0</v>
      </c>
      <c r="J201" s="1" t="n">
        <f aca="false">IF(C201="",1,C201)</f>
        <v>1</v>
      </c>
      <c r="K201" s="3" t="s">
        <v>12</v>
      </c>
      <c r="L201" s="1" t="str">
        <f aca="false">IF(E201="","",IF(MID(E201,2,1)=":",CONCATENATE("new HashMap(){{put(",SUBSTITUTE(E201," ",""");put("),""");}}"),CONCATENATE("new Range(",SUBSTITUTE(E201," ",","),")")))</f>
        <v/>
      </c>
      <c r="M201" s="1" t="str">
        <f aca="false">IF(L201="","null",SUBSTITUTE(L201,":",","""))</f>
        <v>null</v>
      </c>
      <c r="N201" s="1" t="str">
        <f aca="false">IF(F201=FALSE(),"false","true")</f>
        <v>false</v>
      </c>
      <c r="O201" s="0" t="str">
        <f aca="false">CONCATENATE(A201,"(",I201,",",J201,",",K201,",",M201,",",N201,",",G201,",","""",H201,"""),")</f>
        <v>RC10_DZ(0,1,MAV_PARAM_UNIT.UNKNOWN,null,false,“”,"Not Yet"),</v>
      </c>
    </row>
    <row r="202" customFormat="false" ht="13.2" hidden="false" customHeight="false" outlineLevel="0" collapsed="false">
      <c r="A202" s="0" t="s">
        <v>288</v>
      </c>
      <c r="B202" s="0" t="n">
        <v>0</v>
      </c>
      <c r="F202" s="2" t="b">
        <v>0</v>
      </c>
      <c r="G202" s="0" t="s">
        <v>10</v>
      </c>
      <c r="H202" s="0" t="s">
        <v>100</v>
      </c>
      <c r="I202" s="1" t="n">
        <f aca="false">B202</f>
        <v>0</v>
      </c>
      <c r="J202" s="1" t="n">
        <f aca="false">IF(C202="",1,C202)</f>
        <v>1</v>
      </c>
      <c r="K202" s="3" t="s">
        <v>12</v>
      </c>
      <c r="L202" s="1" t="str">
        <f aca="false">IF(E202="","",IF(MID(E202,2,1)=":",CONCATENATE("new HashMap(){{put(",SUBSTITUTE(E202," ",""");put("),""");}}"),CONCATENATE("new Range(",SUBSTITUTE(E202," ",","),")")))</f>
        <v/>
      </c>
      <c r="M202" s="1" t="str">
        <f aca="false">IF(L202="","null",SUBSTITUTE(L202,":",","""))</f>
        <v>null</v>
      </c>
      <c r="N202" s="1" t="str">
        <f aca="false">IF(F202=FALSE(),"false","true")</f>
        <v>false</v>
      </c>
      <c r="O202" s="0" t="str">
        <f aca="false">CONCATENATE(A202,"(",I202,",",J202,",",K202,",",M202,",",N202,",",G202,",","""",H202,"""),")</f>
        <v>RC10_FUNCTION(0,1,MAV_PARAM_UNIT.UNKNOWN,null,false,“”,"Not Yet"),</v>
      </c>
    </row>
    <row r="203" customFormat="false" ht="13.2" hidden="false" customHeight="false" outlineLevel="0" collapsed="false">
      <c r="A203" s="0" t="s">
        <v>289</v>
      </c>
      <c r="B203" s="0" t="n">
        <v>1100</v>
      </c>
      <c r="F203" s="2" t="b">
        <v>0</v>
      </c>
      <c r="G203" s="0" t="s">
        <v>10</v>
      </c>
      <c r="H203" s="0" t="s">
        <v>100</v>
      </c>
      <c r="I203" s="1" t="n">
        <f aca="false">B203</f>
        <v>1100</v>
      </c>
      <c r="J203" s="1" t="n">
        <f aca="false">IF(C203="",1,C203)</f>
        <v>1</v>
      </c>
      <c r="K203" s="3" t="s">
        <v>12</v>
      </c>
      <c r="L203" s="1" t="str">
        <f aca="false">IF(E203="","",IF(MID(E203,2,1)=":",CONCATENATE("new HashMap(){{put(",SUBSTITUTE(E203," ",""");put("),""");}}"),CONCATENATE("new Range(",SUBSTITUTE(E203," ",","),")")))</f>
        <v/>
      </c>
      <c r="M203" s="1" t="str">
        <f aca="false">IF(L203="","null",SUBSTITUTE(L203,":",","""))</f>
        <v>null</v>
      </c>
      <c r="N203" s="1" t="str">
        <f aca="false">IF(F203=FALSE(),"false","true")</f>
        <v>false</v>
      </c>
      <c r="O203" s="0" t="str">
        <f aca="false">CONCATENATE(A203,"(",I203,",",J203,",",K203,",",M203,",",N203,",",G203,",","""",H203,"""),")</f>
        <v>RC11_MIN(1100,1,MAV_PARAM_UNIT.UNKNOWN,null,false,“”,"Not Yet"),</v>
      </c>
    </row>
    <row r="204" customFormat="false" ht="13.2" hidden="false" customHeight="false" outlineLevel="0" collapsed="false">
      <c r="A204" s="0" t="s">
        <v>290</v>
      </c>
      <c r="B204" s="0" t="n">
        <v>1500</v>
      </c>
      <c r="F204" s="2" t="b">
        <v>0</v>
      </c>
      <c r="G204" s="0" t="s">
        <v>10</v>
      </c>
      <c r="H204" s="0" t="s">
        <v>100</v>
      </c>
      <c r="I204" s="1" t="n">
        <f aca="false">B204</f>
        <v>1500</v>
      </c>
      <c r="J204" s="1" t="n">
        <f aca="false">IF(C204="",1,C204)</f>
        <v>1</v>
      </c>
      <c r="K204" s="3" t="s">
        <v>12</v>
      </c>
      <c r="L204" s="1" t="str">
        <f aca="false">IF(E204="","",IF(MID(E204,2,1)=":",CONCATENATE("new HashMap(){{put(",SUBSTITUTE(E204," ",""");put("),""");}}"),CONCATENATE("new Range(",SUBSTITUTE(E204," ",","),")")))</f>
        <v/>
      </c>
      <c r="M204" s="1" t="str">
        <f aca="false">IF(L204="","null",SUBSTITUTE(L204,":",","""))</f>
        <v>null</v>
      </c>
      <c r="N204" s="1" t="str">
        <f aca="false">IF(F204=FALSE(),"false","true")</f>
        <v>false</v>
      </c>
      <c r="O204" s="0" t="str">
        <f aca="false">CONCATENATE(A204,"(",I204,",",J204,",",K204,",",M204,",",N204,",",G204,",","""",H204,"""),")</f>
        <v>RC11_TRIM(1500,1,MAV_PARAM_UNIT.UNKNOWN,null,false,“”,"Not Yet"),</v>
      </c>
    </row>
    <row r="205" customFormat="false" ht="13.2" hidden="false" customHeight="false" outlineLevel="0" collapsed="false">
      <c r="A205" s="0" t="s">
        <v>291</v>
      </c>
      <c r="B205" s="0" t="n">
        <v>1900</v>
      </c>
      <c r="F205" s="2" t="b">
        <v>0</v>
      </c>
      <c r="G205" s="0" t="s">
        <v>10</v>
      </c>
      <c r="H205" s="0" t="s">
        <v>100</v>
      </c>
      <c r="I205" s="1" t="n">
        <f aca="false">B205</f>
        <v>1900</v>
      </c>
      <c r="J205" s="1" t="n">
        <f aca="false">IF(C205="",1,C205)</f>
        <v>1</v>
      </c>
      <c r="K205" s="3" t="s">
        <v>12</v>
      </c>
      <c r="L205" s="1" t="str">
        <f aca="false">IF(E205="","",IF(MID(E205,2,1)=":",CONCATENATE("new HashMap(){{put(",SUBSTITUTE(E205," ",""");put("),""");}}"),CONCATENATE("new Range(",SUBSTITUTE(E205," ",","),")")))</f>
        <v/>
      </c>
      <c r="M205" s="1" t="str">
        <f aca="false">IF(L205="","null",SUBSTITUTE(L205,":",","""))</f>
        <v>null</v>
      </c>
      <c r="N205" s="1" t="str">
        <f aca="false">IF(F205=FALSE(),"false","true")</f>
        <v>false</v>
      </c>
      <c r="O205" s="0" t="str">
        <f aca="false">CONCATENATE(A205,"(",I205,",",J205,",",K205,",",M205,",",N205,",",G205,",","""",H205,"""),")</f>
        <v>RC11_MAX(1900,1,MAV_PARAM_UNIT.UNKNOWN,null,false,“”,"Not Yet"),</v>
      </c>
    </row>
    <row r="206" customFormat="false" ht="13.2" hidden="false" customHeight="false" outlineLevel="0" collapsed="false">
      <c r="A206" s="0" t="s">
        <v>292</v>
      </c>
      <c r="B206" s="0" t="n">
        <v>1</v>
      </c>
      <c r="F206" s="2" t="b">
        <v>0</v>
      </c>
      <c r="G206" s="0" t="s">
        <v>10</v>
      </c>
      <c r="H206" s="0" t="s">
        <v>100</v>
      </c>
      <c r="I206" s="1" t="n">
        <f aca="false">B206</f>
        <v>1</v>
      </c>
      <c r="J206" s="1" t="n">
        <f aca="false">IF(C206="",1,C206)</f>
        <v>1</v>
      </c>
      <c r="K206" s="3" t="s">
        <v>12</v>
      </c>
      <c r="L206" s="1" t="str">
        <f aca="false">IF(E206="","",IF(MID(E206,2,1)=":",CONCATENATE("new HashMap(){{put(",SUBSTITUTE(E206," ",""");put("),""");}}"),CONCATENATE("new Range(",SUBSTITUTE(E206," ",","),")")))</f>
        <v/>
      </c>
      <c r="M206" s="1" t="str">
        <f aca="false">IF(L206="","null",SUBSTITUTE(L206,":",","""))</f>
        <v>null</v>
      </c>
      <c r="N206" s="1" t="str">
        <f aca="false">IF(F206=FALSE(),"false","true")</f>
        <v>false</v>
      </c>
      <c r="O206" s="0" t="str">
        <f aca="false">CONCATENATE(A206,"(",I206,",",J206,",",K206,",",M206,",",N206,",",G206,",","""",H206,"""),")</f>
        <v>RC11_REV(1,1,MAV_PARAM_UNIT.UNKNOWN,null,false,“”,"Not Yet"),</v>
      </c>
    </row>
    <row r="207" customFormat="false" ht="13.2" hidden="false" customHeight="false" outlineLevel="0" collapsed="false">
      <c r="A207" s="0" t="s">
        <v>293</v>
      </c>
      <c r="B207" s="0" t="n">
        <v>0</v>
      </c>
      <c r="F207" s="2" t="b">
        <v>0</v>
      </c>
      <c r="G207" s="0" t="s">
        <v>10</v>
      </c>
      <c r="H207" s="0" t="s">
        <v>100</v>
      </c>
      <c r="I207" s="1" t="n">
        <f aca="false">B207</f>
        <v>0</v>
      </c>
      <c r="J207" s="1" t="n">
        <f aca="false">IF(C207="",1,C207)</f>
        <v>1</v>
      </c>
      <c r="K207" s="3" t="s">
        <v>12</v>
      </c>
      <c r="L207" s="1" t="str">
        <f aca="false">IF(E207="","",IF(MID(E207,2,1)=":",CONCATENATE("new HashMap(){{put(",SUBSTITUTE(E207," ",""");put("),""");}}"),CONCATENATE("new Range(",SUBSTITUTE(E207," ",","),")")))</f>
        <v/>
      </c>
      <c r="M207" s="1" t="str">
        <f aca="false">IF(L207="","null",SUBSTITUTE(L207,":",","""))</f>
        <v>null</v>
      </c>
      <c r="N207" s="1" t="str">
        <f aca="false">IF(F207=FALSE(),"false","true")</f>
        <v>false</v>
      </c>
      <c r="O207" s="0" t="str">
        <f aca="false">CONCATENATE(A207,"(",I207,",",J207,",",K207,",",M207,",",N207,",",G207,",","""",H207,"""),")</f>
        <v>RC11_DZ(0,1,MAV_PARAM_UNIT.UNKNOWN,null,false,“”,"Not Yet"),</v>
      </c>
    </row>
    <row r="208" customFormat="false" ht="13.2" hidden="false" customHeight="false" outlineLevel="0" collapsed="false">
      <c r="A208" s="0" t="s">
        <v>294</v>
      </c>
      <c r="B208" s="0" t="n">
        <v>0</v>
      </c>
      <c r="F208" s="2" t="b">
        <v>0</v>
      </c>
      <c r="G208" s="0" t="s">
        <v>10</v>
      </c>
      <c r="H208" s="0" t="s">
        <v>100</v>
      </c>
      <c r="I208" s="1" t="n">
        <f aca="false">B208</f>
        <v>0</v>
      </c>
      <c r="J208" s="1" t="n">
        <f aca="false">IF(C208="",1,C208)</f>
        <v>1</v>
      </c>
      <c r="K208" s="3" t="s">
        <v>12</v>
      </c>
      <c r="L208" s="1" t="str">
        <f aca="false">IF(E208="","",IF(MID(E208,2,1)=":",CONCATENATE("new HashMap(){{put(",SUBSTITUTE(E208," ",""");put("),""");}}"),CONCATENATE("new Range(",SUBSTITUTE(E208," ",","),")")))</f>
        <v/>
      </c>
      <c r="M208" s="1" t="str">
        <f aca="false">IF(L208="","null",SUBSTITUTE(L208,":",","""))</f>
        <v>null</v>
      </c>
      <c r="N208" s="1" t="str">
        <f aca="false">IF(F208=FALSE(),"false","true")</f>
        <v>false</v>
      </c>
      <c r="O208" s="0" t="str">
        <f aca="false">CONCATENATE(A208,"(",I208,",",J208,",",K208,",",M208,",",N208,",",G208,",","""",H208,"""),")</f>
        <v>RC11_FUNCTION(0,1,MAV_PARAM_UNIT.UNKNOWN,null,false,“”,"Not Yet"),</v>
      </c>
    </row>
    <row r="209" customFormat="false" ht="13.2" hidden="false" customHeight="false" outlineLevel="0" collapsed="false">
      <c r="A209" s="0" t="s">
        <v>295</v>
      </c>
      <c r="B209" s="0" t="n">
        <v>0.5</v>
      </c>
      <c r="F209" s="2" t="b">
        <v>0</v>
      </c>
      <c r="G209" s="0" t="s">
        <v>10</v>
      </c>
      <c r="H209" s="0" t="s">
        <v>100</v>
      </c>
      <c r="I209" s="1" t="n">
        <f aca="false">B209</f>
        <v>0.5</v>
      </c>
      <c r="J209" s="1" t="n">
        <f aca="false">IF(C209="",1,C209)</f>
        <v>1</v>
      </c>
      <c r="K209" s="3" t="s">
        <v>12</v>
      </c>
      <c r="L209" s="1" t="str">
        <f aca="false">IF(E209="","",IF(MID(E209,2,1)=":",CONCATENATE("new HashMap(){{put(",SUBSTITUTE(E209," ",""");put("),""");}}"),CONCATENATE("new Range(",SUBSTITUTE(E209," ",","),")")))</f>
        <v/>
      </c>
      <c r="M209" s="1" t="str">
        <f aca="false">IF(L209="","null",SUBSTITUTE(L209,":",","""))</f>
        <v>null</v>
      </c>
      <c r="N209" s="1" t="str">
        <f aca="false">IF(F209=FALSE(),"false","true")</f>
        <v>false</v>
      </c>
      <c r="O209" s="0" t="str">
        <f aca="false">CONCATENATE(A209,"(",I209,",",J209,",",K209,",",M209,",",N209,",",G209,",","""",H209,"""),")</f>
        <v>RLL2SRV_TCONST(0.5,1,MAV_PARAM_UNIT.UNKNOWN,null,false,“”,"Not Yet"),</v>
      </c>
    </row>
    <row r="210" customFormat="false" ht="13.2" hidden="false" customHeight="false" outlineLevel="0" collapsed="false">
      <c r="A210" s="0" t="s">
        <v>296</v>
      </c>
      <c r="B210" s="0" t="n">
        <v>0.400000005960465</v>
      </c>
      <c r="F210" s="2" t="b">
        <v>0</v>
      </c>
      <c r="G210" s="0" t="s">
        <v>10</v>
      </c>
      <c r="H210" s="0" t="s">
        <v>100</v>
      </c>
      <c r="I210" s="1" t="n">
        <f aca="false">B210</f>
        <v>0.400000005960465</v>
      </c>
      <c r="J210" s="1" t="n">
        <f aca="false">IF(C210="",1,C210)</f>
        <v>1</v>
      </c>
      <c r="K210" s="3" t="s">
        <v>12</v>
      </c>
      <c r="L210" s="1" t="str">
        <f aca="false">IF(E210="","",IF(MID(E210,2,1)=":",CONCATENATE("new HashMap(){{put(",SUBSTITUTE(E210," ",""");put("),""");}}"),CONCATENATE("new Range(",SUBSTITUTE(E210," ",","),")")))</f>
        <v/>
      </c>
      <c r="M210" s="1" t="str">
        <f aca="false">IF(L210="","null",SUBSTITUTE(L210,":",","""))</f>
        <v>null</v>
      </c>
      <c r="N210" s="1" t="str">
        <f aca="false">IF(F210=FALSE(),"false","true")</f>
        <v>false</v>
      </c>
      <c r="O210" s="0" t="str">
        <f aca="false">CONCATENATE(A210,"(",I210,",",J210,",",K210,",",M210,",",N210,",",G210,",","""",H210,"""),")</f>
        <v>RLL2SRV_P(0.400000005960465,1,MAV_PARAM_UNIT.UNKNOWN,null,false,“”,"Not Yet"),</v>
      </c>
    </row>
    <row r="211" customFormat="false" ht="13.2" hidden="false" customHeight="false" outlineLevel="0" collapsed="false">
      <c r="A211" s="0" t="s">
        <v>297</v>
      </c>
      <c r="B211" s="0" t="n">
        <v>0.0199999995529652</v>
      </c>
      <c r="F211" s="2" t="b">
        <v>0</v>
      </c>
      <c r="G211" s="0" t="s">
        <v>10</v>
      </c>
      <c r="H211" s="0" t="s">
        <v>100</v>
      </c>
      <c r="I211" s="1" t="n">
        <f aca="false">B211</f>
        <v>0.0199999995529652</v>
      </c>
      <c r="J211" s="1" t="n">
        <f aca="false">IF(C211="",1,C211)</f>
        <v>1</v>
      </c>
      <c r="K211" s="3" t="s">
        <v>12</v>
      </c>
      <c r="L211" s="1" t="str">
        <f aca="false">IF(E211="","",IF(MID(E211,2,1)=":",CONCATENATE("new HashMap(){{put(",SUBSTITUTE(E211," ",""");put("),""");}}"),CONCATENATE("new Range(",SUBSTITUTE(E211," ",","),")")))</f>
        <v/>
      </c>
      <c r="M211" s="1" t="str">
        <f aca="false">IF(L211="","null",SUBSTITUTE(L211,":",","""))</f>
        <v>null</v>
      </c>
      <c r="N211" s="1" t="str">
        <f aca="false">IF(F211=FALSE(),"false","true")</f>
        <v>false</v>
      </c>
      <c r="O211" s="0" t="str">
        <f aca="false">CONCATENATE(A211,"(",I211,",",J211,",",K211,",",M211,",",N211,",",G211,",","""",H211,"""),")</f>
        <v>RLL2SRV_D(0.0199999995529652,1,MAV_PARAM_UNIT.UNKNOWN,null,false,“”,"Not Yet"),</v>
      </c>
    </row>
    <row r="212" customFormat="false" ht="13.2" hidden="false" customHeight="false" outlineLevel="0" collapsed="false">
      <c r="A212" s="0" t="s">
        <v>298</v>
      </c>
      <c r="B212" s="0" t="n">
        <v>0.0399999991059303</v>
      </c>
      <c r="F212" s="2" t="b">
        <v>0</v>
      </c>
      <c r="G212" s="0" t="s">
        <v>10</v>
      </c>
      <c r="H212" s="0" t="s">
        <v>100</v>
      </c>
      <c r="I212" s="1" t="n">
        <f aca="false">B212</f>
        <v>0.0399999991059303</v>
      </c>
      <c r="J212" s="1" t="n">
        <f aca="false">IF(C212="",1,C212)</f>
        <v>1</v>
      </c>
      <c r="K212" s="3" t="s">
        <v>12</v>
      </c>
      <c r="L212" s="1" t="str">
        <f aca="false">IF(E212="","",IF(MID(E212,2,1)=":",CONCATENATE("new HashMap(){{put(",SUBSTITUTE(E212," ",""");put("),""");}}"),CONCATENATE("new Range(",SUBSTITUTE(E212," ",","),")")))</f>
        <v/>
      </c>
      <c r="M212" s="1" t="str">
        <f aca="false">IF(L212="","null",SUBSTITUTE(L212,":",","""))</f>
        <v>null</v>
      </c>
      <c r="N212" s="1" t="str">
        <f aca="false">IF(F212=FALSE(),"false","true")</f>
        <v>false</v>
      </c>
      <c r="O212" s="0" t="str">
        <f aca="false">CONCATENATE(A212,"(",I212,",",J212,",",K212,",",M212,",",N212,",",G212,",","""",H212,"""),")</f>
        <v>RLL2SRV_I(0.0399999991059303,1,MAV_PARAM_UNIT.UNKNOWN,null,false,“”,"Not Yet"),</v>
      </c>
    </row>
    <row r="213" customFormat="false" ht="13.2" hidden="false" customHeight="false" outlineLevel="0" collapsed="false">
      <c r="A213" s="0" t="s">
        <v>299</v>
      </c>
      <c r="B213" s="0" t="n">
        <v>0</v>
      </c>
      <c r="F213" s="2" t="b">
        <v>0</v>
      </c>
      <c r="G213" s="0" t="s">
        <v>10</v>
      </c>
      <c r="H213" s="0" t="s">
        <v>100</v>
      </c>
      <c r="I213" s="1" t="n">
        <f aca="false">B213</f>
        <v>0</v>
      </c>
      <c r="J213" s="1" t="n">
        <f aca="false">IF(C213="",1,C213)</f>
        <v>1</v>
      </c>
      <c r="K213" s="3" t="s">
        <v>12</v>
      </c>
      <c r="L213" s="1" t="str">
        <f aca="false">IF(E213="","",IF(MID(E213,2,1)=":",CONCATENATE("new HashMap(){{put(",SUBSTITUTE(E213," ",""");put("),""");}}"),CONCATENATE("new Range(",SUBSTITUTE(E213," ",","),")")))</f>
        <v/>
      </c>
      <c r="M213" s="1" t="str">
        <f aca="false">IF(L213="","null",SUBSTITUTE(L213,":",","""))</f>
        <v>null</v>
      </c>
      <c r="N213" s="1" t="str">
        <f aca="false">IF(F213=FALSE(),"false","true")</f>
        <v>false</v>
      </c>
      <c r="O213" s="0" t="str">
        <f aca="false">CONCATENATE(A213,"(",I213,",",J213,",",K213,",",M213,",",N213,",",G213,",","""",H213,"""),")</f>
        <v>RLL2SRV_RMAX(0,1,MAV_PARAM_UNIT.UNKNOWN,null,false,“”,"Not Yet"),</v>
      </c>
    </row>
    <row r="214" customFormat="false" ht="13.2" hidden="false" customHeight="false" outlineLevel="0" collapsed="false">
      <c r="A214" s="0" t="s">
        <v>300</v>
      </c>
      <c r="B214" s="0" t="n">
        <v>3000</v>
      </c>
      <c r="F214" s="2" t="b">
        <v>0</v>
      </c>
      <c r="G214" s="0" t="s">
        <v>10</v>
      </c>
      <c r="H214" s="0" t="s">
        <v>100</v>
      </c>
      <c r="I214" s="1" t="n">
        <f aca="false">B214</f>
        <v>3000</v>
      </c>
      <c r="J214" s="1" t="n">
        <f aca="false">IF(C214="",1,C214)</f>
        <v>1</v>
      </c>
      <c r="K214" s="3" t="s">
        <v>12</v>
      </c>
      <c r="L214" s="1" t="str">
        <f aca="false">IF(E214="","",IF(MID(E214,2,1)=":",CONCATENATE("new HashMap(){{put(",SUBSTITUTE(E214," ",""");put("),""");}}"),CONCATENATE("new Range(",SUBSTITUTE(E214," ",","),")")))</f>
        <v/>
      </c>
      <c r="M214" s="1" t="str">
        <f aca="false">IF(L214="","null",SUBSTITUTE(L214,":",","""))</f>
        <v>null</v>
      </c>
      <c r="N214" s="1" t="str">
        <f aca="false">IF(F214=FALSE(),"false","true")</f>
        <v>false</v>
      </c>
      <c r="O214" s="0" t="str">
        <f aca="false">CONCATENATE(A214,"(",I214,",",J214,",",K214,",",M214,",",N214,",",G214,",","""",H214,"""),")</f>
        <v>RLL2SRV_IMAX(3000,1,MAV_PARAM_UNIT.UNKNOWN,null,false,“”,"Not Yet"),</v>
      </c>
    </row>
    <row r="215" customFormat="false" ht="13.2" hidden="false" customHeight="false" outlineLevel="0" collapsed="false">
      <c r="A215" s="0" t="s">
        <v>301</v>
      </c>
      <c r="B215" s="0" t="n">
        <v>0</v>
      </c>
      <c r="F215" s="2" t="b">
        <v>0</v>
      </c>
      <c r="G215" s="0" t="s">
        <v>10</v>
      </c>
      <c r="H215" s="0" t="s">
        <v>100</v>
      </c>
      <c r="I215" s="1" t="n">
        <f aca="false">B215</f>
        <v>0</v>
      </c>
      <c r="J215" s="1" t="n">
        <f aca="false">IF(C215="",1,C215)</f>
        <v>1</v>
      </c>
      <c r="K215" s="3" t="s">
        <v>12</v>
      </c>
      <c r="L215" s="1" t="str">
        <f aca="false">IF(E215="","",IF(MID(E215,2,1)=":",CONCATENATE("new HashMap(){{put(",SUBSTITUTE(E215," ",""");put("),""");}}"),CONCATENATE("new Range(",SUBSTITUTE(E215," ",","),")")))</f>
        <v/>
      </c>
      <c r="M215" s="1" t="str">
        <f aca="false">IF(L215="","null",SUBSTITUTE(L215,":",","""))</f>
        <v>null</v>
      </c>
      <c r="N215" s="1" t="str">
        <f aca="false">IF(F215=FALSE(),"false","true")</f>
        <v>false</v>
      </c>
      <c r="O215" s="0" t="str">
        <f aca="false">CONCATENATE(A215,"(",I215,",",J215,",",K215,",",M215,",",N215,",",G215,",","""",H215,"""),")</f>
        <v>RLL2SRV_FF(0,1,MAV_PARAM_UNIT.UNKNOWN,null,false,“”,"Not Yet"),</v>
      </c>
    </row>
    <row r="216" customFormat="false" ht="13.2" hidden="false" customHeight="false" outlineLevel="0" collapsed="false">
      <c r="A216" s="0" t="s">
        <v>302</v>
      </c>
      <c r="B216" s="0" t="n">
        <v>0.5</v>
      </c>
      <c r="F216" s="2" t="b">
        <v>0</v>
      </c>
      <c r="G216" s="0" t="s">
        <v>10</v>
      </c>
      <c r="H216" s="0" t="s">
        <v>100</v>
      </c>
      <c r="I216" s="1" t="n">
        <f aca="false">B216</f>
        <v>0.5</v>
      </c>
      <c r="J216" s="1" t="n">
        <f aca="false">IF(C216="",1,C216)</f>
        <v>1</v>
      </c>
      <c r="K216" s="3" t="s">
        <v>12</v>
      </c>
      <c r="L216" s="1" t="str">
        <f aca="false">IF(E216="","",IF(MID(E216,2,1)=":",CONCATENATE("new HashMap(){{put(",SUBSTITUTE(E216," ",""");put("),""");}}"),CONCATENATE("new Range(",SUBSTITUTE(E216," ",","),")")))</f>
        <v/>
      </c>
      <c r="M216" s="1" t="str">
        <f aca="false">IF(L216="","null",SUBSTITUTE(L216,":",","""))</f>
        <v>null</v>
      </c>
      <c r="N216" s="1" t="str">
        <f aca="false">IF(F216=FALSE(),"false","true")</f>
        <v>false</v>
      </c>
      <c r="O216" s="0" t="str">
        <f aca="false">CONCATENATE(A216,"(",I216,",",J216,",",K216,",",M216,",",N216,",",G216,",","""",H216,"""),")</f>
        <v>PTCH2SRV_TCONST(0.5,1,MAV_PARAM_UNIT.UNKNOWN,null,false,“”,"Not Yet"),</v>
      </c>
    </row>
    <row r="217" customFormat="false" ht="13.2" hidden="false" customHeight="false" outlineLevel="0" collapsed="false">
      <c r="A217" s="0" t="s">
        <v>303</v>
      </c>
      <c r="B217" s="0" t="n">
        <v>0.400000005960465</v>
      </c>
      <c r="F217" s="2" t="b">
        <v>0</v>
      </c>
      <c r="G217" s="0" t="s">
        <v>10</v>
      </c>
      <c r="H217" s="0" t="s">
        <v>100</v>
      </c>
      <c r="I217" s="1" t="n">
        <f aca="false">B217</f>
        <v>0.400000005960465</v>
      </c>
      <c r="J217" s="1" t="n">
        <f aca="false">IF(C217="",1,C217)</f>
        <v>1</v>
      </c>
      <c r="K217" s="3" t="s">
        <v>12</v>
      </c>
      <c r="L217" s="1" t="str">
        <f aca="false">IF(E217="","",IF(MID(E217,2,1)=":",CONCATENATE("new HashMap(){{put(",SUBSTITUTE(E217," ",""");put("),""");}}"),CONCATENATE("new Range(",SUBSTITUTE(E217," ",","),")")))</f>
        <v/>
      </c>
      <c r="M217" s="1" t="str">
        <f aca="false">IF(L217="","null",SUBSTITUTE(L217,":",","""))</f>
        <v>null</v>
      </c>
      <c r="N217" s="1" t="str">
        <f aca="false">IF(F217=FALSE(),"false","true")</f>
        <v>false</v>
      </c>
      <c r="O217" s="0" t="str">
        <f aca="false">CONCATENATE(A217,"(",I217,",",J217,",",K217,",",M217,",",N217,",",G217,",","""",H217,"""),")</f>
        <v>PTCH2SRV_P(0.400000005960465,1,MAV_PARAM_UNIT.UNKNOWN,null,false,“”,"Not Yet"),</v>
      </c>
    </row>
    <row r="218" customFormat="false" ht="13.2" hidden="false" customHeight="false" outlineLevel="0" collapsed="false">
      <c r="A218" s="0" t="s">
        <v>304</v>
      </c>
      <c r="B218" s="0" t="n">
        <v>0.0199999995529652</v>
      </c>
      <c r="F218" s="2" t="b">
        <v>0</v>
      </c>
      <c r="G218" s="0" t="s">
        <v>10</v>
      </c>
      <c r="H218" s="0" t="s">
        <v>100</v>
      </c>
      <c r="I218" s="1" t="n">
        <f aca="false">B218</f>
        <v>0.0199999995529652</v>
      </c>
      <c r="J218" s="1" t="n">
        <f aca="false">IF(C218="",1,C218)</f>
        <v>1</v>
      </c>
      <c r="K218" s="3" t="s">
        <v>12</v>
      </c>
      <c r="L218" s="1" t="str">
        <f aca="false">IF(E218="","",IF(MID(E218,2,1)=":",CONCATENATE("new HashMap(){{put(",SUBSTITUTE(E218," ",""");put("),""");}}"),CONCATENATE("new Range(",SUBSTITUTE(E218," ",","),")")))</f>
        <v/>
      </c>
      <c r="M218" s="1" t="str">
        <f aca="false">IF(L218="","null",SUBSTITUTE(L218,":",","""))</f>
        <v>null</v>
      </c>
      <c r="N218" s="1" t="str">
        <f aca="false">IF(F218=FALSE(),"false","true")</f>
        <v>false</v>
      </c>
      <c r="O218" s="0" t="str">
        <f aca="false">CONCATENATE(A218,"(",I218,",",J218,",",K218,",",M218,",",N218,",",G218,",","""",H218,"""),")</f>
        <v>PTCH2SRV_D(0.0199999995529652,1,MAV_PARAM_UNIT.UNKNOWN,null,false,“”,"Not Yet"),</v>
      </c>
    </row>
    <row r="219" customFormat="false" ht="13.2" hidden="false" customHeight="false" outlineLevel="0" collapsed="false">
      <c r="A219" s="0" t="s">
        <v>305</v>
      </c>
      <c r="B219" s="0" t="n">
        <v>0.0399999991059303</v>
      </c>
      <c r="F219" s="2" t="b">
        <v>0</v>
      </c>
      <c r="G219" s="0" t="s">
        <v>10</v>
      </c>
      <c r="H219" s="0" t="s">
        <v>100</v>
      </c>
      <c r="I219" s="1" t="n">
        <f aca="false">B219</f>
        <v>0.0399999991059303</v>
      </c>
      <c r="J219" s="1" t="n">
        <f aca="false">IF(C219="",1,C219)</f>
        <v>1</v>
      </c>
      <c r="K219" s="3" t="s">
        <v>12</v>
      </c>
      <c r="L219" s="1" t="str">
        <f aca="false">IF(E219="","",IF(MID(E219,2,1)=":",CONCATENATE("new HashMap(){{put(",SUBSTITUTE(E219," ",""");put("),""");}}"),CONCATENATE("new Range(",SUBSTITUTE(E219," ",","),")")))</f>
        <v/>
      </c>
      <c r="M219" s="1" t="str">
        <f aca="false">IF(L219="","null",SUBSTITUTE(L219,":",","""))</f>
        <v>null</v>
      </c>
      <c r="N219" s="1" t="str">
        <f aca="false">IF(F219=FALSE(),"false","true")</f>
        <v>false</v>
      </c>
      <c r="O219" s="0" t="str">
        <f aca="false">CONCATENATE(A219,"(",I219,",",J219,",",K219,",",M219,",",N219,",",G219,",","""",H219,"""),")</f>
        <v>PTCH2SRV_I(0.0399999991059303,1,MAV_PARAM_UNIT.UNKNOWN,null,false,“”,"Not Yet"),</v>
      </c>
    </row>
    <row r="220" customFormat="false" ht="13.2" hidden="false" customHeight="false" outlineLevel="0" collapsed="false">
      <c r="A220" s="0" t="s">
        <v>306</v>
      </c>
      <c r="B220" s="0" t="n">
        <v>0</v>
      </c>
      <c r="F220" s="2" t="b">
        <v>0</v>
      </c>
      <c r="G220" s="0" t="s">
        <v>10</v>
      </c>
      <c r="H220" s="0" t="s">
        <v>100</v>
      </c>
      <c r="I220" s="1" t="n">
        <f aca="false">B220</f>
        <v>0</v>
      </c>
      <c r="J220" s="1" t="n">
        <f aca="false">IF(C220="",1,C220)</f>
        <v>1</v>
      </c>
      <c r="K220" s="3" t="s">
        <v>12</v>
      </c>
      <c r="L220" s="1" t="str">
        <f aca="false">IF(E220="","",IF(MID(E220,2,1)=":",CONCATENATE("new HashMap(){{put(",SUBSTITUTE(E220," ",""");put("),""");}}"),CONCATENATE("new Range(",SUBSTITUTE(E220," ",","),")")))</f>
        <v/>
      </c>
      <c r="M220" s="1" t="str">
        <f aca="false">IF(L220="","null",SUBSTITUTE(L220,":",","""))</f>
        <v>null</v>
      </c>
      <c r="N220" s="1" t="str">
        <f aca="false">IF(F220=FALSE(),"false","true")</f>
        <v>false</v>
      </c>
      <c r="O220" s="0" t="str">
        <f aca="false">CONCATENATE(A220,"(",I220,",",J220,",",K220,",",M220,",",N220,",",G220,",","""",H220,"""),")</f>
        <v>PTCH2SRV_RMAX_UP(0,1,MAV_PARAM_UNIT.UNKNOWN,null,false,“”,"Not Yet"),</v>
      </c>
    </row>
    <row r="221" customFormat="false" ht="13.2" hidden="false" customHeight="false" outlineLevel="0" collapsed="false">
      <c r="A221" s="0" t="s">
        <v>307</v>
      </c>
      <c r="B221" s="0" t="n">
        <v>0</v>
      </c>
      <c r="F221" s="2" t="b">
        <v>0</v>
      </c>
      <c r="G221" s="0" t="s">
        <v>10</v>
      </c>
      <c r="H221" s="0" t="s">
        <v>100</v>
      </c>
      <c r="I221" s="1" t="n">
        <f aca="false">B221</f>
        <v>0</v>
      </c>
      <c r="J221" s="1" t="n">
        <f aca="false">IF(C221="",1,C221)</f>
        <v>1</v>
      </c>
      <c r="K221" s="3" t="s">
        <v>12</v>
      </c>
      <c r="L221" s="1" t="str">
        <f aca="false">IF(E221="","",IF(MID(E221,2,1)=":",CONCATENATE("new HashMap(){{put(",SUBSTITUTE(E221," ",""");put("),""");}}"),CONCATENATE("new Range(",SUBSTITUTE(E221," ",","),")")))</f>
        <v/>
      </c>
      <c r="M221" s="1" t="str">
        <f aca="false">IF(L221="","null",SUBSTITUTE(L221,":",","""))</f>
        <v>null</v>
      </c>
      <c r="N221" s="1" t="str">
        <f aca="false">IF(F221=FALSE(),"false","true")</f>
        <v>false</v>
      </c>
      <c r="O221" s="0" t="str">
        <f aca="false">CONCATENATE(A221,"(",I221,",",J221,",",K221,",",M221,",",N221,",",G221,",","""",H221,"""),")</f>
        <v>PTCH2SRV_RMAX_DN(0,1,MAV_PARAM_UNIT.UNKNOWN,null,false,“”,"Not Yet"),</v>
      </c>
    </row>
    <row r="222" customFormat="false" ht="13.2" hidden="false" customHeight="false" outlineLevel="0" collapsed="false">
      <c r="A222" s="0" t="s">
        <v>308</v>
      </c>
      <c r="B222" s="0" t="n">
        <v>1</v>
      </c>
      <c r="F222" s="2" t="b">
        <v>0</v>
      </c>
      <c r="G222" s="0" t="s">
        <v>10</v>
      </c>
      <c r="H222" s="0" t="s">
        <v>100</v>
      </c>
      <c r="I222" s="1" t="n">
        <f aca="false">B222</f>
        <v>1</v>
      </c>
      <c r="J222" s="1" t="n">
        <f aca="false">IF(C222="",1,C222)</f>
        <v>1</v>
      </c>
      <c r="K222" s="3" t="s">
        <v>12</v>
      </c>
      <c r="L222" s="1" t="str">
        <f aca="false">IF(E222="","",IF(MID(E222,2,1)=":",CONCATENATE("new HashMap(){{put(",SUBSTITUTE(E222," ",""");put("),""");}}"),CONCATENATE("new Range(",SUBSTITUTE(E222," ",","),")")))</f>
        <v/>
      </c>
      <c r="M222" s="1" t="str">
        <f aca="false">IF(L222="","null",SUBSTITUTE(L222,":",","""))</f>
        <v>null</v>
      </c>
      <c r="N222" s="1" t="str">
        <f aca="false">IF(F222=FALSE(),"false","true")</f>
        <v>false</v>
      </c>
      <c r="O222" s="0" t="str">
        <f aca="false">CONCATENATE(A222,"(",I222,",",J222,",",K222,",",M222,",",N222,",",G222,",","""",H222,"""),")</f>
        <v>PTCH2SRV_RLL(1,1,MAV_PARAM_UNIT.UNKNOWN,null,false,“”,"Not Yet"),</v>
      </c>
    </row>
    <row r="223" customFormat="false" ht="13.2" hidden="false" customHeight="false" outlineLevel="0" collapsed="false">
      <c r="A223" s="0" t="s">
        <v>309</v>
      </c>
      <c r="B223" s="0" t="n">
        <v>3000</v>
      </c>
      <c r="F223" s="2" t="b">
        <v>0</v>
      </c>
      <c r="G223" s="0" t="s">
        <v>10</v>
      </c>
      <c r="H223" s="0" t="s">
        <v>100</v>
      </c>
      <c r="I223" s="1" t="n">
        <f aca="false">B223</f>
        <v>3000</v>
      </c>
      <c r="J223" s="1" t="n">
        <f aca="false">IF(C223="",1,C223)</f>
        <v>1</v>
      </c>
      <c r="K223" s="3" t="s">
        <v>12</v>
      </c>
      <c r="L223" s="1" t="str">
        <f aca="false">IF(E223="","",IF(MID(E223,2,1)=":",CONCATENATE("new HashMap(){{put(",SUBSTITUTE(E223," ",""");put("),""");}}"),CONCATENATE("new Range(",SUBSTITUTE(E223," ",","),")")))</f>
        <v/>
      </c>
      <c r="M223" s="1" t="str">
        <f aca="false">IF(L223="","null",SUBSTITUTE(L223,":",","""))</f>
        <v>null</v>
      </c>
      <c r="N223" s="1" t="str">
        <f aca="false">IF(F223=FALSE(),"false","true")</f>
        <v>false</v>
      </c>
      <c r="O223" s="0" t="str">
        <f aca="false">CONCATENATE(A223,"(",I223,",",J223,",",K223,",",M223,",",N223,",",G223,",","""",H223,"""),")</f>
        <v>PTCH2SRV_IMAX(3000,1,MAV_PARAM_UNIT.UNKNOWN,null,false,“”,"Not Yet"),</v>
      </c>
    </row>
    <row r="224" customFormat="false" ht="13.2" hidden="false" customHeight="false" outlineLevel="0" collapsed="false">
      <c r="A224" s="0" t="s">
        <v>310</v>
      </c>
      <c r="B224" s="0" t="n">
        <v>0</v>
      </c>
      <c r="F224" s="2" t="b">
        <v>0</v>
      </c>
      <c r="G224" s="0" t="s">
        <v>10</v>
      </c>
      <c r="H224" s="0" t="s">
        <v>100</v>
      </c>
      <c r="I224" s="1" t="n">
        <f aca="false">B224</f>
        <v>0</v>
      </c>
      <c r="J224" s="1" t="n">
        <f aca="false">IF(C224="",1,C224)</f>
        <v>1</v>
      </c>
      <c r="K224" s="3" t="s">
        <v>12</v>
      </c>
      <c r="L224" s="1" t="str">
        <f aca="false">IF(E224="","",IF(MID(E224,2,1)=":",CONCATENATE("new HashMap(){{put(",SUBSTITUTE(E224," ",""");put("),""");}}"),CONCATENATE("new Range(",SUBSTITUTE(E224," ",","),")")))</f>
        <v/>
      </c>
      <c r="M224" s="1" t="str">
        <f aca="false">IF(L224="","null",SUBSTITUTE(L224,":",","""))</f>
        <v>null</v>
      </c>
      <c r="N224" s="1" t="str">
        <f aca="false">IF(F224=FALSE(),"false","true")</f>
        <v>false</v>
      </c>
      <c r="O224" s="0" t="str">
        <f aca="false">CONCATENATE(A224,"(",I224,",",J224,",",K224,",",M224,",",N224,",",G224,",","""",H224,"""),")</f>
        <v>PTCH2SRV_FF(0,1,MAV_PARAM_UNIT.UNKNOWN,null,false,“”,"Not Yet"),</v>
      </c>
    </row>
    <row r="225" customFormat="false" ht="13.2" hidden="false" customHeight="false" outlineLevel="0" collapsed="false">
      <c r="A225" s="0" t="s">
        <v>311</v>
      </c>
      <c r="B225" s="0" t="n">
        <v>0</v>
      </c>
      <c r="F225" s="2" t="b">
        <v>0</v>
      </c>
      <c r="G225" s="0" t="s">
        <v>10</v>
      </c>
      <c r="H225" s="0" t="s">
        <v>100</v>
      </c>
      <c r="I225" s="1" t="n">
        <f aca="false">B225</f>
        <v>0</v>
      </c>
      <c r="J225" s="1" t="n">
        <f aca="false">IF(C225="",1,C225)</f>
        <v>1</v>
      </c>
      <c r="K225" s="3" t="s">
        <v>12</v>
      </c>
      <c r="L225" s="1" t="str">
        <f aca="false">IF(E225="","",IF(MID(E225,2,1)=":",CONCATENATE("new HashMap(){{put(",SUBSTITUTE(E225," ",""");put("),""");}}"),CONCATENATE("new Range(",SUBSTITUTE(E225," ",","),")")))</f>
        <v/>
      </c>
      <c r="M225" s="1" t="str">
        <f aca="false">IF(L225="","null",SUBSTITUTE(L225,":",","""))</f>
        <v>null</v>
      </c>
      <c r="N225" s="1" t="str">
        <f aca="false">IF(F225=FALSE(),"false","true")</f>
        <v>false</v>
      </c>
      <c r="O225" s="0" t="str">
        <f aca="false">CONCATENATE(A225,"(",I225,",",J225,",",K225,",",M225,",",N225,",",G225,",","""",H225,"""),")</f>
        <v>YAW2SRV_SLIP(0,1,MAV_PARAM_UNIT.UNKNOWN,null,false,“”,"Not Yet"),</v>
      </c>
    </row>
    <row r="226" customFormat="false" ht="13.2" hidden="false" customHeight="false" outlineLevel="0" collapsed="false">
      <c r="A226" s="0" t="s">
        <v>312</v>
      </c>
      <c r="B226" s="0" t="n">
        <v>0</v>
      </c>
      <c r="F226" s="2" t="b">
        <v>0</v>
      </c>
      <c r="G226" s="0" t="s">
        <v>10</v>
      </c>
      <c r="H226" s="0" t="s">
        <v>100</v>
      </c>
      <c r="I226" s="1" t="n">
        <f aca="false">B226</f>
        <v>0</v>
      </c>
      <c r="J226" s="1" t="n">
        <f aca="false">IF(C226="",1,C226)</f>
        <v>1</v>
      </c>
      <c r="K226" s="3" t="s">
        <v>12</v>
      </c>
      <c r="L226" s="1" t="str">
        <f aca="false">IF(E226="","",IF(MID(E226,2,1)=":",CONCATENATE("new HashMap(){{put(",SUBSTITUTE(E226," ",""");put("),""");}}"),CONCATENATE("new Range(",SUBSTITUTE(E226," ",","),")")))</f>
        <v/>
      </c>
      <c r="M226" s="1" t="str">
        <f aca="false">IF(L226="","null",SUBSTITUTE(L226,":",","""))</f>
        <v>null</v>
      </c>
      <c r="N226" s="1" t="str">
        <f aca="false">IF(F226=FALSE(),"false","true")</f>
        <v>false</v>
      </c>
      <c r="O226" s="0" t="str">
        <f aca="false">CONCATENATE(A226,"(",I226,",",J226,",",K226,",",M226,",",N226,",",G226,",","""",H226,"""),")</f>
        <v>YAW2SRV_INT(0,1,MAV_PARAM_UNIT.UNKNOWN,null,false,“”,"Not Yet"),</v>
      </c>
    </row>
    <row r="227" customFormat="false" ht="13.2" hidden="false" customHeight="false" outlineLevel="0" collapsed="false">
      <c r="A227" s="0" t="s">
        <v>313</v>
      </c>
      <c r="B227" s="0" t="n">
        <v>0</v>
      </c>
      <c r="F227" s="2" t="b">
        <v>0</v>
      </c>
      <c r="G227" s="0" t="s">
        <v>10</v>
      </c>
      <c r="H227" s="0" t="s">
        <v>100</v>
      </c>
      <c r="I227" s="1" t="n">
        <f aca="false">B227</f>
        <v>0</v>
      </c>
      <c r="J227" s="1" t="n">
        <f aca="false">IF(C227="",1,C227)</f>
        <v>1</v>
      </c>
      <c r="K227" s="3" t="s">
        <v>12</v>
      </c>
      <c r="L227" s="1" t="str">
        <f aca="false">IF(E227="","",IF(MID(E227,2,1)=":",CONCATENATE("new HashMap(){{put(",SUBSTITUTE(E227," ",""");put("),""");}}"),CONCATENATE("new Range(",SUBSTITUTE(E227," ",","),")")))</f>
        <v/>
      </c>
      <c r="M227" s="1" t="str">
        <f aca="false">IF(L227="","null",SUBSTITUTE(L227,":",","""))</f>
        <v>null</v>
      </c>
      <c r="N227" s="1" t="str">
        <f aca="false">IF(F227=FALSE(),"false","true")</f>
        <v>false</v>
      </c>
      <c r="O227" s="0" t="str">
        <f aca="false">CONCATENATE(A227,"(",I227,",",J227,",",K227,",",M227,",",N227,",",G227,",","""",H227,"""),")</f>
        <v>YAW2SRV_DAMP(0,1,MAV_PARAM_UNIT.UNKNOWN,null,false,“”,"Not Yet"),</v>
      </c>
    </row>
    <row r="228" customFormat="false" ht="13.2" hidden="false" customHeight="false" outlineLevel="0" collapsed="false">
      <c r="A228" s="0" t="s">
        <v>314</v>
      </c>
      <c r="B228" s="0" t="n">
        <v>1</v>
      </c>
      <c r="F228" s="2" t="b">
        <v>0</v>
      </c>
      <c r="G228" s="0" t="s">
        <v>10</v>
      </c>
      <c r="H228" s="0" t="s">
        <v>100</v>
      </c>
      <c r="I228" s="1" t="n">
        <f aca="false">B228</f>
        <v>1</v>
      </c>
      <c r="J228" s="1" t="n">
        <f aca="false">IF(C228="",1,C228)</f>
        <v>1</v>
      </c>
      <c r="K228" s="3" t="s">
        <v>12</v>
      </c>
      <c r="L228" s="1" t="str">
        <f aca="false">IF(E228="","",IF(MID(E228,2,1)=":",CONCATENATE("new HashMap(){{put(",SUBSTITUTE(E228," ",""");put("),""");}}"),CONCATENATE("new Range(",SUBSTITUTE(E228," ",","),")")))</f>
        <v/>
      </c>
      <c r="M228" s="1" t="str">
        <f aca="false">IF(L228="","null",SUBSTITUTE(L228,":",","""))</f>
        <v>null</v>
      </c>
      <c r="N228" s="1" t="str">
        <f aca="false">IF(F228=FALSE(),"false","true")</f>
        <v>false</v>
      </c>
      <c r="O228" s="0" t="str">
        <f aca="false">CONCATENATE(A228,"(",I228,",",J228,",",K228,",",M228,",",N228,",",G228,",","""",H228,"""),")</f>
        <v>YAW2SRV_RLL(1,1,MAV_PARAM_UNIT.UNKNOWN,null,false,“”,"Not Yet"),</v>
      </c>
    </row>
    <row r="229" customFormat="false" ht="13.2" hidden="false" customHeight="false" outlineLevel="0" collapsed="false">
      <c r="A229" s="0" t="s">
        <v>315</v>
      </c>
      <c r="B229" s="0" t="n">
        <v>1500</v>
      </c>
      <c r="F229" s="2" t="b">
        <v>0</v>
      </c>
      <c r="G229" s="0" t="s">
        <v>10</v>
      </c>
      <c r="H229" s="0" t="s">
        <v>100</v>
      </c>
      <c r="I229" s="1" t="n">
        <f aca="false">B229</f>
        <v>1500</v>
      </c>
      <c r="J229" s="1" t="n">
        <f aca="false">IF(C229="",1,C229)</f>
        <v>1</v>
      </c>
      <c r="K229" s="3" t="s">
        <v>12</v>
      </c>
      <c r="L229" s="1" t="str">
        <f aca="false">IF(E229="","",IF(MID(E229,2,1)=":",CONCATENATE("new HashMap(){{put(",SUBSTITUTE(E229," ",""");put("),""");}}"),CONCATENATE("new Range(",SUBSTITUTE(E229," ",","),")")))</f>
        <v/>
      </c>
      <c r="M229" s="1" t="str">
        <f aca="false">IF(L229="","null",SUBSTITUTE(L229,":",","""))</f>
        <v>null</v>
      </c>
      <c r="N229" s="1" t="str">
        <f aca="false">IF(F229=FALSE(),"false","true")</f>
        <v>false</v>
      </c>
      <c r="O229" s="0" t="str">
        <f aca="false">CONCATENATE(A229,"(",I229,",",J229,",",K229,",",M229,",",N229,",",G229,",","""",H229,"""),")</f>
        <v>YAW2SRV_IMAX(1500,1,MAV_PARAM_UNIT.UNKNOWN,null,false,“”,"Not Yet"),</v>
      </c>
    </row>
    <row r="230" customFormat="false" ht="13.2" hidden="false" customHeight="false" outlineLevel="0" collapsed="false">
      <c r="A230" s="0" t="s">
        <v>316</v>
      </c>
      <c r="B230" s="0" t="n">
        <v>0.75</v>
      </c>
      <c r="F230" s="2" t="b">
        <v>0</v>
      </c>
      <c r="G230" s="0" t="s">
        <v>10</v>
      </c>
      <c r="H230" s="0" t="s">
        <v>100</v>
      </c>
      <c r="I230" s="1" t="n">
        <f aca="false">B230</f>
        <v>0.75</v>
      </c>
      <c r="J230" s="1" t="n">
        <f aca="false">IF(C230="",1,C230)</f>
        <v>1</v>
      </c>
      <c r="K230" s="3" t="s">
        <v>12</v>
      </c>
      <c r="L230" s="1" t="str">
        <f aca="false">IF(E230="","",IF(MID(E230,2,1)=":",CONCATENATE("new HashMap(){{put(",SUBSTITUTE(E230," ",""");put("),""");}}"),CONCATENATE("new Range(",SUBSTITUTE(E230," ",","),")")))</f>
        <v/>
      </c>
      <c r="M230" s="1" t="str">
        <f aca="false">IF(L230="","null",SUBSTITUTE(L230,":",","""))</f>
        <v>null</v>
      </c>
      <c r="N230" s="1" t="str">
        <f aca="false">IF(F230=FALSE(),"false","true")</f>
        <v>false</v>
      </c>
      <c r="O230" s="0" t="str">
        <f aca="false">CONCATENATE(A230,"(",I230,",",J230,",",K230,",",M230,",",N230,",",G230,",","""",H230,"""),")</f>
        <v>STEER2SRV_TCONST(0.75,1,MAV_PARAM_UNIT.UNKNOWN,null,false,“”,"Not Yet"),</v>
      </c>
    </row>
    <row r="231" customFormat="false" ht="13.2" hidden="false" customHeight="false" outlineLevel="0" collapsed="false">
      <c r="A231" s="0" t="s">
        <v>317</v>
      </c>
      <c r="B231" s="0" t="n">
        <v>1.79999995231628</v>
      </c>
      <c r="F231" s="2" t="b">
        <v>0</v>
      </c>
      <c r="G231" s="0" t="s">
        <v>10</v>
      </c>
      <c r="H231" s="0" t="s">
        <v>100</v>
      </c>
      <c r="I231" s="1" t="n">
        <f aca="false">B231</f>
        <v>1.79999995231628</v>
      </c>
      <c r="J231" s="1" t="n">
        <f aca="false">IF(C231="",1,C231)</f>
        <v>1</v>
      </c>
      <c r="K231" s="3" t="s">
        <v>12</v>
      </c>
      <c r="L231" s="1" t="str">
        <f aca="false">IF(E231="","",IF(MID(E231,2,1)=":",CONCATENATE("new HashMap(){{put(",SUBSTITUTE(E231," ",""");put("),""");}}"),CONCATENATE("new Range(",SUBSTITUTE(E231," ",","),")")))</f>
        <v/>
      </c>
      <c r="M231" s="1" t="str">
        <f aca="false">IF(L231="","null",SUBSTITUTE(L231,":",","""))</f>
        <v>null</v>
      </c>
      <c r="N231" s="1" t="str">
        <f aca="false">IF(F231=FALSE(),"false","true")</f>
        <v>false</v>
      </c>
      <c r="O231" s="0" t="str">
        <f aca="false">CONCATENATE(A231,"(",I231,",",J231,",",K231,",",M231,",",N231,",",G231,",","""",H231,"""),")</f>
        <v>STEER2SRV_P(1.79999995231628,1,MAV_PARAM_UNIT.UNKNOWN,null,false,“”,"Not Yet"),</v>
      </c>
    </row>
    <row r="232" customFormat="false" ht="13.2" hidden="false" customHeight="false" outlineLevel="0" collapsed="false">
      <c r="A232" s="0" t="s">
        <v>318</v>
      </c>
      <c r="B232" s="0" t="n">
        <v>0.200000002980232</v>
      </c>
      <c r="F232" s="2" t="b">
        <v>0</v>
      </c>
      <c r="G232" s="0" t="s">
        <v>10</v>
      </c>
      <c r="H232" s="0" t="s">
        <v>100</v>
      </c>
      <c r="I232" s="1" t="n">
        <f aca="false">B232</f>
        <v>0.200000002980232</v>
      </c>
      <c r="J232" s="1" t="n">
        <f aca="false">IF(C232="",1,C232)</f>
        <v>1</v>
      </c>
      <c r="K232" s="3" t="s">
        <v>12</v>
      </c>
      <c r="L232" s="1" t="str">
        <f aca="false">IF(E232="","",IF(MID(E232,2,1)=":",CONCATENATE("new HashMap(){{put(",SUBSTITUTE(E232," ",""");put("),""");}}"),CONCATENATE("new Range(",SUBSTITUTE(E232," ",","),")")))</f>
        <v/>
      </c>
      <c r="M232" s="1" t="str">
        <f aca="false">IF(L232="","null",SUBSTITUTE(L232,":",","""))</f>
        <v>null</v>
      </c>
      <c r="N232" s="1" t="str">
        <f aca="false">IF(F232=FALSE(),"false","true")</f>
        <v>false</v>
      </c>
      <c r="O232" s="0" t="str">
        <f aca="false">CONCATENATE(A232,"(",I232,",",J232,",",K232,",",M232,",",N232,",",G232,",","""",H232,"""),")</f>
        <v>STEER2SRV_I(0.200000002980232,1,MAV_PARAM_UNIT.UNKNOWN,null,false,“”,"Not Yet"),</v>
      </c>
    </row>
    <row r="233" customFormat="false" ht="13.2" hidden="false" customHeight="false" outlineLevel="0" collapsed="false">
      <c r="A233" s="0" t="s">
        <v>319</v>
      </c>
      <c r="B233" s="0" t="n">
        <v>0.00499999988824129</v>
      </c>
      <c r="F233" s="2" t="b">
        <v>0</v>
      </c>
      <c r="G233" s="0" t="s">
        <v>10</v>
      </c>
      <c r="H233" s="0" t="s">
        <v>100</v>
      </c>
      <c r="I233" s="1" t="n">
        <f aca="false">B233</f>
        <v>0.00499999988824129</v>
      </c>
      <c r="J233" s="1" t="n">
        <f aca="false">IF(C233="",1,C233)</f>
        <v>1</v>
      </c>
      <c r="K233" s="3" t="s">
        <v>12</v>
      </c>
      <c r="L233" s="1" t="str">
        <f aca="false">IF(E233="","",IF(MID(E233,2,1)=":",CONCATENATE("new HashMap(){{put(",SUBSTITUTE(E233," ",""");put("),""");}}"),CONCATENATE("new Range(",SUBSTITUTE(E233," ",","),")")))</f>
        <v/>
      </c>
      <c r="M233" s="1" t="str">
        <f aca="false">IF(L233="","null",SUBSTITUTE(L233,":",","""))</f>
        <v>null</v>
      </c>
      <c r="N233" s="1" t="str">
        <f aca="false">IF(F233=FALSE(),"false","true")</f>
        <v>false</v>
      </c>
      <c r="O233" s="0" t="str">
        <f aca="false">CONCATENATE(A233,"(",I233,",",J233,",",K233,",",M233,",",N233,",",G233,",","""",H233,"""),")</f>
        <v>STEER2SRV_D(0.00499999988824129,1,MAV_PARAM_UNIT.UNKNOWN,null,false,“”,"Not Yet"),</v>
      </c>
    </row>
    <row r="234" customFormat="false" ht="13.2" hidden="false" customHeight="false" outlineLevel="0" collapsed="false">
      <c r="A234" s="0" t="s">
        <v>320</v>
      </c>
      <c r="B234" s="0" t="n">
        <v>1500</v>
      </c>
      <c r="F234" s="2" t="b">
        <v>0</v>
      </c>
      <c r="G234" s="0" t="s">
        <v>10</v>
      </c>
      <c r="H234" s="0" t="s">
        <v>100</v>
      </c>
      <c r="I234" s="1" t="n">
        <f aca="false">B234</f>
        <v>1500</v>
      </c>
      <c r="J234" s="1" t="n">
        <f aca="false">IF(C234="",1,C234)</f>
        <v>1</v>
      </c>
      <c r="K234" s="3" t="s">
        <v>12</v>
      </c>
      <c r="L234" s="1" t="str">
        <f aca="false">IF(E234="","",IF(MID(E234,2,1)=":",CONCATENATE("new HashMap(){{put(",SUBSTITUTE(E234," ",""");put("),""");}}"),CONCATENATE("new Range(",SUBSTITUTE(E234," ",","),")")))</f>
        <v/>
      </c>
      <c r="M234" s="1" t="str">
        <f aca="false">IF(L234="","null",SUBSTITUTE(L234,":",","""))</f>
        <v>null</v>
      </c>
      <c r="N234" s="1" t="str">
        <f aca="false">IF(F234=FALSE(),"false","true")</f>
        <v>false</v>
      </c>
      <c r="O234" s="0" t="str">
        <f aca="false">CONCATENATE(A234,"(",I234,",",J234,",",K234,",",M234,",",N234,",",G234,",","""",H234,"""),")</f>
        <v>STEER2SRV_IMAX(1500,1,MAV_PARAM_UNIT.UNKNOWN,null,false,“”,"Not Yet"),</v>
      </c>
    </row>
    <row r="235" customFormat="false" ht="13.2" hidden="false" customHeight="false" outlineLevel="0" collapsed="false">
      <c r="A235" s="0" t="s">
        <v>321</v>
      </c>
      <c r="B235" s="0" t="n">
        <v>1</v>
      </c>
      <c r="F235" s="2" t="b">
        <v>0</v>
      </c>
      <c r="G235" s="0" t="s">
        <v>10</v>
      </c>
      <c r="H235" s="0" t="s">
        <v>100</v>
      </c>
      <c r="I235" s="1" t="n">
        <f aca="false">B235</f>
        <v>1</v>
      </c>
      <c r="J235" s="1" t="n">
        <f aca="false">IF(C235="",1,C235)</f>
        <v>1</v>
      </c>
      <c r="K235" s="3" t="s">
        <v>12</v>
      </c>
      <c r="L235" s="1" t="str">
        <f aca="false">IF(E235="","",IF(MID(E235,2,1)=":",CONCATENATE("new HashMap(){{put(",SUBSTITUTE(E235," ",""");put("),""");}}"),CONCATENATE("new Range(",SUBSTITUTE(E235," ",","),")")))</f>
        <v/>
      </c>
      <c r="M235" s="1" t="str">
        <f aca="false">IF(L235="","null",SUBSTITUTE(L235,":",","""))</f>
        <v>null</v>
      </c>
      <c r="N235" s="1" t="str">
        <f aca="false">IF(F235=FALSE(),"false","true")</f>
        <v>false</v>
      </c>
      <c r="O235" s="0" t="str">
        <f aca="false">CONCATENATE(A235,"(",I235,",",J235,",",K235,",",M235,",",N235,",",G235,",","""",H235,"""),")</f>
        <v>STEER2SRV_MINSPD(1,1,MAV_PARAM_UNIT.UNKNOWN,null,false,“”,"Not Yet"),</v>
      </c>
    </row>
    <row r="236" customFormat="false" ht="13.2" hidden="false" customHeight="false" outlineLevel="0" collapsed="false">
      <c r="A236" s="0" t="s">
        <v>322</v>
      </c>
      <c r="B236" s="0" t="n">
        <v>0</v>
      </c>
      <c r="F236" s="2" t="b">
        <v>0</v>
      </c>
      <c r="G236" s="0" t="s">
        <v>10</v>
      </c>
      <c r="H236" s="0" t="s">
        <v>100</v>
      </c>
      <c r="I236" s="1" t="n">
        <f aca="false">B236</f>
        <v>0</v>
      </c>
      <c r="J236" s="1" t="n">
        <f aca="false">IF(C236="",1,C236)</f>
        <v>1</v>
      </c>
      <c r="K236" s="3" t="s">
        <v>12</v>
      </c>
      <c r="L236" s="1" t="str">
        <f aca="false">IF(E236="","",IF(MID(E236,2,1)=":",CONCATENATE("new HashMap(){{put(",SUBSTITUTE(E236," ",""");put("),""");}}"),CONCATENATE("new Range(",SUBSTITUTE(E236," ",","),")")))</f>
        <v/>
      </c>
      <c r="M236" s="1" t="str">
        <f aca="false">IF(L236="","null",SUBSTITUTE(L236,":",","""))</f>
        <v>null</v>
      </c>
      <c r="N236" s="1" t="str">
        <f aca="false">IF(F236=FALSE(),"false","true")</f>
        <v>false</v>
      </c>
      <c r="O236" s="0" t="str">
        <f aca="false">CONCATENATE(A236,"(",I236,",",J236,",",K236,",",M236,",",N236,",",G236,",","""",H236,"""),")</f>
        <v>STEER2SRV_FF(0,1,MAV_PARAM_UNIT.UNKNOWN,null,false,“”,"Not Yet"),</v>
      </c>
    </row>
    <row r="237" customFormat="false" ht="13.2" hidden="false" customHeight="false" outlineLevel="0" collapsed="false">
      <c r="A237" s="0" t="s">
        <v>323</v>
      </c>
      <c r="B237" s="0" t="n">
        <v>0</v>
      </c>
      <c r="F237" s="2" t="b">
        <v>0</v>
      </c>
      <c r="G237" s="0" t="s">
        <v>10</v>
      </c>
      <c r="H237" s="0" t="s">
        <v>100</v>
      </c>
      <c r="I237" s="1" t="n">
        <f aca="false">B237</f>
        <v>0</v>
      </c>
      <c r="J237" s="1" t="n">
        <f aca="false">IF(C237="",1,C237)</f>
        <v>1</v>
      </c>
      <c r="K237" s="3" t="s">
        <v>12</v>
      </c>
      <c r="L237" s="1" t="str">
        <f aca="false">IF(E237="","",IF(MID(E237,2,1)=":",CONCATENATE("new HashMap(){{put(",SUBSTITUTE(E237," ",""");put("),""");}}"),CONCATENATE("new Range(",SUBSTITUTE(E237," ",","),")")))</f>
        <v/>
      </c>
      <c r="M237" s="1" t="str">
        <f aca="false">IF(L237="","null",SUBSTITUTE(L237,":",","""))</f>
        <v>null</v>
      </c>
      <c r="N237" s="1" t="str">
        <f aca="false">IF(F237=FALSE(),"false","true")</f>
        <v>false</v>
      </c>
      <c r="O237" s="0" t="str">
        <f aca="false">CONCATENATE(A237,"(",I237,",",J237,",",K237,",",M237,",",N237,",",G237,",","""",H237,"""),")</f>
        <v>COMPASS_OFS_X(0,1,MAV_PARAM_UNIT.UNKNOWN,null,false,“”,"Not Yet"),</v>
      </c>
    </row>
    <row r="238" customFormat="false" ht="13.2" hidden="false" customHeight="false" outlineLevel="0" collapsed="false">
      <c r="A238" s="0" t="s">
        <v>324</v>
      </c>
      <c r="B238" s="0" t="n">
        <v>0</v>
      </c>
      <c r="F238" s="2" t="b">
        <v>0</v>
      </c>
      <c r="G238" s="0" t="s">
        <v>10</v>
      </c>
      <c r="H238" s="0" t="s">
        <v>100</v>
      </c>
      <c r="I238" s="1" t="n">
        <f aca="false">B238</f>
        <v>0</v>
      </c>
      <c r="J238" s="1" t="n">
        <f aca="false">IF(C238="",1,C238)</f>
        <v>1</v>
      </c>
      <c r="K238" s="3" t="s">
        <v>12</v>
      </c>
      <c r="L238" s="1" t="str">
        <f aca="false">IF(E238="","",IF(MID(E238,2,1)=":",CONCATENATE("new HashMap(){{put(",SUBSTITUTE(E238," ",""");put("),""");}}"),CONCATENATE("new Range(",SUBSTITUTE(E238," ",","),")")))</f>
        <v/>
      </c>
      <c r="M238" s="1" t="str">
        <f aca="false">IF(L238="","null",SUBSTITUTE(L238,":",","""))</f>
        <v>null</v>
      </c>
      <c r="N238" s="1" t="str">
        <f aca="false">IF(F238=FALSE(),"false","true")</f>
        <v>false</v>
      </c>
      <c r="O238" s="0" t="str">
        <f aca="false">CONCATENATE(A238,"(",I238,",",J238,",",K238,",",M238,",",N238,",",G238,",","""",H238,"""),")</f>
        <v>COMPASS_OFS_Y(0,1,MAV_PARAM_UNIT.UNKNOWN,null,false,“”,"Not Yet"),</v>
      </c>
    </row>
    <row r="239" customFormat="false" ht="13.2" hidden="false" customHeight="false" outlineLevel="0" collapsed="false">
      <c r="A239" s="0" t="s">
        <v>325</v>
      </c>
      <c r="B239" s="0" t="n">
        <v>0</v>
      </c>
      <c r="F239" s="2" t="b">
        <v>0</v>
      </c>
      <c r="G239" s="0" t="s">
        <v>10</v>
      </c>
      <c r="H239" s="0" t="s">
        <v>100</v>
      </c>
      <c r="I239" s="1" t="n">
        <f aca="false">B239</f>
        <v>0</v>
      </c>
      <c r="J239" s="1" t="n">
        <f aca="false">IF(C239="",1,C239)</f>
        <v>1</v>
      </c>
      <c r="K239" s="3" t="s">
        <v>12</v>
      </c>
      <c r="L239" s="1" t="str">
        <f aca="false">IF(E239="","",IF(MID(E239,2,1)=":",CONCATENATE("new HashMap(){{put(",SUBSTITUTE(E239," ",""");put("),""");}}"),CONCATENATE("new Range(",SUBSTITUTE(E239," ",","),")")))</f>
        <v/>
      </c>
      <c r="M239" s="1" t="str">
        <f aca="false">IF(L239="","null",SUBSTITUTE(L239,":",","""))</f>
        <v>null</v>
      </c>
      <c r="N239" s="1" t="str">
        <f aca="false">IF(F239=FALSE(),"false","true")</f>
        <v>false</v>
      </c>
      <c r="O239" s="0" t="str">
        <f aca="false">CONCATENATE(A239,"(",I239,",",J239,",",K239,",",M239,",",N239,",",G239,",","""",H239,"""),")</f>
        <v>COMPASS_OFS_Z(0,1,MAV_PARAM_UNIT.UNKNOWN,null,false,“”,"Not Yet"),</v>
      </c>
    </row>
    <row r="240" customFormat="false" ht="13.2" hidden="false" customHeight="false" outlineLevel="0" collapsed="false">
      <c r="A240" s="0" t="s">
        <v>326</v>
      </c>
      <c r="B240" s="0" t="n">
        <v>0.0694443434476852</v>
      </c>
      <c r="F240" s="2" t="b">
        <v>0</v>
      </c>
      <c r="G240" s="0" t="s">
        <v>10</v>
      </c>
      <c r="H240" s="0" t="s">
        <v>100</v>
      </c>
      <c r="I240" s="1" t="n">
        <f aca="false">B240</f>
        <v>0.0694443434476852</v>
      </c>
      <c r="J240" s="1" t="n">
        <f aca="false">IF(C240="",1,C240)</f>
        <v>1</v>
      </c>
      <c r="K240" s="3" t="s">
        <v>12</v>
      </c>
      <c r="L240" s="1" t="str">
        <f aca="false">IF(E240="","",IF(MID(E240,2,1)=":",CONCATENATE("new HashMap(){{put(",SUBSTITUTE(E240," ",""");put("),""");}}"),CONCATENATE("new Range(",SUBSTITUTE(E240," ",","),")")))</f>
        <v/>
      </c>
      <c r="M240" s="1" t="str">
        <f aca="false">IF(L240="","null",SUBSTITUTE(L240,":",","""))</f>
        <v>null</v>
      </c>
      <c r="N240" s="1" t="str">
        <f aca="false">IF(F240=FALSE(),"false","true")</f>
        <v>false</v>
      </c>
      <c r="O240" s="0" t="str">
        <f aca="false">CONCATENATE(A240,"(",I240,",",J240,",",K240,",",M240,",",N240,",",G240,",","""",H240,"""),")</f>
        <v>COMPASS_DEC(0.0694443434476852,1,MAV_PARAM_UNIT.UNKNOWN,null,false,“”,"Not Yet"),</v>
      </c>
    </row>
    <row r="241" customFormat="false" ht="13.2" hidden="false" customHeight="false" outlineLevel="0" collapsed="false">
      <c r="A241" s="0" t="s">
        <v>327</v>
      </c>
      <c r="B241" s="0" t="n">
        <v>1</v>
      </c>
      <c r="F241" s="2" t="b">
        <v>0</v>
      </c>
      <c r="G241" s="0" t="s">
        <v>10</v>
      </c>
      <c r="H241" s="0" t="s">
        <v>100</v>
      </c>
      <c r="I241" s="1" t="n">
        <f aca="false">B241</f>
        <v>1</v>
      </c>
      <c r="J241" s="1" t="n">
        <f aca="false">IF(C241="",1,C241)</f>
        <v>1</v>
      </c>
      <c r="K241" s="3" t="s">
        <v>12</v>
      </c>
      <c r="L241" s="1" t="str">
        <f aca="false">IF(E241="","",IF(MID(E241,2,1)=":",CONCATENATE("new HashMap(){{put(",SUBSTITUTE(E241," ",""");put("),""");}}"),CONCATENATE("new Range(",SUBSTITUTE(E241," ",","),")")))</f>
        <v/>
      </c>
      <c r="M241" s="1" t="str">
        <f aca="false">IF(L241="","null",SUBSTITUTE(L241,":",","""))</f>
        <v>null</v>
      </c>
      <c r="N241" s="1" t="str">
        <f aca="false">IF(F241=FALSE(),"false","true")</f>
        <v>false</v>
      </c>
      <c r="O241" s="0" t="str">
        <f aca="false">CONCATENATE(A241,"(",I241,",",J241,",",K241,",",M241,",",N241,",",G241,",","""",H241,"""),")</f>
        <v>COMPASS_LEARN(1,1,MAV_PARAM_UNIT.UNKNOWN,null,false,“”,"Not Yet"),</v>
      </c>
    </row>
    <row r="242" customFormat="false" ht="13.2" hidden="false" customHeight="false" outlineLevel="0" collapsed="false">
      <c r="A242" s="0" t="s">
        <v>328</v>
      </c>
      <c r="B242" s="0" t="n">
        <v>1</v>
      </c>
      <c r="F242" s="2" t="b">
        <v>0</v>
      </c>
      <c r="G242" s="0" t="s">
        <v>10</v>
      </c>
      <c r="H242" s="0" t="s">
        <v>100</v>
      </c>
      <c r="I242" s="1" t="n">
        <f aca="false">B242</f>
        <v>1</v>
      </c>
      <c r="J242" s="1" t="n">
        <f aca="false">IF(C242="",1,C242)</f>
        <v>1</v>
      </c>
      <c r="K242" s="3" t="s">
        <v>12</v>
      </c>
      <c r="L242" s="1" t="str">
        <f aca="false">IF(E242="","",IF(MID(E242,2,1)=":",CONCATENATE("new HashMap(){{put(",SUBSTITUTE(E242," ",""");put("),""");}}"),CONCATENATE("new Range(",SUBSTITUTE(E242," ",","),")")))</f>
        <v/>
      </c>
      <c r="M242" s="1" t="str">
        <f aca="false">IF(L242="","null",SUBSTITUTE(L242,":",","""))</f>
        <v>null</v>
      </c>
      <c r="N242" s="1" t="str">
        <f aca="false">IF(F242=FALSE(),"false","true")</f>
        <v>false</v>
      </c>
      <c r="O242" s="0" t="str">
        <f aca="false">CONCATENATE(A242,"(",I242,",",J242,",",K242,",",M242,",",N242,",",G242,",","""",H242,"""),")</f>
        <v>COMPASS_USE(1,1,MAV_PARAM_UNIT.UNKNOWN,null,false,“”,"Not Yet"),</v>
      </c>
    </row>
    <row r="243" customFormat="false" ht="13.2" hidden="false" customHeight="false" outlineLevel="0" collapsed="false">
      <c r="A243" s="0" t="s">
        <v>329</v>
      </c>
      <c r="B243" s="0" t="n">
        <v>1</v>
      </c>
      <c r="F243" s="2" t="b">
        <v>0</v>
      </c>
      <c r="G243" s="0" t="s">
        <v>10</v>
      </c>
      <c r="H243" s="0" t="s">
        <v>100</v>
      </c>
      <c r="I243" s="1" t="n">
        <f aca="false">B243</f>
        <v>1</v>
      </c>
      <c r="J243" s="1" t="n">
        <f aca="false">IF(C243="",1,C243)</f>
        <v>1</v>
      </c>
      <c r="K243" s="3" t="s">
        <v>12</v>
      </c>
      <c r="L243" s="1" t="str">
        <f aca="false">IF(E243="","",IF(MID(E243,2,1)=":",CONCATENATE("new HashMap(){{put(",SUBSTITUTE(E243," ",""");put("),""");}}"),CONCATENATE("new Range(",SUBSTITUTE(E243," ",","),")")))</f>
        <v/>
      </c>
      <c r="M243" s="1" t="str">
        <f aca="false">IF(L243="","null",SUBSTITUTE(L243,":",","""))</f>
        <v>null</v>
      </c>
      <c r="N243" s="1" t="str">
        <f aca="false">IF(F243=FALSE(),"false","true")</f>
        <v>false</v>
      </c>
      <c r="O243" s="0" t="str">
        <f aca="false">CONCATENATE(A243,"(",I243,",",J243,",",K243,",",M243,",",N243,",",G243,",","""",H243,"""),")</f>
        <v>COMPASS_AUTODEC(1,1,MAV_PARAM_UNIT.UNKNOWN,null,false,“”,"Not Yet"),</v>
      </c>
    </row>
    <row r="244" customFormat="false" ht="13.2" hidden="false" customHeight="false" outlineLevel="0" collapsed="false">
      <c r="A244" s="0" t="s">
        <v>330</v>
      </c>
      <c r="B244" s="0" t="n">
        <v>0</v>
      </c>
      <c r="F244" s="2" t="b">
        <v>0</v>
      </c>
      <c r="G244" s="0" t="s">
        <v>10</v>
      </c>
      <c r="H244" s="0" t="s">
        <v>100</v>
      </c>
      <c r="I244" s="1" t="n">
        <f aca="false">B244</f>
        <v>0</v>
      </c>
      <c r="J244" s="1" t="n">
        <f aca="false">IF(C244="",1,C244)</f>
        <v>1</v>
      </c>
      <c r="K244" s="3" t="s">
        <v>12</v>
      </c>
      <c r="L244" s="1" t="str">
        <f aca="false">IF(E244="","",IF(MID(E244,2,1)=":",CONCATENATE("new HashMap(){{put(",SUBSTITUTE(E244," ",""");put("),""");}}"),CONCATENATE("new Range(",SUBSTITUTE(E244," ",","),")")))</f>
        <v/>
      </c>
      <c r="M244" s="1" t="str">
        <f aca="false">IF(L244="","null",SUBSTITUTE(L244,":",","""))</f>
        <v>null</v>
      </c>
      <c r="N244" s="1" t="str">
        <f aca="false">IF(F244=FALSE(),"false","true")</f>
        <v>false</v>
      </c>
      <c r="O244" s="0" t="str">
        <f aca="false">CONCATENATE(A244,"(",I244,",",J244,",",K244,",",M244,",",N244,",",G244,",","""",H244,"""),")</f>
        <v>COMPASS_MOTCT(0,1,MAV_PARAM_UNIT.UNKNOWN,null,false,“”,"Not Yet"),</v>
      </c>
    </row>
    <row r="245" customFormat="false" ht="13.2" hidden="false" customHeight="false" outlineLevel="0" collapsed="false">
      <c r="A245" s="0" t="s">
        <v>331</v>
      </c>
      <c r="B245" s="0" t="n">
        <v>0</v>
      </c>
      <c r="F245" s="2" t="b">
        <v>0</v>
      </c>
      <c r="G245" s="0" t="s">
        <v>10</v>
      </c>
      <c r="H245" s="0" t="s">
        <v>100</v>
      </c>
      <c r="I245" s="1" t="n">
        <f aca="false">B245</f>
        <v>0</v>
      </c>
      <c r="J245" s="1" t="n">
        <f aca="false">IF(C245="",1,C245)</f>
        <v>1</v>
      </c>
      <c r="K245" s="3" t="s">
        <v>12</v>
      </c>
      <c r="L245" s="1" t="str">
        <f aca="false">IF(E245="","",IF(MID(E245,2,1)=":",CONCATENATE("new HashMap(){{put(",SUBSTITUTE(E245," ",""");put("),""");}}"),CONCATENATE("new Range(",SUBSTITUTE(E245," ",","),")")))</f>
        <v/>
      </c>
      <c r="M245" s="1" t="str">
        <f aca="false">IF(L245="","null",SUBSTITUTE(L245,":",","""))</f>
        <v>null</v>
      </c>
      <c r="N245" s="1" t="str">
        <f aca="false">IF(F245=FALSE(),"false","true")</f>
        <v>false</v>
      </c>
      <c r="O245" s="0" t="str">
        <f aca="false">CONCATENATE(A245,"(",I245,",",J245,",",K245,",",M245,",",N245,",",G245,",","""",H245,"""),")</f>
        <v>COMPASS_MOT_X(0,1,MAV_PARAM_UNIT.UNKNOWN,null,false,“”,"Not Yet"),</v>
      </c>
    </row>
    <row r="246" customFormat="false" ht="13.2" hidden="false" customHeight="false" outlineLevel="0" collapsed="false">
      <c r="A246" s="0" t="s">
        <v>332</v>
      </c>
      <c r="B246" s="0" t="n">
        <v>0</v>
      </c>
      <c r="F246" s="2" t="b">
        <v>0</v>
      </c>
      <c r="G246" s="0" t="s">
        <v>10</v>
      </c>
      <c r="H246" s="0" t="s">
        <v>100</v>
      </c>
      <c r="I246" s="1" t="n">
        <f aca="false">B246</f>
        <v>0</v>
      </c>
      <c r="J246" s="1" t="n">
        <f aca="false">IF(C246="",1,C246)</f>
        <v>1</v>
      </c>
      <c r="K246" s="3" t="s">
        <v>12</v>
      </c>
      <c r="L246" s="1" t="str">
        <f aca="false">IF(E246="","",IF(MID(E246,2,1)=":",CONCATENATE("new HashMap(){{put(",SUBSTITUTE(E246," ",""");put("),""");}}"),CONCATENATE("new Range(",SUBSTITUTE(E246," ",","),")")))</f>
        <v/>
      </c>
      <c r="M246" s="1" t="str">
        <f aca="false">IF(L246="","null",SUBSTITUTE(L246,":",","""))</f>
        <v>null</v>
      </c>
      <c r="N246" s="1" t="str">
        <f aca="false">IF(F246=FALSE(),"false","true")</f>
        <v>false</v>
      </c>
      <c r="O246" s="0" t="str">
        <f aca="false">CONCATENATE(A246,"(",I246,",",J246,",",K246,",",M246,",",N246,",",G246,",","""",H246,"""),")</f>
        <v>COMPASS_MOT_Y(0,1,MAV_PARAM_UNIT.UNKNOWN,null,false,“”,"Not Yet"),</v>
      </c>
    </row>
    <row r="247" customFormat="false" ht="13.2" hidden="false" customHeight="false" outlineLevel="0" collapsed="false">
      <c r="A247" s="0" t="s">
        <v>333</v>
      </c>
      <c r="B247" s="0" t="n">
        <v>0</v>
      </c>
      <c r="F247" s="2" t="b">
        <v>0</v>
      </c>
      <c r="G247" s="0" t="s">
        <v>10</v>
      </c>
      <c r="H247" s="0" t="s">
        <v>100</v>
      </c>
      <c r="I247" s="1" t="n">
        <f aca="false">B247</f>
        <v>0</v>
      </c>
      <c r="J247" s="1" t="n">
        <f aca="false">IF(C247="",1,C247)</f>
        <v>1</v>
      </c>
      <c r="K247" s="3" t="s">
        <v>12</v>
      </c>
      <c r="L247" s="1" t="str">
        <f aca="false">IF(E247="","",IF(MID(E247,2,1)=":",CONCATENATE("new HashMap(){{put(",SUBSTITUTE(E247," ",""");put("),""");}}"),CONCATENATE("new Range(",SUBSTITUTE(E247," ",","),")")))</f>
        <v/>
      </c>
      <c r="M247" s="1" t="str">
        <f aca="false">IF(L247="","null",SUBSTITUTE(L247,":",","""))</f>
        <v>null</v>
      </c>
      <c r="N247" s="1" t="str">
        <f aca="false">IF(F247=FALSE(),"false","true")</f>
        <v>false</v>
      </c>
      <c r="O247" s="0" t="str">
        <f aca="false">CONCATENATE(A247,"(",I247,",",J247,",",K247,",",M247,",",N247,",",G247,",","""",H247,"""),")</f>
        <v>COMPASS_MOT_Z(0,1,MAV_PARAM_UNIT.UNKNOWN,null,false,“”,"Not Yet"),</v>
      </c>
    </row>
    <row r="248" customFormat="false" ht="13.2" hidden="false" customHeight="false" outlineLevel="0" collapsed="false">
      <c r="A248" s="0" t="s">
        <v>334</v>
      </c>
      <c r="B248" s="0" t="n">
        <v>0</v>
      </c>
      <c r="F248" s="2" t="b">
        <v>0</v>
      </c>
      <c r="G248" s="0" t="s">
        <v>10</v>
      </c>
      <c r="H248" s="0" t="s">
        <v>100</v>
      </c>
      <c r="I248" s="1" t="n">
        <f aca="false">B248</f>
        <v>0</v>
      </c>
      <c r="J248" s="1" t="n">
        <f aca="false">IF(C248="",1,C248)</f>
        <v>1</v>
      </c>
      <c r="K248" s="3" t="s">
        <v>12</v>
      </c>
      <c r="L248" s="1" t="str">
        <f aca="false">IF(E248="","",IF(MID(E248,2,1)=":",CONCATENATE("new HashMap(){{put(",SUBSTITUTE(E248," ",""");put("),""");}}"),CONCATENATE("new Range(",SUBSTITUTE(E248," ",","),")")))</f>
        <v/>
      </c>
      <c r="M248" s="1" t="str">
        <f aca="false">IF(L248="","null",SUBSTITUTE(L248,":",","""))</f>
        <v>null</v>
      </c>
      <c r="N248" s="1" t="str">
        <f aca="false">IF(F248=FALSE(),"false","true")</f>
        <v>false</v>
      </c>
      <c r="O248" s="0" t="str">
        <f aca="false">CONCATENATE(A248,"(",I248,",",J248,",",K248,",",M248,",",N248,",",G248,",","""",H248,"""),")</f>
        <v>COMPASS_ORIENT(0,1,MAV_PARAM_UNIT.UNKNOWN,null,false,“”,"Not Yet"),</v>
      </c>
    </row>
    <row r="249" customFormat="false" ht="13.2" hidden="false" customHeight="false" outlineLevel="0" collapsed="false">
      <c r="A249" s="0" t="s">
        <v>335</v>
      </c>
      <c r="B249" s="0" t="n">
        <v>0</v>
      </c>
      <c r="F249" s="2" t="b">
        <v>0</v>
      </c>
      <c r="G249" s="0" t="s">
        <v>10</v>
      </c>
      <c r="H249" s="0" t="s">
        <v>100</v>
      </c>
      <c r="I249" s="1" t="n">
        <f aca="false">B249</f>
        <v>0</v>
      </c>
      <c r="J249" s="1" t="n">
        <f aca="false">IF(C249="",1,C249)</f>
        <v>1</v>
      </c>
      <c r="K249" s="3" t="s">
        <v>12</v>
      </c>
      <c r="L249" s="1" t="str">
        <f aca="false">IF(E249="","",IF(MID(E249,2,1)=":",CONCATENATE("new HashMap(){{put(",SUBSTITUTE(E249," ",""");put("),""");}}"),CONCATENATE("new Range(",SUBSTITUTE(E249," ",","),")")))</f>
        <v/>
      </c>
      <c r="M249" s="1" t="str">
        <f aca="false">IF(L249="","null",SUBSTITUTE(L249,":",","""))</f>
        <v>null</v>
      </c>
      <c r="N249" s="1" t="str">
        <f aca="false">IF(F249=FALSE(),"false","true")</f>
        <v>false</v>
      </c>
      <c r="O249" s="0" t="str">
        <f aca="false">CONCATENATE(A249,"(",I249,",",J249,",",K249,",",M249,",",N249,",",G249,",","""",H249,"""),")</f>
        <v>COMPASS_EXTERNAL(0,1,MAV_PARAM_UNIT.UNKNOWN,null,false,“”,"Not Yet"),</v>
      </c>
    </row>
    <row r="250" customFormat="false" ht="13.2" hidden="false" customHeight="false" outlineLevel="0" collapsed="false">
      <c r="A250" s="0" t="s">
        <v>336</v>
      </c>
      <c r="B250" s="0" t="n">
        <v>0</v>
      </c>
      <c r="F250" s="2" t="b">
        <v>0</v>
      </c>
      <c r="G250" s="0" t="s">
        <v>10</v>
      </c>
      <c r="H250" s="0" t="s">
        <v>100</v>
      </c>
      <c r="I250" s="1" t="n">
        <f aca="false">B250</f>
        <v>0</v>
      </c>
      <c r="J250" s="1" t="n">
        <f aca="false">IF(C250="",1,C250)</f>
        <v>1</v>
      </c>
      <c r="K250" s="3" t="s">
        <v>12</v>
      </c>
      <c r="L250" s="1" t="str">
        <f aca="false">IF(E250="","",IF(MID(E250,2,1)=":",CONCATENATE("new HashMap(){{put(",SUBSTITUTE(E250," ",""");put("),""");}}"),CONCATENATE("new Range(",SUBSTITUTE(E250," ",","),")")))</f>
        <v/>
      </c>
      <c r="M250" s="1" t="str">
        <f aca="false">IF(L250="","null",SUBSTITUTE(L250,":",","""))</f>
        <v>null</v>
      </c>
      <c r="N250" s="1" t="str">
        <f aca="false">IF(F250=FALSE(),"false","true")</f>
        <v>false</v>
      </c>
      <c r="O250" s="0" t="str">
        <f aca="false">CONCATENATE(A250,"(",I250,",",J250,",",K250,",",M250,",",N250,",",G250,",","""",H250,"""),")</f>
        <v>SCHED_DEBUG(0,1,MAV_PARAM_UNIT.UNKNOWN,null,false,“”,"Not Yet"),</v>
      </c>
    </row>
    <row r="251" customFormat="false" ht="13.2" hidden="false" customHeight="false" outlineLevel="0" collapsed="false">
      <c r="A251" s="0" t="s">
        <v>337</v>
      </c>
      <c r="B251" s="0" t="n">
        <v>1</v>
      </c>
      <c r="F251" s="2" t="b">
        <v>0</v>
      </c>
      <c r="G251" s="0" t="s">
        <v>10</v>
      </c>
      <c r="H251" s="0" t="s">
        <v>100</v>
      </c>
      <c r="I251" s="1" t="n">
        <f aca="false">B251</f>
        <v>1</v>
      </c>
      <c r="J251" s="1" t="n">
        <f aca="false">IF(C251="",1,C251)</f>
        <v>1</v>
      </c>
      <c r="K251" s="3" t="s">
        <v>12</v>
      </c>
      <c r="L251" s="1" t="str">
        <f aca="false">IF(E251="","",IF(MID(E251,2,1)=":",CONCATENATE("new HashMap(){{put(",SUBSTITUTE(E251," ",""");put("),""");}}"),CONCATENATE("new Range(",SUBSTITUTE(E251," ",","),")")))</f>
        <v/>
      </c>
      <c r="M251" s="1" t="str">
        <f aca="false">IF(L251="","null",SUBSTITUTE(L251,":",","""))</f>
        <v>null</v>
      </c>
      <c r="N251" s="1" t="str">
        <f aca="false">IF(F251=FALSE(),"false","true")</f>
        <v>false</v>
      </c>
      <c r="O251" s="0" t="str">
        <f aca="false">CONCATENATE(A251,"(",I251,",",J251,",",K251,",",M251,",",N251,",",G251,",","""",H251,"""),")</f>
        <v>RCMAP_ROLL(1,1,MAV_PARAM_UNIT.UNKNOWN,null,false,“”,"Not Yet"),</v>
      </c>
    </row>
    <row r="252" customFormat="false" ht="13.2" hidden="false" customHeight="false" outlineLevel="0" collapsed="false">
      <c r="A252" s="0" t="s">
        <v>338</v>
      </c>
      <c r="B252" s="0" t="n">
        <v>2</v>
      </c>
      <c r="F252" s="2" t="b">
        <v>0</v>
      </c>
      <c r="G252" s="0" t="s">
        <v>10</v>
      </c>
      <c r="H252" s="0" t="s">
        <v>100</v>
      </c>
      <c r="I252" s="1" t="n">
        <f aca="false">B252</f>
        <v>2</v>
      </c>
      <c r="J252" s="1" t="n">
        <f aca="false">IF(C252="",1,C252)</f>
        <v>1</v>
      </c>
      <c r="K252" s="3" t="s">
        <v>12</v>
      </c>
      <c r="L252" s="1" t="str">
        <f aca="false">IF(E252="","",IF(MID(E252,2,1)=":",CONCATENATE("new HashMap(){{put(",SUBSTITUTE(E252," ",""");put("),""");}}"),CONCATENATE("new Range(",SUBSTITUTE(E252," ",","),")")))</f>
        <v/>
      </c>
      <c r="M252" s="1" t="str">
        <f aca="false">IF(L252="","null",SUBSTITUTE(L252,":",","""))</f>
        <v>null</v>
      </c>
      <c r="N252" s="1" t="str">
        <f aca="false">IF(F252=FALSE(),"false","true")</f>
        <v>false</v>
      </c>
      <c r="O252" s="0" t="str">
        <f aca="false">CONCATENATE(A252,"(",I252,",",J252,",",K252,",",M252,",",N252,",",G252,",","""",H252,"""),")</f>
        <v>RCMAP_PITCH(2,1,MAV_PARAM_UNIT.UNKNOWN,null,false,“”,"Not Yet"),</v>
      </c>
    </row>
    <row r="253" customFormat="false" ht="13.2" hidden="false" customHeight="false" outlineLevel="0" collapsed="false">
      <c r="A253" s="0" t="s">
        <v>339</v>
      </c>
      <c r="B253" s="0" t="n">
        <v>3</v>
      </c>
      <c r="F253" s="2" t="b">
        <v>0</v>
      </c>
      <c r="G253" s="0" t="s">
        <v>10</v>
      </c>
      <c r="H253" s="0" t="s">
        <v>100</v>
      </c>
      <c r="I253" s="1" t="n">
        <f aca="false">B253</f>
        <v>3</v>
      </c>
      <c r="J253" s="1" t="n">
        <f aca="false">IF(C253="",1,C253)</f>
        <v>1</v>
      </c>
      <c r="K253" s="3" t="s">
        <v>12</v>
      </c>
      <c r="L253" s="1" t="str">
        <f aca="false">IF(E253="","",IF(MID(E253,2,1)=":",CONCATENATE("new HashMap(){{put(",SUBSTITUTE(E253," ",""");put("),""");}}"),CONCATENATE("new Range(",SUBSTITUTE(E253," ",","),")")))</f>
        <v/>
      </c>
      <c r="M253" s="1" t="str">
        <f aca="false">IF(L253="","null",SUBSTITUTE(L253,":",","""))</f>
        <v>null</v>
      </c>
      <c r="N253" s="1" t="str">
        <f aca="false">IF(F253=FALSE(),"false","true")</f>
        <v>false</v>
      </c>
      <c r="O253" s="0" t="str">
        <f aca="false">CONCATENATE(A253,"(",I253,",",J253,",",K253,",",M253,",",N253,",",G253,",","""",H253,"""),")</f>
        <v>RCMAP_THROTTLE(3,1,MAV_PARAM_UNIT.UNKNOWN,null,false,“”,"Not Yet"),</v>
      </c>
    </row>
    <row r="254" customFormat="false" ht="13.2" hidden="false" customHeight="false" outlineLevel="0" collapsed="false">
      <c r="A254" s="0" t="s">
        <v>340</v>
      </c>
      <c r="B254" s="0" t="n">
        <v>4</v>
      </c>
      <c r="F254" s="2" t="b">
        <v>0</v>
      </c>
      <c r="G254" s="0" t="s">
        <v>10</v>
      </c>
      <c r="H254" s="0" t="s">
        <v>100</v>
      </c>
      <c r="I254" s="1" t="n">
        <f aca="false">B254</f>
        <v>4</v>
      </c>
      <c r="J254" s="1" t="n">
        <f aca="false">IF(C254="",1,C254)</f>
        <v>1</v>
      </c>
      <c r="K254" s="3" t="s">
        <v>12</v>
      </c>
      <c r="L254" s="1" t="str">
        <f aca="false">IF(E254="","",IF(MID(E254,2,1)=":",CONCATENATE("new HashMap(){{put(",SUBSTITUTE(E254," ",""");put("),""");}}"),CONCATENATE("new Range(",SUBSTITUTE(E254," ",","),")")))</f>
        <v/>
      </c>
      <c r="M254" s="1" t="str">
        <f aca="false">IF(L254="","null",SUBSTITUTE(L254,":",","""))</f>
        <v>null</v>
      </c>
      <c r="N254" s="1" t="str">
        <f aca="false">IF(F254=FALSE(),"false","true")</f>
        <v>false</v>
      </c>
      <c r="O254" s="0" t="str">
        <f aca="false">CONCATENATE(A254,"(",I254,",",J254,",",K254,",",M254,",",N254,",",G254,",","""",H254,"""),")</f>
        <v>RCMAP_YAW(4,1,MAV_PARAM_UNIT.UNKNOWN,null,false,“”,"Not Yet"),</v>
      </c>
    </row>
    <row r="255" customFormat="false" ht="13.2" hidden="false" customHeight="false" outlineLevel="0" collapsed="false">
      <c r="A255" s="0" t="s">
        <v>341</v>
      </c>
      <c r="B255" s="0" t="n">
        <v>1</v>
      </c>
      <c r="F255" s="2" t="b">
        <v>0</v>
      </c>
      <c r="G255" s="0" t="s">
        <v>10</v>
      </c>
      <c r="H255" s="0" t="s">
        <v>100</v>
      </c>
      <c r="I255" s="1" t="n">
        <f aca="false">B255</f>
        <v>1</v>
      </c>
      <c r="J255" s="1" t="n">
        <f aca="false">IF(C255="",1,C255)</f>
        <v>1</v>
      </c>
      <c r="K255" s="3" t="s">
        <v>12</v>
      </c>
      <c r="L255" s="1" t="str">
        <f aca="false">IF(E255="","",IF(MID(E255,2,1)=":",CONCATENATE("new HashMap(){{put(",SUBSTITUTE(E255," ",""");put("),""");}}"),CONCATENATE("new Range(",SUBSTITUTE(E255," ",","),")")))</f>
        <v/>
      </c>
      <c r="M255" s="1" t="str">
        <f aca="false">IF(L255="","null",SUBSTITUTE(L255,":",","""))</f>
        <v>null</v>
      </c>
      <c r="N255" s="1" t="str">
        <f aca="false">IF(F255=FALSE(),"false","true")</f>
        <v>false</v>
      </c>
      <c r="O255" s="0" t="str">
        <f aca="false">CONCATENATE(A255,"(",I255,",",J255,",",K255,",",M255,",",N255,",",G255,",","""",H255,"""),")</f>
        <v>SR0_RAW_SENS(1,1,MAV_PARAM_UNIT.UNKNOWN,null,false,“”,"Not Yet"),</v>
      </c>
    </row>
    <row r="256" customFormat="false" ht="13.2" hidden="false" customHeight="false" outlineLevel="0" collapsed="false">
      <c r="A256" s="0" t="s">
        <v>342</v>
      </c>
      <c r="B256" s="0" t="n">
        <v>1</v>
      </c>
      <c r="F256" s="2" t="b">
        <v>0</v>
      </c>
      <c r="G256" s="0" t="s">
        <v>10</v>
      </c>
      <c r="H256" s="0" t="s">
        <v>100</v>
      </c>
      <c r="I256" s="1" t="n">
        <f aca="false">B256</f>
        <v>1</v>
      </c>
      <c r="J256" s="1" t="n">
        <f aca="false">IF(C256="",1,C256)</f>
        <v>1</v>
      </c>
      <c r="K256" s="3" t="s">
        <v>12</v>
      </c>
      <c r="L256" s="1" t="str">
        <f aca="false">IF(E256="","",IF(MID(E256,2,1)=":",CONCATENATE("new HashMap(){{put(",SUBSTITUTE(E256," ",""");put("),""");}}"),CONCATENATE("new Range(",SUBSTITUTE(E256," ",","),")")))</f>
        <v/>
      </c>
      <c r="M256" s="1" t="str">
        <f aca="false">IF(L256="","null",SUBSTITUTE(L256,":",","""))</f>
        <v>null</v>
      </c>
      <c r="N256" s="1" t="str">
        <f aca="false">IF(F256=FALSE(),"false","true")</f>
        <v>false</v>
      </c>
      <c r="O256" s="0" t="str">
        <f aca="false">CONCATENATE(A256,"(",I256,",",J256,",",K256,",",M256,",",N256,",",G256,",","""",H256,"""),")</f>
        <v>SR0_EXT_STAT(1,1,MAV_PARAM_UNIT.UNKNOWN,null,false,“”,"Not Yet"),</v>
      </c>
    </row>
    <row r="257" customFormat="false" ht="13.2" hidden="false" customHeight="false" outlineLevel="0" collapsed="false">
      <c r="A257" s="0" t="s">
        <v>343</v>
      </c>
      <c r="B257" s="0" t="n">
        <v>1</v>
      </c>
      <c r="F257" s="2" t="b">
        <v>0</v>
      </c>
      <c r="G257" s="0" t="s">
        <v>10</v>
      </c>
      <c r="H257" s="0" t="s">
        <v>100</v>
      </c>
      <c r="I257" s="1" t="n">
        <f aca="false">B257</f>
        <v>1</v>
      </c>
      <c r="J257" s="1" t="n">
        <f aca="false">IF(C257="",1,C257)</f>
        <v>1</v>
      </c>
      <c r="K257" s="3" t="s">
        <v>12</v>
      </c>
      <c r="L257" s="1" t="str">
        <f aca="false">IF(E257="","",IF(MID(E257,2,1)=":",CONCATENATE("new HashMap(){{put(",SUBSTITUTE(E257," ",""");put("),""");}}"),CONCATENATE("new Range(",SUBSTITUTE(E257," ",","),")")))</f>
        <v/>
      </c>
      <c r="M257" s="1" t="str">
        <f aca="false">IF(L257="","null",SUBSTITUTE(L257,":",","""))</f>
        <v>null</v>
      </c>
      <c r="N257" s="1" t="str">
        <f aca="false">IF(F257=FALSE(),"false","true")</f>
        <v>false</v>
      </c>
      <c r="O257" s="0" t="str">
        <f aca="false">CONCATENATE(A257,"(",I257,",",J257,",",K257,",",M257,",",N257,",",G257,",","""",H257,"""),")</f>
        <v>SR0_RC_CHAN(1,1,MAV_PARAM_UNIT.UNKNOWN,null,false,“”,"Not Yet"),</v>
      </c>
    </row>
    <row r="258" customFormat="false" ht="13.2" hidden="false" customHeight="false" outlineLevel="0" collapsed="false">
      <c r="A258" s="0" t="s">
        <v>344</v>
      </c>
      <c r="B258" s="0" t="n">
        <v>1</v>
      </c>
      <c r="F258" s="2" t="b">
        <v>0</v>
      </c>
      <c r="G258" s="0" t="s">
        <v>10</v>
      </c>
      <c r="H258" s="0" t="s">
        <v>100</v>
      </c>
      <c r="I258" s="1" t="n">
        <f aca="false">B258</f>
        <v>1</v>
      </c>
      <c r="J258" s="1" t="n">
        <f aca="false">IF(C258="",1,C258)</f>
        <v>1</v>
      </c>
      <c r="K258" s="3" t="s">
        <v>12</v>
      </c>
      <c r="L258" s="1" t="str">
        <f aca="false">IF(E258="","",IF(MID(E258,2,1)=":",CONCATENATE("new HashMap(){{put(",SUBSTITUTE(E258," ",""");put("),""");}}"),CONCATENATE("new Range(",SUBSTITUTE(E258," ",","),")")))</f>
        <v/>
      </c>
      <c r="M258" s="1" t="str">
        <f aca="false">IF(L258="","null",SUBSTITUTE(L258,":",","""))</f>
        <v>null</v>
      </c>
      <c r="N258" s="1" t="str">
        <f aca="false">IF(F258=FALSE(),"false","true")</f>
        <v>false</v>
      </c>
      <c r="O258" s="0" t="str">
        <f aca="false">CONCATENATE(A258,"(",I258,",",J258,",",K258,",",M258,",",N258,",",G258,",","""",H258,"""),")</f>
        <v>SR0_RAW_CTRL(1,1,MAV_PARAM_UNIT.UNKNOWN,null,false,“”,"Not Yet"),</v>
      </c>
    </row>
    <row r="259" customFormat="false" ht="13.2" hidden="false" customHeight="false" outlineLevel="0" collapsed="false">
      <c r="A259" s="0" t="s">
        <v>345</v>
      </c>
      <c r="B259" s="0" t="n">
        <v>1</v>
      </c>
      <c r="F259" s="2" t="b">
        <v>0</v>
      </c>
      <c r="G259" s="0" t="s">
        <v>10</v>
      </c>
      <c r="H259" s="0" t="s">
        <v>100</v>
      </c>
      <c r="I259" s="1" t="n">
        <f aca="false">B259</f>
        <v>1</v>
      </c>
      <c r="J259" s="1" t="n">
        <f aca="false">IF(C259="",1,C259)</f>
        <v>1</v>
      </c>
      <c r="K259" s="3" t="s">
        <v>12</v>
      </c>
      <c r="L259" s="1" t="str">
        <f aca="false">IF(E259="","",IF(MID(E259,2,1)=":",CONCATENATE("new HashMap(){{put(",SUBSTITUTE(E259," ",""");put("),""");}}"),CONCATENATE("new Range(",SUBSTITUTE(E259," ",","),")")))</f>
        <v/>
      </c>
      <c r="M259" s="1" t="str">
        <f aca="false">IF(L259="","null",SUBSTITUTE(L259,":",","""))</f>
        <v>null</v>
      </c>
      <c r="N259" s="1" t="str">
        <f aca="false">IF(F259=FALSE(),"false","true")</f>
        <v>false</v>
      </c>
      <c r="O259" s="0" t="str">
        <f aca="false">CONCATENATE(A259,"(",I259,",",J259,",",K259,",",M259,",",N259,",",G259,",","""",H259,"""),")</f>
        <v>SR0_POSITION(1,1,MAV_PARAM_UNIT.UNKNOWN,null,false,“”,"Not Yet"),</v>
      </c>
    </row>
    <row r="260" customFormat="false" ht="13.2" hidden="false" customHeight="false" outlineLevel="0" collapsed="false">
      <c r="A260" s="0" t="s">
        <v>346</v>
      </c>
      <c r="B260" s="0" t="n">
        <v>10</v>
      </c>
      <c r="F260" s="2" t="b">
        <v>0</v>
      </c>
      <c r="G260" s="0" t="s">
        <v>10</v>
      </c>
      <c r="H260" s="0" t="s">
        <v>100</v>
      </c>
      <c r="I260" s="1" t="n">
        <f aca="false">B260</f>
        <v>10</v>
      </c>
      <c r="J260" s="1" t="n">
        <f aca="false">IF(C260="",1,C260)</f>
        <v>1</v>
      </c>
      <c r="K260" s="3" t="s">
        <v>12</v>
      </c>
      <c r="L260" s="1" t="str">
        <f aca="false">IF(E260="","",IF(MID(E260,2,1)=":",CONCATENATE("new HashMap(){{put(",SUBSTITUTE(E260," ",""");put("),""");}}"),CONCATENATE("new Range(",SUBSTITUTE(E260," ",","),")")))</f>
        <v/>
      </c>
      <c r="M260" s="1" t="str">
        <f aca="false">IF(L260="","null",SUBSTITUTE(L260,":",","""))</f>
        <v>null</v>
      </c>
      <c r="N260" s="1" t="str">
        <f aca="false">IF(F260=FALSE(),"false","true")</f>
        <v>false</v>
      </c>
      <c r="O260" s="0" t="str">
        <f aca="false">CONCATENATE(A260,"(",I260,",",J260,",",K260,",",M260,",",N260,",",G260,",","""",H260,"""),")</f>
        <v>SR0_EXTRA1(10,1,MAV_PARAM_UNIT.UNKNOWN,null,false,“”,"Not Yet"),</v>
      </c>
    </row>
    <row r="261" customFormat="false" ht="13.2" hidden="false" customHeight="false" outlineLevel="0" collapsed="false">
      <c r="A261" s="0" t="s">
        <v>347</v>
      </c>
      <c r="B261" s="0" t="n">
        <v>10</v>
      </c>
      <c r="F261" s="2" t="b">
        <v>0</v>
      </c>
      <c r="G261" s="0" t="s">
        <v>10</v>
      </c>
      <c r="H261" s="0" t="s">
        <v>100</v>
      </c>
      <c r="I261" s="1" t="n">
        <f aca="false">B261</f>
        <v>10</v>
      </c>
      <c r="J261" s="1" t="n">
        <f aca="false">IF(C261="",1,C261)</f>
        <v>1</v>
      </c>
      <c r="K261" s="3" t="s">
        <v>12</v>
      </c>
      <c r="L261" s="1" t="str">
        <f aca="false">IF(E261="","",IF(MID(E261,2,1)=":",CONCATENATE("new HashMap(){{put(",SUBSTITUTE(E261," ",""");put("),""");}}"),CONCATENATE("new Range(",SUBSTITUTE(E261," ",","),")")))</f>
        <v/>
      </c>
      <c r="M261" s="1" t="str">
        <f aca="false">IF(L261="","null",SUBSTITUTE(L261,":",","""))</f>
        <v>null</v>
      </c>
      <c r="N261" s="1" t="str">
        <f aca="false">IF(F261=FALSE(),"false","true")</f>
        <v>false</v>
      </c>
      <c r="O261" s="0" t="str">
        <f aca="false">CONCATENATE(A261,"(",I261,",",J261,",",K261,",",M261,",",N261,",",G261,",","""",H261,"""),")</f>
        <v>SR0_EXTRA2(10,1,MAV_PARAM_UNIT.UNKNOWN,null,false,“”,"Not Yet"),</v>
      </c>
    </row>
    <row r="262" customFormat="false" ht="13.2" hidden="false" customHeight="false" outlineLevel="0" collapsed="false">
      <c r="A262" s="0" t="s">
        <v>348</v>
      </c>
      <c r="B262" s="0" t="n">
        <v>1</v>
      </c>
      <c r="F262" s="2" t="b">
        <v>0</v>
      </c>
      <c r="G262" s="0" t="s">
        <v>10</v>
      </c>
      <c r="H262" s="0" t="s">
        <v>100</v>
      </c>
      <c r="I262" s="1" t="n">
        <f aca="false">B262</f>
        <v>1</v>
      </c>
      <c r="J262" s="1" t="n">
        <f aca="false">IF(C262="",1,C262)</f>
        <v>1</v>
      </c>
      <c r="K262" s="3" t="s">
        <v>12</v>
      </c>
      <c r="L262" s="1" t="str">
        <f aca="false">IF(E262="","",IF(MID(E262,2,1)=":",CONCATENATE("new HashMap(){{put(",SUBSTITUTE(E262," ",""");put("),""");}}"),CONCATENATE("new Range(",SUBSTITUTE(E262," ",","),")")))</f>
        <v/>
      </c>
      <c r="M262" s="1" t="str">
        <f aca="false">IF(L262="","null",SUBSTITUTE(L262,":",","""))</f>
        <v>null</v>
      </c>
      <c r="N262" s="1" t="str">
        <f aca="false">IF(F262=FALSE(),"false","true")</f>
        <v>false</v>
      </c>
      <c r="O262" s="0" t="str">
        <f aca="false">CONCATENATE(A262,"(",I262,",",J262,",",K262,",",M262,",",N262,",",G262,",","""",H262,"""),")</f>
        <v>SR0_EXTRA3(1,1,MAV_PARAM_UNIT.UNKNOWN,null,false,“”,"Not Yet"),</v>
      </c>
    </row>
    <row r="263" customFormat="false" ht="13.2" hidden="false" customHeight="false" outlineLevel="0" collapsed="false">
      <c r="A263" s="0" t="s">
        <v>349</v>
      </c>
      <c r="B263" s="0" t="n">
        <v>10</v>
      </c>
      <c r="F263" s="2" t="b">
        <v>0</v>
      </c>
      <c r="G263" s="0" t="s">
        <v>10</v>
      </c>
      <c r="H263" s="0" t="s">
        <v>100</v>
      </c>
      <c r="I263" s="1" t="n">
        <f aca="false">B263</f>
        <v>10</v>
      </c>
      <c r="J263" s="1" t="n">
        <f aca="false">IF(C263="",1,C263)</f>
        <v>1</v>
      </c>
      <c r="K263" s="3" t="s">
        <v>12</v>
      </c>
      <c r="L263" s="1" t="str">
        <f aca="false">IF(E263="","",IF(MID(E263,2,1)=":",CONCATENATE("new HashMap(){{put(",SUBSTITUTE(E263," ",""");put("),""");}}"),CONCATENATE("new Range(",SUBSTITUTE(E263," ",","),")")))</f>
        <v/>
      </c>
      <c r="M263" s="1" t="str">
        <f aca="false">IF(L263="","null",SUBSTITUTE(L263,":",","""))</f>
        <v>null</v>
      </c>
      <c r="N263" s="1" t="str">
        <f aca="false">IF(F263=FALSE(),"false","true")</f>
        <v>false</v>
      </c>
      <c r="O263" s="0" t="str">
        <f aca="false">CONCATENATE(A263,"(",I263,",",J263,",",K263,",",M263,",",N263,",",G263,",","""",H263,"""),")</f>
        <v>SR0_PARAMS(10,1,MAV_PARAM_UNIT.UNKNOWN,null,false,“”,"Not Yet"),</v>
      </c>
    </row>
    <row r="264" customFormat="false" ht="13.2" hidden="false" customHeight="false" outlineLevel="0" collapsed="false">
      <c r="A264" s="0" t="s">
        <v>350</v>
      </c>
      <c r="B264" s="0" t="n">
        <v>1</v>
      </c>
      <c r="F264" s="2" t="b">
        <v>0</v>
      </c>
      <c r="G264" s="0" t="s">
        <v>10</v>
      </c>
      <c r="H264" s="0" t="s">
        <v>100</v>
      </c>
      <c r="I264" s="1" t="n">
        <f aca="false">B264</f>
        <v>1</v>
      </c>
      <c r="J264" s="1" t="n">
        <f aca="false">IF(C264="",1,C264)</f>
        <v>1</v>
      </c>
      <c r="K264" s="3" t="s">
        <v>12</v>
      </c>
      <c r="L264" s="1" t="str">
        <f aca="false">IF(E264="","",IF(MID(E264,2,1)=":",CONCATENATE("new HashMap(){{put(",SUBSTITUTE(E264," ",""");put("),""");}}"),CONCATENATE("new Range(",SUBSTITUTE(E264," ",","),")")))</f>
        <v/>
      </c>
      <c r="M264" s="1" t="str">
        <f aca="false">IF(L264="","null",SUBSTITUTE(L264,":",","""))</f>
        <v>null</v>
      </c>
      <c r="N264" s="1" t="str">
        <f aca="false">IF(F264=FALSE(),"false","true")</f>
        <v>false</v>
      </c>
      <c r="O264" s="0" t="str">
        <f aca="false">CONCATENATE(A264,"(",I264,",",J264,",",K264,",",M264,",",N264,",",G264,",","""",H264,"""),")</f>
        <v>SR1_RAW_SENS(1,1,MAV_PARAM_UNIT.UNKNOWN,null,false,“”,"Not Yet"),</v>
      </c>
    </row>
    <row r="265" customFormat="false" ht="13.2" hidden="false" customHeight="false" outlineLevel="0" collapsed="false">
      <c r="A265" s="0" t="s">
        <v>351</v>
      </c>
      <c r="B265" s="0" t="n">
        <v>1</v>
      </c>
      <c r="F265" s="2" t="b">
        <v>0</v>
      </c>
      <c r="G265" s="0" t="s">
        <v>10</v>
      </c>
      <c r="H265" s="0" t="s">
        <v>100</v>
      </c>
      <c r="I265" s="1" t="n">
        <f aca="false">B265</f>
        <v>1</v>
      </c>
      <c r="J265" s="1" t="n">
        <f aca="false">IF(C265="",1,C265)</f>
        <v>1</v>
      </c>
      <c r="K265" s="3" t="s">
        <v>12</v>
      </c>
      <c r="L265" s="1" t="str">
        <f aca="false">IF(E265="","",IF(MID(E265,2,1)=":",CONCATENATE("new HashMap(){{put(",SUBSTITUTE(E265," ",""");put("),""");}}"),CONCATENATE("new Range(",SUBSTITUTE(E265," ",","),")")))</f>
        <v/>
      </c>
      <c r="M265" s="1" t="str">
        <f aca="false">IF(L265="","null",SUBSTITUTE(L265,":",","""))</f>
        <v>null</v>
      </c>
      <c r="N265" s="1" t="str">
        <f aca="false">IF(F265=FALSE(),"false","true")</f>
        <v>false</v>
      </c>
      <c r="O265" s="0" t="str">
        <f aca="false">CONCATENATE(A265,"(",I265,",",J265,",",K265,",",M265,",",N265,",",G265,",","""",H265,"""),")</f>
        <v>SR1_EXT_STAT(1,1,MAV_PARAM_UNIT.UNKNOWN,null,false,“”,"Not Yet"),</v>
      </c>
    </row>
    <row r="266" customFormat="false" ht="13.2" hidden="false" customHeight="false" outlineLevel="0" collapsed="false">
      <c r="A266" s="0" t="s">
        <v>352</v>
      </c>
      <c r="B266" s="0" t="n">
        <v>1</v>
      </c>
      <c r="F266" s="2" t="b">
        <v>0</v>
      </c>
      <c r="G266" s="0" t="s">
        <v>10</v>
      </c>
      <c r="H266" s="0" t="s">
        <v>100</v>
      </c>
      <c r="I266" s="1" t="n">
        <f aca="false">B266</f>
        <v>1</v>
      </c>
      <c r="J266" s="1" t="n">
        <f aca="false">IF(C266="",1,C266)</f>
        <v>1</v>
      </c>
      <c r="K266" s="3" t="s">
        <v>12</v>
      </c>
      <c r="L266" s="1" t="str">
        <f aca="false">IF(E266="","",IF(MID(E266,2,1)=":",CONCATENATE("new HashMap(){{put(",SUBSTITUTE(E266," ",""");put("),""");}}"),CONCATENATE("new Range(",SUBSTITUTE(E266," ",","),")")))</f>
        <v/>
      </c>
      <c r="M266" s="1" t="str">
        <f aca="false">IF(L266="","null",SUBSTITUTE(L266,":",","""))</f>
        <v>null</v>
      </c>
      <c r="N266" s="1" t="str">
        <f aca="false">IF(F266=FALSE(),"false","true")</f>
        <v>false</v>
      </c>
      <c r="O266" s="0" t="str">
        <f aca="false">CONCATENATE(A266,"(",I266,",",J266,",",K266,",",M266,",",N266,",",G266,",","""",H266,"""),")</f>
        <v>SR1_RC_CHAN(1,1,MAV_PARAM_UNIT.UNKNOWN,null,false,“”,"Not Yet"),</v>
      </c>
    </row>
    <row r="267" customFormat="false" ht="13.2" hidden="false" customHeight="false" outlineLevel="0" collapsed="false">
      <c r="A267" s="0" t="s">
        <v>353</v>
      </c>
      <c r="B267" s="0" t="n">
        <v>1</v>
      </c>
      <c r="F267" s="2" t="b">
        <v>0</v>
      </c>
      <c r="G267" s="0" t="s">
        <v>10</v>
      </c>
      <c r="H267" s="0" t="s">
        <v>100</v>
      </c>
      <c r="I267" s="1" t="n">
        <f aca="false">B267</f>
        <v>1</v>
      </c>
      <c r="J267" s="1" t="n">
        <f aca="false">IF(C267="",1,C267)</f>
        <v>1</v>
      </c>
      <c r="K267" s="3" t="s">
        <v>12</v>
      </c>
      <c r="L267" s="1" t="str">
        <f aca="false">IF(E267="","",IF(MID(E267,2,1)=":",CONCATENATE("new HashMap(){{put(",SUBSTITUTE(E267," ",""");put("),""");}}"),CONCATENATE("new Range(",SUBSTITUTE(E267," ",","),")")))</f>
        <v/>
      </c>
      <c r="M267" s="1" t="str">
        <f aca="false">IF(L267="","null",SUBSTITUTE(L267,":",","""))</f>
        <v>null</v>
      </c>
      <c r="N267" s="1" t="str">
        <f aca="false">IF(F267=FALSE(),"false","true")</f>
        <v>false</v>
      </c>
      <c r="O267" s="0" t="str">
        <f aca="false">CONCATENATE(A267,"(",I267,",",J267,",",K267,",",M267,",",N267,",",G267,",","""",H267,"""),")</f>
        <v>SR1_RAW_CTRL(1,1,MAV_PARAM_UNIT.UNKNOWN,null,false,“”,"Not Yet"),</v>
      </c>
    </row>
    <row r="268" customFormat="false" ht="13.2" hidden="false" customHeight="false" outlineLevel="0" collapsed="false">
      <c r="A268" s="0" t="s">
        <v>354</v>
      </c>
      <c r="B268" s="0" t="n">
        <v>1</v>
      </c>
      <c r="F268" s="2" t="b">
        <v>0</v>
      </c>
      <c r="G268" s="0" t="s">
        <v>10</v>
      </c>
      <c r="H268" s="0" t="s">
        <v>100</v>
      </c>
      <c r="I268" s="1" t="n">
        <f aca="false">B268</f>
        <v>1</v>
      </c>
      <c r="J268" s="1" t="n">
        <f aca="false">IF(C268="",1,C268)</f>
        <v>1</v>
      </c>
      <c r="K268" s="3" t="s">
        <v>12</v>
      </c>
      <c r="L268" s="1" t="str">
        <f aca="false">IF(E268="","",IF(MID(E268,2,1)=":",CONCATENATE("new HashMap(){{put(",SUBSTITUTE(E268," ",""");put("),""");}}"),CONCATENATE("new Range(",SUBSTITUTE(E268," ",","),")")))</f>
        <v/>
      </c>
      <c r="M268" s="1" t="str">
        <f aca="false">IF(L268="","null",SUBSTITUTE(L268,":",","""))</f>
        <v>null</v>
      </c>
      <c r="N268" s="1" t="str">
        <f aca="false">IF(F268=FALSE(),"false","true")</f>
        <v>false</v>
      </c>
      <c r="O268" s="0" t="str">
        <f aca="false">CONCATENATE(A268,"(",I268,",",J268,",",K268,",",M268,",",N268,",",G268,",","""",H268,"""),")</f>
        <v>SR1_POSITION(1,1,MAV_PARAM_UNIT.UNKNOWN,null,false,“”,"Not Yet"),</v>
      </c>
    </row>
    <row r="269" customFormat="false" ht="13.2" hidden="false" customHeight="false" outlineLevel="0" collapsed="false">
      <c r="A269" s="0" t="s">
        <v>355</v>
      </c>
      <c r="B269" s="0" t="n">
        <v>1</v>
      </c>
      <c r="F269" s="2" t="b">
        <v>0</v>
      </c>
      <c r="G269" s="0" t="s">
        <v>10</v>
      </c>
      <c r="H269" s="0" t="s">
        <v>100</v>
      </c>
      <c r="I269" s="1" t="n">
        <f aca="false">B269</f>
        <v>1</v>
      </c>
      <c r="J269" s="1" t="n">
        <f aca="false">IF(C269="",1,C269)</f>
        <v>1</v>
      </c>
      <c r="K269" s="3" t="s">
        <v>12</v>
      </c>
      <c r="L269" s="1" t="str">
        <f aca="false">IF(E269="","",IF(MID(E269,2,1)=":",CONCATENATE("new HashMap(){{put(",SUBSTITUTE(E269," ",""");put("),""");}}"),CONCATENATE("new Range(",SUBSTITUTE(E269," ",","),")")))</f>
        <v/>
      </c>
      <c r="M269" s="1" t="str">
        <f aca="false">IF(L269="","null",SUBSTITUTE(L269,":",","""))</f>
        <v>null</v>
      </c>
      <c r="N269" s="1" t="str">
        <f aca="false">IF(F269=FALSE(),"false","true")</f>
        <v>false</v>
      </c>
      <c r="O269" s="0" t="str">
        <f aca="false">CONCATENATE(A269,"(",I269,",",J269,",",K269,",",M269,",",N269,",",G269,",","""",H269,"""),")</f>
        <v>SR1_EXTRA1(1,1,MAV_PARAM_UNIT.UNKNOWN,null,false,“”,"Not Yet"),</v>
      </c>
    </row>
    <row r="270" customFormat="false" ht="13.2" hidden="false" customHeight="false" outlineLevel="0" collapsed="false">
      <c r="A270" s="0" t="s">
        <v>356</v>
      </c>
      <c r="B270" s="0" t="n">
        <v>1</v>
      </c>
      <c r="F270" s="2" t="b">
        <v>0</v>
      </c>
      <c r="G270" s="0" t="s">
        <v>10</v>
      </c>
      <c r="H270" s="0" t="s">
        <v>100</v>
      </c>
      <c r="I270" s="1" t="n">
        <f aca="false">B270</f>
        <v>1</v>
      </c>
      <c r="J270" s="1" t="n">
        <f aca="false">IF(C270="",1,C270)</f>
        <v>1</v>
      </c>
      <c r="K270" s="3" t="s">
        <v>12</v>
      </c>
      <c r="L270" s="1" t="str">
        <f aca="false">IF(E270="","",IF(MID(E270,2,1)=":",CONCATENATE("new HashMap(){{put(",SUBSTITUTE(E270," ",""");put("),""");}}"),CONCATENATE("new Range(",SUBSTITUTE(E270," ",","),")")))</f>
        <v/>
      </c>
      <c r="M270" s="1" t="str">
        <f aca="false">IF(L270="","null",SUBSTITUTE(L270,":",","""))</f>
        <v>null</v>
      </c>
      <c r="N270" s="1" t="str">
        <f aca="false">IF(F270=FALSE(),"false","true")</f>
        <v>false</v>
      </c>
      <c r="O270" s="0" t="str">
        <f aca="false">CONCATENATE(A270,"(",I270,",",J270,",",K270,",",M270,",",N270,",",G270,",","""",H270,"""),")</f>
        <v>SR1_EXTRA2(1,1,MAV_PARAM_UNIT.UNKNOWN,null,false,“”,"Not Yet"),</v>
      </c>
    </row>
    <row r="271" customFormat="false" ht="13.2" hidden="false" customHeight="false" outlineLevel="0" collapsed="false">
      <c r="A271" s="0" t="s">
        <v>357</v>
      </c>
      <c r="B271" s="0" t="n">
        <v>1</v>
      </c>
      <c r="F271" s="2" t="b">
        <v>0</v>
      </c>
      <c r="G271" s="0" t="s">
        <v>10</v>
      </c>
      <c r="H271" s="0" t="s">
        <v>100</v>
      </c>
      <c r="I271" s="1" t="n">
        <f aca="false">B271</f>
        <v>1</v>
      </c>
      <c r="J271" s="1" t="n">
        <f aca="false">IF(C271="",1,C271)</f>
        <v>1</v>
      </c>
      <c r="K271" s="3" t="s">
        <v>12</v>
      </c>
      <c r="L271" s="1" t="str">
        <f aca="false">IF(E271="","",IF(MID(E271,2,1)=":",CONCATENATE("new HashMap(){{put(",SUBSTITUTE(E271," ",""");put("),""");}}"),CONCATENATE("new Range(",SUBSTITUTE(E271," ",","),")")))</f>
        <v/>
      </c>
      <c r="M271" s="1" t="str">
        <f aca="false">IF(L271="","null",SUBSTITUTE(L271,":",","""))</f>
        <v>null</v>
      </c>
      <c r="N271" s="1" t="str">
        <f aca="false">IF(F271=FALSE(),"false","true")</f>
        <v>false</v>
      </c>
      <c r="O271" s="0" t="str">
        <f aca="false">CONCATENATE(A271,"(",I271,",",J271,",",K271,",",M271,",",N271,",",G271,",","""",H271,"""),")</f>
        <v>SR1_EXTRA3(1,1,MAV_PARAM_UNIT.UNKNOWN,null,false,“”,"Not Yet"),</v>
      </c>
    </row>
    <row r="272" customFormat="false" ht="13.2" hidden="false" customHeight="false" outlineLevel="0" collapsed="false">
      <c r="A272" s="0" t="s">
        <v>358</v>
      </c>
      <c r="B272" s="0" t="n">
        <v>10</v>
      </c>
      <c r="F272" s="2" t="b">
        <v>0</v>
      </c>
      <c r="G272" s="0" t="s">
        <v>10</v>
      </c>
      <c r="H272" s="0" t="s">
        <v>100</v>
      </c>
      <c r="I272" s="1" t="n">
        <f aca="false">B272</f>
        <v>10</v>
      </c>
      <c r="J272" s="1" t="n">
        <f aca="false">IF(C272="",1,C272)</f>
        <v>1</v>
      </c>
      <c r="K272" s="3" t="s">
        <v>12</v>
      </c>
      <c r="L272" s="1" t="str">
        <f aca="false">IF(E272="","",IF(MID(E272,2,1)=":",CONCATENATE("new HashMap(){{put(",SUBSTITUTE(E272," ",""");put("),""");}}"),CONCATENATE("new Range(",SUBSTITUTE(E272," ",","),")")))</f>
        <v/>
      </c>
      <c r="M272" s="1" t="str">
        <f aca="false">IF(L272="","null",SUBSTITUTE(L272,":",","""))</f>
        <v>null</v>
      </c>
      <c r="N272" s="1" t="str">
        <f aca="false">IF(F272=FALSE(),"false","true")</f>
        <v>false</v>
      </c>
      <c r="O272" s="0" t="str">
        <f aca="false">CONCATENATE(A272,"(",I272,",",J272,",",K272,",",M272,",",N272,",",G272,",","""",H272,"""),")</f>
        <v>SR1_PARAMS(10,1,MAV_PARAM_UNIT.UNKNOWN,null,false,“”,"Not Yet"),</v>
      </c>
    </row>
    <row r="273" customFormat="false" ht="13.2" hidden="false" customHeight="false" outlineLevel="0" collapsed="false">
      <c r="A273" s="0" t="s">
        <v>359</v>
      </c>
      <c r="B273" s="0" t="n">
        <v>88</v>
      </c>
      <c r="F273" s="2" t="b">
        <v>0</v>
      </c>
      <c r="G273" s="0" t="s">
        <v>10</v>
      </c>
      <c r="H273" s="0" t="s">
        <v>100</v>
      </c>
      <c r="I273" s="1" t="n">
        <f aca="false">B273</f>
        <v>88</v>
      </c>
      <c r="J273" s="1" t="n">
        <f aca="false">IF(C273="",1,C273)</f>
        <v>1</v>
      </c>
      <c r="K273" s="3" t="s">
        <v>12</v>
      </c>
      <c r="L273" s="1" t="str">
        <f aca="false">IF(E273="","",IF(MID(E273,2,1)=":",CONCATENATE("new HashMap(){{put(",SUBSTITUTE(E273," ",""");put("),""");}}"),CONCATENATE("new Range(",SUBSTITUTE(E273," ",","),")")))</f>
        <v/>
      </c>
      <c r="M273" s="1" t="str">
        <f aca="false">IF(L273="","null",SUBSTITUTE(L273,":",","""))</f>
        <v>null</v>
      </c>
      <c r="N273" s="1" t="str">
        <f aca="false">IF(F273=FALSE(),"false","true")</f>
        <v>false</v>
      </c>
      <c r="O273" s="0" t="str">
        <f aca="false">CONCATENATE(A273,"(",I273,",",J273,",",K273,",",M273,",",N273,",",G273,",","""",H273,"""),")</f>
        <v>INS_PRODUCT_ID(88,1,MAV_PARAM_UNIT.UNKNOWN,null,false,“”,"Not Yet"),</v>
      </c>
    </row>
    <row r="274" customFormat="false" ht="13.2" hidden="false" customHeight="false" outlineLevel="0" collapsed="false">
      <c r="A274" s="0" t="s">
        <v>360</v>
      </c>
      <c r="B274" s="0" t="n">
        <v>0.000180917340912856</v>
      </c>
      <c r="F274" s="2" t="b">
        <v>0</v>
      </c>
      <c r="G274" s="0" t="s">
        <v>10</v>
      </c>
      <c r="H274" s="0" t="s">
        <v>100</v>
      </c>
      <c r="I274" s="1" t="n">
        <f aca="false">B274</f>
        <v>0.000180917340912856</v>
      </c>
      <c r="J274" s="1" t="n">
        <f aca="false">IF(C274="",1,C274)</f>
        <v>1</v>
      </c>
      <c r="K274" s="3" t="s">
        <v>12</v>
      </c>
      <c r="L274" s="1" t="str">
        <f aca="false">IF(E274="","",IF(MID(E274,2,1)=":",CONCATENATE("new HashMap(){{put(",SUBSTITUTE(E274," ",""");put("),""");}}"),CONCATENATE("new Range(",SUBSTITUTE(E274," ",","),")")))</f>
        <v/>
      </c>
      <c r="M274" s="1" t="str">
        <f aca="false">IF(L274="","null",SUBSTITUTE(L274,":",","""))</f>
        <v>null</v>
      </c>
      <c r="N274" s="1" t="str">
        <f aca="false">IF(F274=FALSE(),"false","true")</f>
        <v>false</v>
      </c>
      <c r="O274" s="0" t="str">
        <f aca="false">CONCATENATE(A274,"(",I274,",",J274,",",K274,",",M274,",",N274,",",G274,",","""",H274,"""),")</f>
        <v>INS_GYROFFS_X(0.000180917340912856,1,MAV_PARAM_UNIT.UNKNOWN,null,false,“”,"Not Yet"),</v>
      </c>
    </row>
    <row r="275" customFormat="false" ht="13.2" hidden="false" customHeight="false" outlineLevel="0" collapsed="false">
      <c r="A275" s="0" t="s">
        <v>361</v>
      </c>
      <c r="B275" s="0" t="n">
        <v>-0.0767195895314217</v>
      </c>
      <c r="F275" s="2" t="b">
        <v>0</v>
      </c>
      <c r="G275" s="0" t="s">
        <v>10</v>
      </c>
      <c r="H275" s="0" t="s">
        <v>100</v>
      </c>
      <c r="I275" s="1" t="n">
        <f aca="false">B275</f>
        <v>-0.0767195895314217</v>
      </c>
      <c r="J275" s="1" t="n">
        <f aca="false">IF(C275="",1,C275)</f>
        <v>1</v>
      </c>
      <c r="K275" s="3" t="s">
        <v>12</v>
      </c>
      <c r="L275" s="1" t="str">
        <f aca="false">IF(E275="","",IF(MID(E275,2,1)=":",CONCATENATE("new HashMap(){{put(",SUBSTITUTE(E275," ",""");put("),""");}}"),CONCATENATE("new Range(",SUBSTITUTE(E275," ",","),")")))</f>
        <v/>
      </c>
      <c r="M275" s="1" t="str">
        <f aca="false">IF(L275="","null",SUBSTITUTE(L275,":",","""))</f>
        <v>null</v>
      </c>
      <c r="N275" s="1" t="str">
        <f aca="false">IF(F275=FALSE(),"false","true")</f>
        <v>false</v>
      </c>
      <c r="O275" s="0" t="str">
        <f aca="false">CONCATENATE(A275,"(",I275,",",J275,",",K275,",",M275,",",N275,",",G275,",","""",H275,"""),")</f>
        <v>INS_GYROFFS_Y(-0.0767195895314217,1,MAV_PARAM_UNIT.UNKNOWN,null,false,“”,"Not Yet"),</v>
      </c>
    </row>
    <row r="276" customFormat="false" ht="13.2" hidden="false" customHeight="false" outlineLevel="0" collapsed="false">
      <c r="A276" s="0" t="s">
        <v>362</v>
      </c>
      <c r="B276" s="0" t="n">
        <v>0.0333446636795998</v>
      </c>
      <c r="F276" s="2" t="b">
        <v>0</v>
      </c>
      <c r="G276" s="0" t="s">
        <v>10</v>
      </c>
      <c r="H276" s="0" t="s">
        <v>100</v>
      </c>
      <c r="I276" s="1" t="n">
        <f aca="false">B276</f>
        <v>0.0333446636795998</v>
      </c>
      <c r="J276" s="1" t="n">
        <f aca="false">IF(C276="",1,C276)</f>
        <v>1</v>
      </c>
      <c r="K276" s="3" t="s">
        <v>12</v>
      </c>
      <c r="L276" s="1" t="str">
        <f aca="false">IF(E276="","",IF(MID(E276,2,1)=":",CONCATENATE("new HashMap(){{put(",SUBSTITUTE(E276," ",""");put("),""");}}"),CONCATENATE("new Range(",SUBSTITUTE(E276," ",","),")")))</f>
        <v/>
      </c>
      <c r="M276" s="1" t="str">
        <f aca="false">IF(L276="","null",SUBSTITUTE(L276,":",","""))</f>
        <v>null</v>
      </c>
      <c r="N276" s="1" t="str">
        <f aca="false">IF(F276=FALSE(),"false","true")</f>
        <v>false</v>
      </c>
      <c r="O276" s="0" t="str">
        <f aca="false">CONCATENATE(A276,"(",I276,",",J276,",",K276,",",M276,",",N276,",",G276,",","""",H276,"""),")</f>
        <v>INS_GYROFFS_Z(0.0333446636795998,1,MAV_PARAM_UNIT.UNKNOWN,null,false,“”,"Not Yet"),</v>
      </c>
    </row>
    <row r="277" customFormat="false" ht="13.2" hidden="false" customHeight="false" outlineLevel="0" collapsed="false">
      <c r="A277" s="0" t="s">
        <v>363</v>
      </c>
      <c r="B277" s="0" t="n">
        <v>1</v>
      </c>
      <c r="F277" s="2" t="b">
        <v>0</v>
      </c>
      <c r="G277" s="0" t="s">
        <v>10</v>
      </c>
      <c r="H277" s="0" t="s">
        <v>100</v>
      </c>
      <c r="I277" s="1" t="n">
        <f aca="false">B277</f>
        <v>1</v>
      </c>
      <c r="J277" s="1" t="n">
        <f aca="false">IF(C277="",1,C277)</f>
        <v>1</v>
      </c>
      <c r="K277" s="3" t="s">
        <v>12</v>
      </c>
      <c r="L277" s="1" t="str">
        <f aca="false">IF(E277="","",IF(MID(E277,2,1)=":",CONCATENATE("new HashMap(){{put(",SUBSTITUTE(E277," ",""");put("),""");}}"),CONCATENATE("new Range(",SUBSTITUTE(E277," ",","),")")))</f>
        <v/>
      </c>
      <c r="M277" s="1" t="str">
        <f aca="false">IF(L277="","null",SUBSTITUTE(L277,":",","""))</f>
        <v>null</v>
      </c>
      <c r="N277" s="1" t="str">
        <f aca="false">IF(F277=FALSE(),"false","true")</f>
        <v>false</v>
      </c>
      <c r="O277" s="0" t="str">
        <f aca="false">CONCATENATE(A277,"(",I277,",",J277,",",K277,",",M277,",",N277,",",G277,",","""",H277,"""),")</f>
        <v>INS_ACCSCAL_X(1,1,MAV_PARAM_UNIT.UNKNOWN,null,false,“”,"Not Yet"),</v>
      </c>
    </row>
    <row r="278" customFormat="false" ht="13.2" hidden="false" customHeight="false" outlineLevel="0" collapsed="false">
      <c r="A278" s="0" t="s">
        <v>364</v>
      </c>
      <c r="B278" s="0" t="n">
        <v>1</v>
      </c>
      <c r="F278" s="2" t="b">
        <v>0</v>
      </c>
      <c r="G278" s="0" t="s">
        <v>10</v>
      </c>
      <c r="H278" s="0" t="s">
        <v>100</v>
      </c>
      <c r="I278" s="1" t="n">
        <f aca="false">B278</f>
        <v>1</v>
      </c>
      <c r="J278" s="1" t="n">
        <f aca="false">IF(C278="",1,C278)</f>
        <v>1</v>
      </c>
      <c r="K278" s="3" t="s">
        <v>12</v>
      </c>
      <c r="L278" s="1" t="str">
        <f aca="false">IF(E278="","",IF(MID(E278,2,1)=":",CONCATENATE("new HashMap(){{put(",SUBSTITUTE(E278," ",""");put("),""");}}"),CONCATENATE("new Range(",SUBSTITUTE(E278," ",","),")")))</f>
        <v/>
      </c>
      <c r="M278" s="1" t="str">
        <f aca="false">IF(L278="","null",SUBSTITUTE(L278,":",","""))</f>
        <v>null</v>
      </c>
      <c r="N278" s="1" t="str">
        <f aca="false">IF(F278=FALSE(),"false","true")</f>
        <v>false</v>
      </c>
      <c r="O278" s="0" t="str">
        <f aca="false">CONCATENATE(A278,"(",I278,",",J278,",",K278,",",M278,",",N278,",",G278,",","""",H278,"""),")</f>
        <v>INS_ACCSCAL_Y(1,1,MAV_PARAM_UNIT.UNKNOWN,null,false,“”,"Not Yet"),</v>
      </c>
    </row>
    <row r="279" customFormat="false" ht="13.2" hidden="false" customHeight="false" outlineLevel="0" collapsed="false">
      <c r="A279" s="0" t="s">
        <v>365</v>
      </c>
      <c r="B279" s="0" t="n">
        <v>1</v>
      </c>
      <c r="F279" s="2" t="b">
        <v>0</v>
      </c>
      <c r="G279" s="0" t="s">
        <v>10</v>
      </c>
      <c r="H279" s="0" t="s">
        <v>100</v>
      </c>
      <c r="I279" s="1" t="n">
        <f aca="false">B279</f>
        <v>1</v>
      </c>
      <c r="J279" s="1" t="n">
        <f aca="false">IF(C279="",1,C279)</f>
        <v>1</v>
      </c>
      <c r="K279" s="3" t="s">
        <v>12</v>
      </c>
      <c r="L279" s="1" t="str">
        <f aca="false">IF(E279="","",IF(MID(E279,2,1)=":",CONCATENATE("new HashMap(){{put(",SUBSTITUTE(E279," ",""");put("),""");}}"),CONCATENATE("new Range(",SUBSTITUTE(E279," ",","),")")))</f>
        <v/>
      </c>
      <c r="M279" s="1" t="str">
        <f aca="false">IF(L279="","null",SUBSTITUTE(L279,":",","""))</f>
        <v>null</v>
      </c>
      <c r="N279" s="1" t="str">
        <f aca="false">IF(F279=FALSE(),"false","true")</f>
        <v>false</v>
      </c>
      <c r="O279" s="0" t="str">
        <f aca="false">CONCATENATE(A279,"(",I279,",",J279,",",K279,",",M279,",",N279,",",G279,",","""",H279,"""),")</f>
        <v>INS_ACCSCAL_Z(1,1,MAV_PARAM_UNIT.UNKNOWN,null,false,“”,"Not Yet"),</v>
      </c>
    </row>
    <row r="280" customFormat="false" ht="13.2" hidden="false" customHeight="false" outlineLevel="0" collapsed="false">
      <c r="A280" s="0" t="s">
        <v>366</v>
      </c>
      <c r="B280" s="0" t="n">
        <v>0</v>
      </c>
      <c r="F280" s="2" t="b">
        <v>0</v>
      </c>
      <c r="G280" s="0" t="s">
        <v>10</v>
      </c>
      <c r="H280" s="0" t="s">
        <v>100</v>
      </c>
      <c r="I280" s="1" t="n">
        <f aca="false">B280</f>
        <v>0</v>
      </c>
      <c r="J280" s="1" t="n">
        <f aca="false">IF(C280="",1,C280)</f>
        <v>1</v>
      </c>
      <c r="K280" s="3" t="s">
        <v>12</v>
      </c>
      <c r="L280" s="1" t="str">
        <f aca="false">IF(E280="","",IF(MID(E280,2,1)=":",CONCATENATE("new HashMap(){{put(",SUBSTITUTE(E280," ",""");put("),""");}}"),CONCATENATE("new Range(",SUBSTITUTE(E280," ",","),")")))</f>
        <v/>
      </c>
      <c r="M280" s="1" t="str">
        <f aca="false">IF(L280="","null",SUBSTITUTE(L280,":",","""))</f>
        <v>null</v>
      </c>
      <c r="N280" s="1" t="str">
        <f aca="false">IF(F280=FALSE(),"false","true")</f>
        <v>false</v>
      </c>
      <c r="O280" s="0" t="str">
        <f aca="false">CONCATENATE(A280,"(",I280,",",J280,",",K280,",",M280,",",N280,",",G280,",","""",H280,"""),")</f>
        <v>INS_ACCOFFS_X(0,1,MAV_PARAM_UNIT.UNKNOWN,null,false,“”,"Not Yet"),</v>
      </c>
    </row>
    <row r="281" customFormat="false" ht="13.2" hidden="false" customHeight="false" outlineLevel="0" collapsed="false">
      <c r="A281" s="0" t="s">
        <v>367</v>
      </c>
      <c r="B281" s="0" t="n">
        <v>0</v>
      </c>
      <c r="F281" s="2" t="b">
        <v>0</v>
      </c>
      <c r="G281" s="0" t="s">
        <v>10</v>
      </c>
      <c r="H281" s="0" t="s">
        <v>100</v>
      </c>
      <c r="I281" s="1" t="n">
        <f aca="false">B281</f>
        <v>0</v>
      </c>
      <c r="J281" s="1" t="n">
        <f aca="false">IF(C281="",1,C281)</f>
        <v>1</v>
      </c>
      <c r="K281" s="3" t="s">
        <v>12</v>
      </c>
      <c r="L281" s="1" t="str">
        <f aca="false">IF(E281="","",IF(MID(E281,2,1)=":",CONCATENATE("new HashMap(){{put(",SUBSTITUTE(E281," ",""");put("),""");}}"),CONCATENATE("new Range(",SUBSTITUTE(E281," ",","),")")))</f>
        <v/>
      </c>
      <c r="M281" s="1" t="str">
        <f aca="false">IF(L281="","null",SUBSTITUTE(L281,":",","""))</f>
        <v>null</v>
      </c>
      <c r="N281" s="1" t="str">
        <f aca="false">IF(F281=FALSE(),"false","true")</f>
        <v>false</v>
      </c>
      <c r="O281" s="0" t="str">
        <f aca="false">CONCATENATE(A281,"(",I281,",",J281,",",K281,",",M281,",",N281,",",G281,",","""",H281,"""),")</f>
        <v>INS_ACCOFFS_Y(0,1,MAV_PARAM_UNIT.UNKNOWN,null,false,“”,"Not Yet"),</v>
      </c>
    </row>
    <row r="282" customFormat="false" ht="13.2" hidden="false" customHeight="false" outlineLevel="0" collapsed="false">
      <c r="A282" s="0" t="s">
        <v>368</v>
      </c>
      <c r="B282" s="0" t="n">
        <v>0</v>
      </c>
      <c r="F282" s="2" t="b">
        <v>0</v>
      </c>
      <c r="G282" s="0" t="s">
        <v>10</v>
      </c>
      <c r="H282" s="0" t="s">
        <v>100</v>
      </c>
      <c r="I282" s="1" t="n">
        <f aca="false">B282</f>
        <v>0</v>
      </c>
      <c r="J282" s="1" t="n">
        <f aca="false">IF(C282="",1,C282)</f>
        <v>1</v>
      </c>
      <c r="K282" s="3" t="s">
        <v>12</v>
      </c>
      <c r="L282" s="1" t="str">
        <f aca="false">IF(E282="","",IF(MID(E282,2,1)=":",CONCATENATE("new HashMap(){{put(",SUBSTITUTE(E282," ",""");put("),""");}}"),CONCATENATE("new Range(",SUBSTITUTE(E282," ",","),")")))</f>
        <v/>
      </c>
      <c r="M282" s="1" t="str">
        <f aca="false">IF(L282="","null",SUBSTITUTE(L282,":",","""))</f>
        <v>null</v>
      </c>
      <c r="N282" s="1" t="str">
        <f aca="false">IF(F282=FALSE(),"false","true")</f>
        <v>false</v>
      </c>
      <c r="O282" s="0" t="str">
        <f aca="false">CONCATENATE(A282,"(",I282,",",J282,",",K282,",",M282,",",N282,",",G282,",","""",H282,"""),")</f>
        <v>INS_ACCOFFS_Z(0,1,MAV_PARAM_UNIT.UNKNOWN,null,false,“”,"Not Yet"),</v>
      </c>
    </row>
    <row r="283" customFormat="false" ht="13.2" hidden="false" customHeight="false" outlineLevel="0" collapsed="false">
      <c r="A283" s="0" t="s">
        <v>369</v>
      </c>
      <c r="B283" s="0" t="n">
        <v>20</v>
      </c>
      <c r="F283" s="2" t="b">
        <v>0</v>
      </c>
      <c r="G283" s="0" t="s">
        <v>10</v>
      </c>
      <c r="H283" s="0" t="s">
        <v>100</v>
      </c>
      <c r="I283" s="1" t="n">
        <f aca="false">B283</f>
        <v>20</v>
      </c>
      <c r="J283" s="1" t="n">
        <f aca="false">IF(C283="",1,C283)</f>
        <v>1</v>
      </c>
      <c r="K283" s="3" t="s">
        <v>12</v>
      </c>
      <c r="L283" s="1" t="str">
        <f aca="false">IF(E283="","",IF(MID(E283,2,1)=":",CONCATENATE("new HashMap(){{put(",SUBSTITUTE(E283," ",""");put("),""");}}"),CONCATENATE("new Range(",SUBSTITUTE(E283," ",","),")")))</f>
        <v/>
      </c>
      <c r="M283" s="1" t="str">
        <f aca="false">IF(L283="","null",SUBSTITUTE(L283,":",","""))</f>
        <v>null</v>
      </c>
      <c r="N283" s="1" t="str">
        <f aca="false">IF(F283=FALSE(),"false","true")</f>
        <v>false</v>
      </c>
      <c r="O283" s="0" t="str">
        <f aca="false">CONCATENATE(A283,"(",I283,",",J283,",",K283,",",M283,",",N283,",",G283,",","""",H283,"""),")</f>
        <v>INS_GYRO_FILTER(20,1,MAV_PARAM_UNIT.UNKNOWN,null,false,“”,"Not Yet"),</v>
      </c>
    </row>
    <row r="284" customFormat="false" ht="13.2" hidden="false" customHeight="false" outlineLevel="0" collapsed="false">
      <c r="A284" s="0" t="s">
        <v>370</v>
      </c>
      <c r="B284" s="0" t="n">
        <v>20</v>
      </c>
      <c r="F284" s="2" t="b">
        <v>0</v>
      </c>
      <c r="G284" s="0" t="s">
        <v>10</v>
      </c>
      <c r="H284" s="0" t="s">
        <v>100</v>
      </c>
      <c r="I284" s="1" t="n">
        <f aca="false">B284</f>
        <v>20</v>
      </c>
      <c r="J284" s="1" t="n">
        <f aca="false">IF(C284="",1,C284)</f>
        <v>1</v>
      </c>
      <c r="K284" s="3" t="s">
        <v>12</v>
      </c>
      <c r="L284" s="1" t="str">
        <f aca="false">IF(E284="","",IF(MID(E284,2,1)=":",CONCATENATE("new HashMap(){{put(",SUBSTITUTE(E284," ",""");put("),""");}}"),CONCATENATE("new Range(",SUBSTITUTE(E284," ",","),")")))</f>
        <v/>
      </c>
      <c r="M284" s="1" t="str">
        <f aca="false">IF(L284="","null",SUBSTITUTE(L284,":",","""))</f>
        <v>null</v>
      </c>
      <c r="N284" s="1" t="str">
        <f aca="false">IF(F284=FALSE(),"false","true")</f>
        <v>false</v>
      </c>
      <c r="O284" s="0" t="str">
        <f aca="false">CONCATENATE(A284,"(",I284,",",J284,",",K284,",",M284,",",N284,",",G284,",","""",H284,"""),")</f>
        <v>INS_ACCEL_FILTER(20,1,MAV_PARAM_UNIT.UNKNOWN,null,false,“”,"Not Yet"),</v>
      </c>
    </row>
    <row r="285" customFormat="false" ht="13.2" hidden="false" customHeight="false" outlineLevel="0" collapsed="false">
      <c r="A285" s="0" t="s">
        <v>371</v>
      </c>
      <c r="B285" s="0" t="n">
        <v>1</v>
      </c>
      <c r="F285" s="2" t="b">
        <v>0</v>
      </c>
      <c r="G285" s="0" t="s">
        <v>10</v>
      </c>
      <c r="H285" s="0" t="s">
        <v>100</v>
      </c>
      <c r="I285" s="1" t="n">
        <f aca="false">B285</f>
        <v>1</v>
      </c>
      <c r="J285" s="1" t="n">
        <f aca="false">IF(C285="",1,C285)</f>
        <v>1</v>
      </c>
      <c r="K285" s="3" t="s">
        <v>12</v>
      </c>
      <c r="L285" s="1" t="str">
        <f aca="false">IF(E285="","",IF(MID(E285,2,1)=":",CONCATENATE("new HashMap(){{put(",SUBSTITUTE(E285," ",""");put("),""");}}"),CONCATENATE("new Range(",SUBSTITUTE(E285," ",","),")")))</f>
        <v/>
      </c>
      <c r="M285" s="1" t="str">
        <f aca="false">IF(L285="","null",SUBSTITUTE(L285,":",","""))</f>
        <v>null</v>
      </c>
      <c r="N285" s="1" t="str">
        <f aca="false">IF(F285=FALSE(),"false","true")</f>
        <v>false</v>
      </c>
      <c r="O285" s="0" t="str">
        <f aca="false">CONCATENATE(A285,"(",I285,",",J285,",",K285,",",M285,",",N285,",",G285,",","""",H285,"""),")</f>
        <v>INS_USE(1,1,MAV_PARAM_UNIT.UNKNOWN,null,false,“”,"Not Yet"),</v>
      </c>
    </row>
    <row r="286" customFormat="false" ht="13.2" hidden="false" customHeight="false" outlineLevel="0" collapsed="false">
      <c r="A286" s="0" t="s">
        <v>372</v>
      </c>
      <c r="B286" s="0" t="n">
        <v>1</v>
      </c>
      <c r="F286" s="2" t="b">
        <v>0</v>
      </c>
      <c r="G286" s="0" t="s">
        <v>10</v>
      </c>
      <c r="H286" s="0" t="s">
        <v>100</v>
      </c>
      <c r="I286" s="1" t="n">
        <f aca="false">B286</f>
        <v>1</v>
      </c>
      <c r="J286" s="1" t="n">
        <f aca="false">IF(C286="",1,C286)</f>
        <v>1</v>
      </c>
      <c r="K286" s="3" t="s">
        <v>12</v>
      </c>
      <c r="L286" s="1" t="str">
        <f aca="false">IF(E286="","",IF(MID(E286,2,1)=":",CONCATENATE("new HashMap(){{put(",SUBSTITUTE(E286," ",""");put("),""");}}"),CONCATENATE("new Range(",SUBSTITUTE(E286," ",","),")")))</f>
        <v/>
      </c>
      <c r="M286" s="1" t="str">
        <f aca="false">IF(L286="","null",SUBSTITUTE(L286,":",","""))</f>
        <v>null</v>
      </c>
      <c r="N286" s="1" t="str">
        <f aca="false">IF(F286=FALSE(),"false","true")</f>
        <v>false</v>
      </c>
      <c r="O286" s="0" t="str">
        <f aca="false">CONCATENATE(A286,"(",I286,",",J286,",",K286,",",M286,",",N286,",",G286,",","""",H286,"""),")</f>
        <v>AHRS_GPS_GAIN(1,1,MAV_PARAM_UNIT.UNKNOWN,null,false,“”,"Not Yet"),</v>
      </c>
    </row>
    <row r="287" customFormat="false" ht="13.2" hidden="false" customHeight="false" outlineLevel="0" collapsed="false">
      <c r="A287" s="0" t="s">
        <v>373</v>
      </c>
      <c r="B287" s="0" t="n">
        <v>1</v>
      </c>
      <c r="F287" s="2" t="b">
        <v>0</v>
      </c>
      <c r="G287" s="0" t="s">
        <v>10</v>
      </c>
      <c r="H287" s="0" t="s">
        <v>100</v>
      </c>
      <c r="I287" s="1" t="n">
        <f aca="false">B287</f>
        <v>1</v>
      </c>
      <c r="J287" s="1" t="n">
        <f aca="false">IF(C287="",1,C287)</f>
        <v>1</v>
      </c>
      <c r="K287" s="3" t="s">
        <v>12</v>
      </c>
      <c r="L287" s="1" t="str">
        <f aca="false">IF(E287="","",IF(MID(E287,2,1)=":",CONCATENATE("new HashMap(){{put(",SUBSTITUTE(E287," ",""");put("),""");}}"),CONCATENATE("new Range(",SUBSTITUTE(E287," ",","),")")))</f>
        <v/>
      </c>
      <c r="M287" s="1" t="str">
        <f aca="false">IF(L287="","null",SUBSTITUTE(L287,":",","""))</f>
        <v>null</v>
      </c>
      <c r="N287" s="1" t="str">
        <f aca="false">IF(F287=FALSE(),"false","true")</f>
        <v>false</v>
      </c>
      <c r="O287" s="0" t="str">
        <f aca="false">CONCATENATE(A287,"(",I287,",",J287,",",K287,",",M287,",",N287,",",G287,",","""",H287,"""),")</f>
        <v>AHRS_GPS_USE(1,1,MAV_PARAM_UNIT.UNKNOWN,null,false,“”,"Not Yet"),</v>
      </c>
    </row>
    <row r="288" customFormat="false" ht="13.2" hidden="false" customHeight="false" outlineLevel="0" collapsed="false">
      <c r="A288" s="0" t="s">
        <v>374</v>
      </c>
      <c r="B288" s="0" t="n">
        <v>0.200000002980232</v>
      </c>
      <c r="F288" s="2" t="b">
        <v>0</v>
      </c>
      <c r="G288" s="0" t="s">
        <v>10</v>
      </c>
      <c r="H288" s="0" t="s">
        <v>100</v>
      </c>
      <c r="I288" s="1" t="n">
        <f aca="false">B288</f>
        <v>0.200000002980232</v>
      </c>
      <c r="J288" s="1" t="n">
        <f aca="false">IF(C288="",1,C288)</f>
        <v>1</v>
      </c>
      <c r="K288" s="3" t="s">
        <v>12</v>
      </c>
      <c r="L288" s="1" t="str">
        <f aca="false">IF(E288="","",IF(MID(E288,2,1)=":",CONCATENATE("new HashMap(){{put(",SUBSTITUTE(E288," ",""");put("),""");}}"),CONCATENATE("new Range(",SUBSTITUTE(E288," ",","),")")))</f>
        <v/>
      </c>
      <c r="M288" s="1" t="str">
        <f aca="false">IF(L288="","null",SUBSTITUTE(L288,":",","""))</f>
        <v>null</v>
      </c>
      <c r="N288" s="1" t="str">
        <f aca="false">IF(F288=FALSE(),"false","true")</f>
        <v>false</v>
      </c>
      <c r="O288" s="0" t="str">
        <f aca="false">CONCATENATE(A288,"(",I288,",",J288,",",K288,",",M288,",",N288,",",G288,",","""",H288,"""),")</f>
        <v>AHRS_YAW_P(0.200000002980232,1,MAV_PARAM_UNIT.UNKNOWN,null,false,“”,"Not Yet"),</v>
      </c>
    </row>
    <row r="289" customFormat="false" ht="13.2" hidden="false" customHeight="false" outlineLevel="0" collapsed="false">
      <c r="A289" s="0" t="s">
        <v>375</v>
      </c>
      <c r="B289" s="0" t="n">
        <v>0.200000002980232</v>
      </c>
      <c r="F289" s="2" t="b">
        <v>0</v>
      </c>
      <c r="G289" s="0" t="s">
        <v>10</v>
      </c>
      <c r="H289" s="0" t="s">
        <v>100</v>
      </c>
      <c r="I289" s="1" t="n">
        <f aca="false">B289</f>
        <v>0.200000002980232</v>
      </c>
      <c r="J289" s="1" t="n">
        <f aca="false">IF(C289="",1,C289)</f>
        <v>1</v>
      </c>
      <c r="K289" s="3" t="s">
        <v>12</v>
      </c>
      <c r="L289" s="1" t="str">
        <f aca="false">IF(E289="","",IF(MID(E289,2,1)=":",CONCATENATE("new HashMap(){{put(",SUBSTITUTE(E289," ",""");put("),""");}}"),CONCATENATE("new Range(",SUBSTITUTE(E289," ",","),")")))</f>
        <v/>
      </c>
      <c r="M289" s="1" t="str">
        <f aca="false">IF(L289="","null",SUBSTITUTE(L289,":",","""))</f>
        <v>null</v>
      </c>
      <c r="N289" s="1" t="str">
        <f aca="false">IF(F289=FALSE(),"false","true")</f>
        <v>false</v>
      </c>
      <c r="O289" s="0" t="str">
        <f aca="false">CONCATENATE(A289,"(",I289,",",J289,",",K289,",",M289,",",N289,",",G289,",","""",H289,"""),")</f>
        <v>AHRS_RP_P(0.200000002980232,1,MAV_PARAM_UNIT.UNKNOWN,null,false,“”,"Not Yet"),</v>
      </c>
    </row>
    <row r="290" customFormat="false" ht="13.2" hidden="false" customHeight="false" outlineLevel="0" collapsed="false">
      <c r="A290" s="0" t="s">
        <v>376</v>
      </c>
      <c r="B290" s="0" t="n">
        <v>0</v>
      </c>
      <c r="F290" s="2" t="b">
        <v>0</v>
      </c>
      <c r="G290" s="0" t="s">
        <v>10</v>
      </c>
      <c r="H290" s="0" t="s">
        <v>100</v>
      </c>
      <c r="I290" s="1" t="n">
        <f aca="false">B290</f>
        <v>0</v>
      </c>
      <c r="J290" s="1" t="n">
        <f aca="false">IF(C290="",1,C290)</f>
        <v>1</v>
      </c>
      <c r="K290" s="3" t="s">
        <v>12</v>
      </c>
      <c r="L290" s="1" t="str">
        <f aca="false">IF(E290="","",IF(MID(E290,2,1)=":",CONCATENATE("new HashMap(){{put(",SUBSTITUTE(E290," ",""");put("),""");}}"),CONCATENATE("new Range(",SUBSTITUTE(E290," ",","),")")))</f>
        <v/>
      </c>
      <c r="M290" s="1" t="str">
        <f aca="false">IF(L290="","null",SUBSTITUTE(L290,":",","""))</f>
        <v>null</v>
      </c>
      <c r="N290" s="1" t="str">
        <f aca="false">IF(F290=FALSE(),"false","true")</f>
        <v>false</v>
      </c>
      <c r="O290" s="0" t="str">
        <f aca="false">CONCATENATE(A290,"(",I290,",",J290,",",K290,",",M290,",",N290,",",G290,",","""",H290,"""),")</f>
        <v>AHRS_WIND_MAX(0,1,MAV_PARAM_UNIT.UNKNOWN,null,false,“”,"Not Yet"),</v>
      </c>
    </row>
    <row r="291" customFormat="false" ht="13.2" hidden="false" customHeight="false" outlineLevel="0" collapsed="false">
      <c r="A291" s="0" t="s">
        <v>377</v>
      </c>
      <c r="B291" s="0" t="n">
        <v>0</v>
      </c>
      <c r="F291" s="2" t="b">
        <v>0</v>
      </c>
      <c r="G291" s="0" t="s">
        <v>10</v>
      </c>
      <c r="H291" s="0" t="s">
        <v>100</v>
      </c>
      <c r="I291" s="1" t="n">
        <f aca="false">B291</f>
        <v>0</v>
      </c>
      <c r="J291" s="1" t="n">
        <f aca="false">IF(C291="",1,C291)</f>
        <v>1</v>
      </c>
      <c r="K291" s="3" t="s">
        <v>12</v>
      </c>
      <c r="L291" s="1" t="str">
        <f aca="false">IF(E291="","",IF(MID(E291,2,1)=":",CONCATENATE("new HashMap(){{put(",SUBSTITUTE(E291," ",""");put("),""");}}"),CONCATENATE("new Range(",SUBSTITUTE(E291," ",","),")")))</f>
        <v/>
      </c>
      <c r="M291" s="1" t="str">
        <f aca="false">IF(L291="","null",SUBSTITUTE(L291,":",","""))</f>
        <v>null</v>
      </c>
      <c r="N291" s="1" t="str">
        <f aca="false">IF(F291=FALSE(),"false","true")</f>
        <v>false</v>
      </c>
      <c r="O291" s="0" t="str">
        <f aca="false">CONCATENATE(A291,"(",I291,",",J291,",",K291,",",M291,",",N291,",",G291,",","""",H291,"""),")</f>
        <v>AHRS_TRIM_X(0,1,MAV_PARAM_UNIT.UNKNOWN,null,false,“”,"Not Yet"),</v>
      </c>
    </row>
    <row r="292" customFormat="false" ht="13.2" hidden="false" customHeight="false" outlineLevel="0" collapsed="false">
      <c r="A292" s="0" t="s">
        <v>378</v>
      </c>
      <c r="B292" s="0" t="n">
        <v>0</v>
      </c>
      <c r="F292" s="2" t="b">
        <v>0</v>
      </c>
      <c r="G292" s="0" t="s">
        <v>10</v>
      </c>
      <c r="H292" s="0" t="s">
        <v>100</v>
      </c>
      <c r="I292" s="1" t="n">
        <f aca="false">B292</f>
        <v>0</v>
      </c>
      <c r="J292" s="1" t="n">
        <f aca="false">IF(C292="",1,C292)</f>
        <v>1</v>
      </c>
      <c r="K292" s="3" t="s">
        <v>12</v>
      </c>
      <c r="L292" s="1" t="str">
        <f aca="false">IF(E292="","",IF(MID(E292,2,1)=":",CONCATENATE("new HashMap(){{put(",SUBSTITUTE(E292," ",""");put("),""");}}"),CONCATENATE("new Range(",SUBSTITUTE(E292," ",","),")")))</f>
        <v/>
      </c>
      <c r="M292" s="1" t="str">
        <f aca="false">IF(L292="","null",SUBSTITUTE(L292,":",","""))</f>
        <v>null</v>
      </c>
      <c r="N292" s="1" t="str">
        <f aca="false">IF(F292=FALSE(),"false","true")</f>
        <v>false</v>
      </c>
      <c r="O292" s="0" t="str">
        <f aca="false">CONCATENATE(A292,"(",I292,",",J292,",",K292,",",M292,",",N292,",",G292,",","""",H292,"""),")</f>
        <v>AHRS_TRIM_Y(0,1,MAV_PARAM_UNIT.UNKNOWN,null,false,“”,"Not Yet"),</v>
      </c>
    </row>
    <row r="293" customFormat="false" ht="13.2" hidden="false" customHeight="false" outlineLevel="0" collapsed="false">
      <c r="A293" s="0" t="s">
        <v>379</v>
      </c>
      <c r="B293" s="0" t="n">
        <v>0</v>
      </c>
      <c r="F293" s="2" t="b">
        <v>0</v>
      </c>
      <c r="G293" s="0" t="s">
        <v>10</v>
      </c>
      <c r="H293" s="0" t="s">
        <v>100</v>
      </c>
      <c r="I293" s="1" t="n">
        <f aca="false">B293</f>
        <v>0</v>
      </c>
      <c r="J293" s="1" t="n">
        <f aca="false">IF(C293="",1,C293)</f>
        <v>1</v>
      </c>
      <c r="K293" s="3" t="s">
        <v>12</v>
      </c>
      <c r="L293" s="1" t="str">
        <f aca="false">IF(E293="","",IF(MID(E293,2,1)=":",CONCATENATE("new HashMap(){{put(",SUBSTITUTE(E293," ",""");put("),""");}}"),CONCATENATE("new Range(",SUBSTITUTE(E293," ",","),")")))</f>
        <v/>
      </c>
      <c r="M293" s="1" t="str">
        <f aca="false">IF(L293="","null",SUBSTITUTE(L293,":",","""))</f>
        <v>null</v>
      </c>
      <c r="N293" s="1" t="str">
        <f aca="false">IF(F293=FALSE(),"false","true")</f>
        <v>false</v>
      </c>
      <c r="O293" s="0" t="str">
        <f aca="false">CONCATENATE(A293,"(",I293,",",J293,",",K293,",",M293,",",N293,",",G293,",","""",H293,"""),")</f>
        <v>AHRS_TRIM_Z(0,1,MAV_PARAM_UNIT.UNKNOWN,null,false,“”,"Not Yet"),</v>
      </c>
    </row>
    <row r="294" customFormat="false" ht="13.2" hidden="false" customHeight="false" outlineLevel="0" collapsed="false">
      <c r="A294" s="0" t="s">
        <v>380</v>
      </c>
      <c r="B294" s="0" t="n">
        <v>0</v>
      </c>
      <c r="F294" s="2" t="b">
        <v>0</v>
      </c>
      <c r="G294" s="0" t="s">
        <v>10</v>
      </c>
      <c r="H294" s="0" t="s">
        <v>100</v>
      </c>
      <c r="I294" s="1" t="n">
        <f aca="false">B294</f>
        <v>0</v>
      </c>
      <c r="J294" s="1" t="n">
        <f aca="false">IF(C294="",1,C294)</f>
        <v>1</v>
      </c>
      <c r="K294" s="3" t="s">
        <v>12</v>
      </c>
      <c r="L294" s="1" t="str">
        <f aca="false">IF(E294="","",IF(MID(E294,2,1)=":",CONCATENATE("new HashMap(){{put(",SUBSTITUTE(E294," ",""");put("),""");}}"),CONCATENATE("new Range(",SUBSTITUTE(E294," ",","),")")))</f>
        <v/>
      </c>
      <c r="M294" s="1" t="str">
        <f aca="false">IF(L294="","null",SUBSTITUTE(L294,":",","""))</f>
        <v>null</v>
      </c>
      <c r="N294" s="1" t="str">
        <f aca="false">IF(F294=FALSE(),"false","true")</f>
        <v>false</v>
      </c>
      <c r="O294" s="0" t="str">
        <f aca="false">CONCATENATE(A294,"(",I294,",",J294,",",K294,",",M294,",",N294,",",G294,",","""",H294,"""),")</f>
        <v>AHRS_ORIENTATION(0,1,MAV_PARAM_UNIT.UNKNOWN,null,false,“”,"Not Yet"),</v>
      </c>
    </row>
    <row r="295" customFormat="false" ht="13.2" hidden="false" customHeight="false" outlineLevel="0" collapsed="false">
      <c r="A295" s="0" t="s">
        <v>381</v>
      </c>
      <c r="B295" s="0" t="n">
        <v>0.100000001490116</v>
      </c>
      <c r="F295" s="2" t="b">
        <v>0</v>
      </c>
      <c r="G295" s="0" t="s">
        <v>10</v>
      </c>
      <c r="H295" s="0" t="s">
        <v>100</v>
      </c>
      <c r="I295" s="1" t="n">
        <f aca="false">B295</f>
        <v>0.100000001490116</v>
      </c>
      <c r="J295" s="1" t="n">
        <f aca="false">IF(C295="",1,C295)</f>
        <v>1</v>
      </c>
      <c r="K295" s="3" t="s">
        <v>12</v>
      </c>
      <c r="L295" s="1" t="str">
        <f aca="false">IF(E295="","",IF(MID(E295,2,1)=":",CONCATENATE("new HashMap(){{put(",SUBSTITUTE(E295," ",""");put("),""");}}"),CONCATENATE("new Range(",SUBSTITUTE(E295," ",","),")")))</f>
        <v/>
      </c>
      <c r="M295" s="1" t="str">
        <f aca="false">IF(L295="","null",SUBSTITUTE(L295,":",","""))</f>
        <v>null</v>
      </c>
      <c r="N295" s="1" t="str">
        <f aca="false">IF(F295=FALSE(),"false","true")</f>
        <v>false</v>
      </c>
      <c r="O295" s="0" t="str">
        <f aca="false">CONCATENATE(A295,"(",I295,",",J295,",",K295,",",M295,",",N295,",",G295,",","""",H295,"""),")</f>
        <v>AHRS_COMP_BETA(0.100000001490116,1,MAV_PARAM_UNIT.UNKNOWN,null,false,“”,"Not Yet"),</v>
      </c>
    </row>
    <row r="296" customFormat="false" ht="13.2" hidden="false" customHeight="false" outlineLevel="0" collapsed="false">
      <c r="A296" s="0" t="s">
        <v>382</v>
      </c>
      <c r="B296" s="0" t="n">
        <v>6</v>
      </c>
      <c r="F296" s="2" t="b">
        <v>0</v>
      </c>
      <c r="G296" s="0" t="s">
        <v>10</v>
      </c>
      <c r="H296" s="0" t="s">
        <v>100</v>
      </c>
      <c r="I296" s="1" t="n">
        <f aca="false">B296</f>
        <v>6</v>
      </c>
      <c r="J296" s="1" t="n">
        <f aca="false">IF(C296="",1,C296)</f>
        <v>1</v>
      </c>
      <c r="K296" s="3" t="s">
        <v>12</v>
      </c>
      <c r="L296" s="1" t="str">
        <f aca="false">IF(E296="","",IF(MID(E296,2,1)=":",CONCATENATE("new HashMap(){{put(",SUBSTITUTE(E296," ",""");put("),""");}}"),CONCATENATE("new Range(",SUBSTITUTE(E296," ",","),")")))</f>
        <v/>
      </c>
      <c r="M296" s="1" t="str">
        <f aca="false">IF(L296="","null",SUBSTITUTE(L296,":",","""))</f>
        <v>null</v>
      </c>
      <c r="N296" s="1" t="str">
        <f aca="false">IF(F296=FALSE(),"false","true")</f>
        <v>false</v>
      </c>
      <c r="O296" s="0" t="str">
        <f aca="false">CONCATENATE(A296,"(",I296,",",J296,",",K296,",",M296,",",N296,",",G296,",","""",H296,"""),")</f>
        <v>AHRS_GPS_MINSATS(6,1,MAV_PARAM_UNIT.UNKNOWN,null,false,“”,"Not Yet"),</v>
      </c>
    </row>
    <row r="297" customFormat="false" ht="13.2" hidden="false" customHeight="false" outlineLevel="0" collapsed="false">
      <c r="A297" s="0" t="s">
        <v>383</v>
      </c>
      <c r="B297" s="0" t="n">
        <v>1</v>
      </c>
      <c r="F297" s="2" t="b">
        <v>0</v>
      </c>
      <c r="G297" s="0" t="s">
        <v>10</v>
      </c>
      <c r="H297" s="0" t="s">
        <v>100</v>
      </c>
      <c r="I297" s="1" t="n">
        <f aca="false">B297</f>
        <v>1</v>
      </c>
      <c r="J297" s="1" t="n">
        <f aca="false">IF(C297="",1,C297)</f>
        <v>1</v>
      </c>
      <c r="K297" s="3" t="s">
        <v>12</v>
      </c>
      <c r="L297" s="1" t="str">
        <f aca="false">IF(E297="","",IF(MID(E297,2,1)=":",CONCATENATE("new HashMap(){{put(",SUBSTITUTE(E297," ",""");put("),""");}}"),CONCATENATE("new Range(",SUBSTITUTE(E297," ",","),")")))</f>
        <v/>
      </c>
      <c r="M297" s="1" t="str">
        <f aca="false">IF(L297="","null",SUBSTITUTE(L297,":",","""))</f>
        <v>null</v>
      </c>
      <c r="N297" s="1" t="str">
        <f aca="false">IF(F297=FALSE(),"false","true")</f>
        <v>false</v>
      </c>
      <c r="O297" s="0" t="str">
        <f aca="false">CONCATENATE(A297,"(",I297,",",J297,",",K297,",",M297,",",N297,",",G297,",","""",H297,"""),")</f>
        <v>ARSPD_ENABLE(1,1,MAV_PARAM_UNIT.UNKNOWN,null,false,“”,"Not Yet"),</v>
      </c>
    </row>
    <row r="298" customFormat="false" ht="13.2" hidden="false" customHeight="false" outlineLevel="0" collapsed="false">
      <c r="A298" s="0" t="s">
        <v>384</v>
      </c>
      <c r="B298" s="0" t="n">
        <v>0</v>
      </c>
      <c r="F298" s="2" t="b">
        <v>0</v>
      </c>
      <c r="G298" s="0" t="s">
        <v>10</v>
      </c>
      <c r="H298" s="0" t="s">
        <v>100</v>
      </c>
      <c r="I298" s="1" t="n">
        <f aca="false">B298</f>
        <v>0</v>
      </c>
      <c r="J298" s="1" t="n">
        <f aca="false">IF(C298="",1,C298)</f>
        <v>1</v>
      </c>
      <c r="K298" s="3" t="s">
        <v>12</v>
      </c>
      <c r="L298" s="1" t="str">
        <f aca="false">IF(E298="","",IF(MID(E298,2,1)=":",CONCATENATE("new HashMap(){{put(",SUBSTITUTE(E298," ",""");put("),""");}}"),CONCATENATE("new Range(",SUBSTITUTE(E298," ",","),")")))</f>
        <v/>
      </c>
      <c r="M298" s="1" t="str">
        <f aca="false">IF(L298="","null",SUBSTITUTE(L298,":",","""))</f>
        <v>null</v>
      </c>
      <c r="N298" s="1" t="str">
        <f aca="false">IF(F298=FALSE(),"false","true")</f>
        <v>false</v>
      </c>
      <c r="O298" s="0" t="str">
        <f aca="false">CONCATENATE(A298,"(",I298,",",J298,",",K298,",",M298,",",N298,",",G298,",","""",H298,"""),")</f>
        <v>ARSPD_USE(0,1,MAV_PARAM_UNIT.UNKNOWN,null,false,“”,"Not Yet"),</v>
      </c>
    </row>
    <row r="299" customFormat="false" ht="13.2" hidden="false" customHeight="false" outlineLevel="0" collapsed="false">
      <c r="A299" s="0" t="s">
        <v>385</v>
      </c>
      <c r="B299" s="0" t="n">
        <v>860.682922363281</v>
      </c>
      <c r="F299" s="2" t="b">
        <v>0</v>
      </c>
      <c r="G299" s="0" t="s">
        <v>10</v>
      </c>
      <c r="H299" s="0" t="s">
        <v>100</v>
      </c>
      <c r="I299" s="1" t="n">
        <f aca="false">B299</f>
        <v>860.682922363281</v>
      </c>
      <c r="J299" s="1" t="n">
        <f aca="false">IF(C299="",1,C299)</f>
        <v>1</v>
      </c>
      <c r="K299" s="3" t="s">
        <v>12</v>
      </c>
      <c r="L299" s="1" t="str">
        <f aca="false">IF(E299="","",IF(MID(E299,2,1)=":",CONCATENATE("new HashMap(){{put(",SUBSTITUTE(E299," ",""");put("),""");}}"),CONCATENATE("new Range(",SUBSTITUTE(E299," ",","),")")))</f>
        <v/>
      </c>
      <c r="M299" s="1" t="str">
        <f aca="false">IF(L299="","null",SUBSTITUTE(L299,":",","""))</f>
        <v>null</v>
      </c>
      <c r="N299" s="1" t="str">
        <f aca="false">IF(F299=FALSE(),"false","true")</f>
        <v>false</v>
      </c>
      <c r="O299" s="0" t="str">
        <f aca="false">CONCATENATE(A299,"(",I299,",",J299,",",K299,",",M299,",",N299,",",G299,",","""",H299,"""),")</f>
        <v>ARSPD_OFFSET(860.682922363281,1,MAV_PARAM_UNIT.UNKNOWN,null,false,“”,"Not Yet"),</v>
      </c>
    </row>
    <row r="300" customFormat="false" ht="13.2" hidden="false" customHeight="false" outlineLevel="0" collapsed="false">
      <c r="A300" s="0" t="s">
        <v>386</v>
      </c>
      <c r="B300" s="0" t="n">
        <v>1.99360001087189</v>
      </c>
      <c r="F300" s="2" t="b">
        <v>0</v>
      </c>
      <c r="G300" s="0" t="s">
        <v>10</v>
      </c>
      <c r="H300" s="0" t="s">
        <v>100</v>
      </c>
      <c r="I300" s="1" t="n">
        <f aca="false">B300</f>
        <v>1.99360001087189</v>
      </c>
      <c r="J300" s="1" t="n">
        <f aca="false">IF(C300="",1,C300)</f>
        <v>1</v>
      </c>
      <c r="K300" s="3" t="s">
        <v>12</v>
      </c>
      <c r="L300" s="1" t="str">
        <f aca="false">IF(E300="","",IF(MID(E300,2,1)=":",CONCATENATE("new HashMap(){{put(",SUBSTITUTE(E300," ",""");put("),""");}}"),CONCATENATE("new Range(",SUBSTITUTE(E300," ",","),")")))</f>
        <v/>
      </c>
      <c r="M300" s="1" t="str">
        <f aca="false">IF(L300="","null",SUBSTITUTE(L300,":",","""))</f>
        <v>null</v>
      </c>
      <c r="N300" s="1" t="str">
        <f aca="false">IF(F300=FALSE(),"false","true")</f>
        <v>false</v>
      </c>
      <c r="O300" s="0" t="str">
        <f aca="false">CONCATENATE(A300,"(",I300,",",J300,",",K300,",",M300,",",N300,",",G300,",","""",H300,"""),")</f>
        <v>ARSPD_RATIO(1.99360001087189,1,MAV_PARAM_UNIT.UNKNOWN,null,false,“”,"Not Yet"),</v>
      </c>
    </row>
    <row r="301" customFormat="false" ht="13.2" hidden="false" customHeight="false" outlineLevel="0" collapsed="false">
      <c r="A301" s="0" t="s">
        <v>387</v>
      </c>
      <c r="B301" s="0" t="n">
        <v>0</v>
      </c>
      <c r="F301" s="2" t="b">
        <v>0</v>
      </c>
      <c r="G301" s="0" t="s">
        <v>10</v>
      </c>
      <c r="H301" s="0" t="s">
        <v>100</v>
      </c>
      <c r="I301" s="1" t="n">
        <f aca="false">B301</f>
        <v>0</v>
      </c>
      <c r="J301" s="1" t="n">
        <f aca="false">IF(C301="",1,C301)</f>
        <v>1</v>
      </c>
      <c r="K301" s="3" t="s">
        <v>12</v>
      </c>
      <c r="L301" s="1" t="str">
        <f aca="false">IF(E301="","",IF(MID(E301,2,1)=":",CONCATENATE("new HashMap(){{put(",SUBSTITUTE(E301," ",""");put("),""");}}"),CONCATENATE("new Range(",SUBSTITUTE(E301," ",","),")")))</f>
        <v/>
      </c>
      <c r="M301" s="1" t="str">
        <f aca="false">IF(L301="","null",SUBSTITUTE(L301,":",","""))</f>
        <v>null</v>
      </c>
      <c r="N301" s="1" t="str">
        <f aca="false">IF(F301=FALSE(),"false","true")</f>
        <v>false</v>
      </c>
      <c r="O301" s="0" t="str">
        <f aca="false">CONCATENATE(A301,"(",I301,",",J301,",",K301,",",M301,",",N301,",",G301,",","""",H301,"""),")</f>
        <v>ARSPD_PIN(0,1,MAV_PARAM_UNIT.UNKNOWN,null,false,“”,"Not Yet"),</v>
      </c>
    </row>
    <row r="302" customFormat="false" ht="13.2" hidden="false" customHeight="false" outlineLevel="0" collapsed="false">
      <c r="A302" s="0" t="s">
        <v>388</v>
      </c>
      <c r="B302" s="0" t="n">
        <v>0</v>
      </c>
      <c r="F302" s="2" t="b">
        <v>0</v>
      </c>
      <c r="G302" s="0" t="s">
        <v>10</v>
      </c>
      <c r="H302" s="0" t="s">
        <v>100</v>
      </c>
      <c r="I302" s="1" t="n">
        <f aca="false">B302</f>
        <v>0</v>
      </c>
      <c r="J302" s="1" t="n">
        <f aca="false">IF(C302="",1,C302)</f>
        <v>1</v>
      </c>
      <c r="K302" s="3" t="s">
        <v>12</v>
      </c>
      <c r="L302" s="1" t="str">
        <f aca="false">IF(E302="","",IF(MID(E302,2,1)=":",CONCATENATE("new HashMap(){{put(",SUBSTITUTE(E302," ",""");put("),""");}}"),CONCATENATE("new Range(",SUBSTITUTE(E302," ",","),")")))</f>
        <v/>
      </c>
      <c r="M302" s="1" t="str">
        <f aca="false">IF(L302="","null",SUBSTITUTE(L302,":",","""))</f>
        <v>null</v>
      </c>
      <c r="N302" s="1" t="str">
        <f aca="false">IF(F302=FALSE(),"false","true")</f>
        <v>false</v>
      </c>
      <c r="O302" s="0" t="str">
        <f aca="false">CONCATENATE(A302,"(",I302,",",J302,",",K302,",",M302,",",N302,",",G302,",","""",H302,"""),")</f>
        <v>ARSPD_AUTOCAL(0,1,MAV_PARAM_UNIT.UNKNOWN,null,false,“”,"Not Yet"),</v>
      </c>
    </row>
    <row r="303" customFormat="false" ht="13.2" hidden="false" customHeight="false" outlineLevel="0" collapsed="false">
      <c r="A303" s="0" t="s">
        <v>389</v>
      </c>
      <c r="B303" s="0" t="n">
        <v>2</v>
      </c>
      <c r="F303" s="2" t="b">
        <v>0</v>
      </c>
      <c r="G303" s="0" t="s">
        <v>10</v>
      </c>
      <c r="H303" s="0" t="s">
        <v>100</v>
      </c>
      <c r="I303" s="1" t="n">
        <f aca="false">B303</f>
        <v>2</v>
      </c>
      <c r="J303" s="1" t="n">
        <f aca="false">IF(C303="",1,C303)</f>
        <v>1</v>
      </c>
      <c r="K303" s="3" t="s">
        <v>12</v>
      </c>
      <c r="L303" s="1" t="str">
        <f aca="false">IF(E303="","",IF(MID(E303,2,1)=":",CONCATENATE("new HashMap(){{put(",SUBSTITUTE(E303," ",""");put("),""");}}"),CONCATENATE("new Range(",SUBSTITUTE(E303," ",","),")")))</f>
        <v/>
      </c>
      <c r="M303" s="1" t="str">
        <f aca="false">IF(L303="","null",SUBSTITUTE(L303,":",","""))</f>
        <v>null</v>
      </c>
      <c r="N303" s="1" t="str">
        <f aca="false">IF(F303=FALSE(),"false","true")</f>
        <v>false</v>
      </c>
      <c r="O303" s="0" t="str">
        <f aca="false">CONCATENATE(A303,"(",I303,",",J303,",",K303,",",M303,",",N303,",",G303,",","""",H303,"""),")</f>
        <v>ARSPD_TUBE_ORDER(2,1,MAV_PARAM_UNIT.UNKNOWN,null,false,“”,"Not Yet"),</v>
      </c>
    </row>
    <row r="304" customFormat="false" ht="13.2" hidden="false" customHeight="false" outlineLevel="0" collapsed="false">
      <c r="A304" s="0" t="s">
        <v>390</v>
      </c>
      <c r="B304" s="0" t="n">
        <v>0</v>
      </c>
      <c r="F304" s="2" t="b">
        <v>0</v>
      </c>
      <c r="G304" s="0" t="s">
        <v>10</v>
      </c>
      <c r="H304" s="0" t="s">
        <v>100</v>
      </c>
      <c r="I304" s="1" t="n">
        <f aca="false">B304</f>
        <v>0</v>
      </c>
      <c r="J304" s="1" t="n">
        <f aca="false">IF(C304="",1,C304)</f>
        <v>1</v>
      </c>
      <c r="K304" s="3" t="s">
        <v>12</v>
      </c>
      <c r="L304" s="1" t="str">
        <f aca="false">IF(E304="","",IF(MID(E304,2,1)=":",CONCATENATE("new HashMap(){{put(",SUBSTITUTE(E304," ",""");put("),""");}}"),CONCATENATE("new Range(",SUBSTITUTE(E304," ",","),")")))</f>
        <v/>
      </c>
      <c r="M304" s="1" t="str">
        <f aca="false">IF(L304="","null",SUBSTITUTE(L304,":",","""))</f>
        <v>null</v>
      </c>
      <c r="N304" s="1" t="str">
        <f aca="false">IF(F304=FALSE(),"false","true")</f>
        <v>false</v>
      </c>
      <c r="O304" s="0" t="str">
        <f aca="false">CONCATENATE(A304,"(",I304,",",J304,",",K304,",",M304,",",N304,",",G304,",","""",H304,"""),")</f>
        <v>ARSPD_SKIP_CAL(0,1,MAV_PARAM_UNIT.UNKNOWN,null,false,“”,"Not Yet"),</v>
      </c>
    </row>
    <row r="305" customFormat="false" ht="13.2" hidden="false" customHeight="false" outlineLevel="0" collapsed="false">
      <c r="A305" s="0" t="s">
        <v>391</v>
      </c>
      <c r="B305" s="0" t="n">
        <v>20</v>
      </c>
      <c r="F305" s="2" t="b">
        <v>0</v>
      </c>
      <c r="G305" s="0" t="s">
        <v>10</v>
      </c>
      <c r="H305" s="0" t="s">
        <v>100</v>
      </c>
      <c r="I305" s="1" t="n">
        <f aca="false">B305</f>
        <v>20</v>
      </c>
      <c r="J305" s="1" t="n">
        <f aca="false">IF(C305="",1,C305)</f>
        <v>1</v>
      </c>
      <c r="K305" s="3" t="s">
        <v>12</v>
      </c>
      <c r="L305" s="1" t="str">
        <f aca="false">IF(E305="","",IF(MID(E305,2,1)=":",CONCATENATE("new HashMap(){{put(",SUBSTITUTE(E305," ",""");put("),""");}}"),CONCATENATE("new Range(",SUBSTITUTE(E305," ",","),")")))</f>
        <v/>
      </c>
      <c r="M305" s="1" t="str">
        <f aca="false">IF(L305="","null",SUBSTITUTE(L305,":",","""))</f>
        <v>null</v>
      </c>
      <c r="N305" s="1" t="str">
        <f aca="false">IF(F305=FALSE(),"false","true")</f>
        <v>false</v>
      </c>
      <c r="O305" s="0" t="str">
        <f aca="false">CONCATENATE(A305,"(",I305,",",J305,",",K305,",",M305,",",N305,",",G305,",","""",H305,"""),")</f>
        <v>NAVL1_PERIOD(20,1,MAV_PARAM_UNIT.UNKNOWN,null,false,“”,"Not Yet"),</v>
      </c>
    </row>
    <row r="306" customFormat="false" ht="13.2" hidden="false" customHeight="false" outlineLevel="0" collapsed="false">
      <c r="A306" s="0" t="s">
        <v>392</v>
      </c>
      <c r="B306" s="0" t="n">
        <v>0.75</v>
      </c>
      <c r="F306" s="2" t="b">
        <v>0</v>
      </c>
      <c r="G306" s="0" t="s">
        <v>10</v>
      </c>
      <c r="H306" s="0" t="s">
        <v>100</v>
      </c>
      <c r="I306" s="1" t="n">
        <f aca="false">B306</f>
        <v>0.75</v>
      </c>
      <c r="J306" s="1" t="n">
        <f aca="false">IF(C306="",1,C306)</f>
        <v>1</v>
      </c>
      <c r="K306" s="3" t="s">
        <v>12</v>
      </c>
      <c r="L306" s="1" t="str">
        <f aca="false">IF(E306="","",IF(MID(E306,2,1)=":",CONCATENATE("new HashMap(){{put(",SUBSTITUTE(E306," ",""");put("),""");}}"),CONCATENATE("new Range(",SUBSTITUTE(E306," ",","),")")))</f>
        <v/>
      </c>
      <c r="M306" s="1" t="str">
        <f aca="false">IF(L306="","null",SUBSTITUTE(L306,":",","""))</f>
        <v>null</v>
      </c>
      <c r="N306" s="1" t="str">
        <f aca="false">IF(F306=FALSE(),"false","true")</f>
        <v>false</v>
      </c>
      <c r="O306" s="0" t="str">
        <f aca="false">CONCATENATE(A306,"(",I306,",",J306,",",K306,",",M306,",",N306,",",G306,",","""",H306,"""),")</f>
        <v>NAVL1_DAMPING(0.75,1,MAV_PARAM_UNIT.UNKNOWN,null,false,“”,"Not Yet"),</v>
      </c>
    </row>
    <row r="307" customFormat="false" ht="13.2" hidden="false" customHeight="false" outlineLevel="0" collapsed="false">
      <c r="A307" s="0" t="s">
        <v>393</v>
      </c>
      <c r="B307" s="0" t="n">
        <v>5</v>
      </c>
      <c r="F307" s="2" t="b">
        <v>0</v>
      </c>
      <c r="G307" s="0" t="s">
        <v>10</v>
      </c>
      <c r="H307" s="0" t="s">
        <v>100</v>
      </c>
      <c r="I307" s="1" t="n">
        <f aca="false">B307</f>
        <v>5</v>
      </c>
      <c r="J307" s="1" t="n">
        <f aca="false">IF(C307="",1,C307)</f>
        <v>1</v>
      </c>
      <c r="K307" s="3" t="s">
        <v>12</v>
      </c>
      <c r="L307" s="1" t="str">
        <f aca="false">IF(E307="","",IF(MID(E307,2,1)=":",CONCATENATE("new HashMap(){{put(",SUBSTITUTE(E307," ",""");put("),""");}}"),CONCATENATE("new Range(",SUBSTITUTE(E307," ",","),")")))</f>
        <v/>
      </c>
      <c r="M307" s="1" t="str">
        <f aca="false">IF(L307="","null",SUBSTITUTE(L307,":",","""))</f>
        <v>null</v>
      </c>
      <c r="N307" s="1" t="str">
        <f aca="false">IF(F307=FALSE(),"false","true")</f>
        <v>false</v>
      </c>
      <c r="O307" s="0" t="str">
        <f aca="false">CONCATENATE(A307,"(",I307,",",J307,",",K307,",",M307,",",N307,",",G307,",","""",H307,"""),")</f>
        <v>TECS_CLMB_MAX(5,1,MAV_PARAM_UNIT.UNKNOWN,null,false,“”,"Not Yet"),</v>
      </c>
    </row>
    <row r="308" customFormat="false" ht="13.2" hidden="false" customHeight="false" outlineLevel="0" collapsed="false">
      <c r="A308" s="0" t="s">
        <v>394</v>
      </c>
      <c r="B308" s="0" t="n">
        <v>2</v>
      </c>
      <c r="F308" s="2" t="b">
        <v>0</v>
      </c>
      <c r="G308" s="0" t="s">
        <v>10</v>
      </c>
      <c r="H308" s="0" t="s">
        <v>100</v>
      </c>
      <c r="I308" s="1" t="n">
        <f aca="false">B308</f>
        <v>2</v>
      </c>
      <c r="J308" s="1" t="n">
        <f aca="false">IF(C308="",1,C308)</f>
        <v>1</v>
      </c>
      <c r="K308" s="3" t="s">
        <v>12</v>
      </c>
      <c r="L308" s="1" t="str">
        <f aca="false">IF(E308="","",IF(MID(E308,2,1)=":",CONCATENATE("new HashMap(){{put(",SUBSTITUTE(E308," ",""");put("),""");}}"),CONCATENATE("new Range(",SUBSTITUTE(E308," ",","),")")))</f>
        <v/>
      </c>
      <c r="M308" s="1" t="str">
        <f aca="false">IF(L308="","null",SUBSTITUTE(L308,":",","""))</f>
        <v>null</v>
      </c>
      <c r="N308" s="1" t="str">
        <f aca="false">IF(F308=FALSE(),"false","true")</f>
        <v>false</v>
      </c>
      <c r="O308" s="0" t="str">
        <f aca="false">CONCATENATE(A308,"(",I308,",",J308,",",K308,",",M308,",",N308,",",G308,",","""",H308,"""),")</f>
        <v>TECS_SINK_MIN(2,1,MAV_PARAM_UNIT.UNKNOWN,null,false,“”,"Not Yet"),</v>
      </c>
    </row>
    <row r="309" customFormat="false" ht="13.2" hidden="false" customHeight="false" outlineLevel="0" collapsed="false">
      <c r="A309" s="0" t="s">
        <v>395</v>
      </c>
      <c r="B309" s="0" t="n">
        <v>5</v>
      </c>
      <c r="F309" s="2" t="b">
        <v>0</v>
      </c>
      <c r="G309" s="0" t="s">
        <v>10</v>
      </c>
      <c r="H309" s="0" t="s">
        <v>100</v>
      </c>
      <c r="I309" s="1" t="n">
        <f aca="false">B309</f>
        <v>5</v>
      </c>
      <c r="J309" s="1" t="n">
        <f aca="false">IF(C309="",1,C309)</f>
        <v>1</v>
      </c>
      <c r="K309" s="3" t="s">
        <v>12</v>
      </c>
      <c r="L309" s="1" t="str">
        <f aca="false">IF(E309="","",IF(MID(E309,2,1)=":",CONCATENATE("new HashMap(){{put(",SUBSTITUTE(E309," ",""");put("),""");}}"),CONCATENATE("new Range(",SUBSTITUTE(E309," ",","),")")))</f>
        <v/>
      </c>
      <c r="M309" s="1" t="str">
        <f aca="false">IF(L309="","null",SUBSTITUTE(L309,":",","""))</f>
        <v>null</v>
      </c>
      <c r="N309" s="1" t="str">
        <f aca="false">IF(F309=FALSE(),"false","true")</f>
        <v>false</v>
      </c>
      <c r="O309" s="0" t="str">
        <f aca="false">CONCATENATE(A309,"(",I309,",",J309,",",K309,",",M309,",",N309,",",G309,",","""",H309,"""),")</f>
        <v>TECS_TIME_CONST(5,1,MAV_PARAM_UNIT.UNKNOWN,null,false,“”,"Not Yet"),</v>
      </c>
    </row>
    <row r="310" customFormat="false" ht="13.2" hidden="false" customHeight="false" outlineLevel="0" collapsed="false">
      <c r="A310" s="0" t="s">
        <v>396</v>
      </c>
      <c r="B310" s="0" t="n">
        <v>0.5</v>
      </c>
      <c r="F310" s="2" t="b">
        <v>0</v>
      </c>
      <c r="G310" s="0" t="s">
        <v>10</v>
      </c>
      <c r="H310" s="0" t="s">
        <v>100</v>
      </c>
      <c r="I310" s="1" t="n">
        <f aca="false">B310</f>
        <v>0.5</v>
      </c>
      <c r="J310" s="1" t="n">
        <f aca="false">IF(C310="",1,C310)</f>
        <v>1</v>
      </c>
      <c r="K310" s="3" t="s">
        <v>12</v>
      </c>
      <c r="L310" s="1" t="str">
        <f aca="false">IF(E310="","",IF(MID(E310,2,1)=":",CONCATENATE("new HashMap(){{put(",SUBSTITUTE(E310," ",""");put("),""");}}"),CONCATENATE("new Range(",SUBSTITUTE(E310," ",","),")")))</f>
        <v/>
      </c>
      <c r="M310" s="1" t="str">
        <f aca="false">IF(L310="","null",SUBSTITUTE(L310,":",","""))</f>
        <v>null</v>
      </c>
      <c r="N310" s="1" t="str">
        <f aca="false">IF(F310=FALSE(),"false","true")</f>
        <v>false</v>
      </c>
      <c r="O310" s="0" t="str">
        <f aca="false">CONCATENATE(A310,"(",I310,",",J310,",",K310,",",M310,",",N310,",",G310,",","""",H310,"""),")</f>
        <v>TECS_THR_DAMP(0.5,1,MAV_PARAM_UNIT.UNKNOWN,null,false,“”,"Not Yet"),</v>
      </c>
    </row>
    <row r="311" customFormat="false" ht="13.2" hidden="false" customHeight="false" outlineLevel="0" collapsed="false">
      <c r="A311" s="0" t="s">
        <v>397</v>
      </c>
      <c r="B311" s="0" t="n">
        <v>0.100000001490116</v>
      </c>
      <c r="F311" s="2" t="b">
        <v>0</v>
      </c>
      <c r="G311" s="0" t="s">
        <v>10</v>
      </c>
      <c r="H311" s="0" t="s">
        <v>100</v>
      </c>
      <c r="I311" s="1" t="n">
        <f aca="false">B311</f>
        <v>0.100000001490116</v>
      </c>
      <c r="J311" s="1" t="n">
        <f aca="false">IF(C311="",1,C311)</f>
        <v>1</v>
      </c>
      <c r="K311" s="3" t="s">
        <v>12</v>
      </c>
      <c r="L311" s="1" t="str">
        <f aca="false">IF(E311="","",IF(MID(E311,2,1)=":",CONCATENATE("new HashMap(){{put(",SUBSTITUTE(E311," ",""");put("),""");}}"),CONCATENATE("new Range(",SUBSTITUTE(E311," ",","),")")))</f>
        <v/>
      </c>
      <c r="M311" s="1" t="str">
        <f aca="false">IF(L311="","null",SUBSTITUTE(L311,":",","""))</f>
        <v>null</v>
      </c>
      <c r="N311" s="1" t="str">
        <f aca="false">IF(F311=FALSE(),"false","true")</f>
        <v>false</v>
      </c>
      <c r="O311" s="0" t="str">
        <f aca="false">CONCATENATE(A311,"(",I311,",",J311,",",K311,",",M311,",",N311,",",G311,",","""",H311,"""),")</f>
        <v>TECS_INTEG_GAIN(0.100000001490116,1,MAV_PARAM_UNIT.UNKNOWN,null,false,“”,"Not Yet"),</v>
      </c>
    </row>
    <row r="312" customFormat="false" ht="13.2" hidden="false" customHeight="false" outlineLevel="0" collapsed="false">
      <c r="A312" s="0" t="s">
        <v>398</v>
      </c>
      <c r="B312" s="0" t="n">
        <v>7</v>
      </c>
      <c r="F312" s="2" t="b">
        <v>0</v>
      </c>
      <c r="G312" s="0" t="s">
        <v>10</v>
      </c>
      <c r="H312" s="0" t="s">
        <v>100</v>
      </c>
      <c r="I312" s="1" t="n">
        <f aca="false">B312</f>
        <v>7</v>
      </c>
      <c r="J312" s="1" t="n">
        <f aca="false">IF(C312="",1,C312)</f>
        <v>1</v>
      </c>
      <c r="K312" s="3" t="s">
        <v>12</v>
      </c>
      <c r="L312" s="1" t="str">
        <f aca="false">IF(E312="","",IF(MID(E312,2,1)=":",CONCATENATE("new HashMap(){{put(",SUBSTITUTE(E312," ",""");put("),""");}}"),CONCATENATE("new Range(",SUBSTITUTE(E312," ",","),")")))</f>
        <v/>
      </c>
      <c r="M312" s="1" t="str">
        <f aca="false">IF(L312="","null",SUBSTITUTE(L312,":",","""))</f>
        <v>null</v>
      </c>
      <c r="N312" s="1" t="str">
        <f aca="false">IF(F312=FALSE(),"false","true")</f>
        <v>false</v>
      </c>
      <c r="O312" s="0" t="str">
        <f aca="false">CONCATENATE(A312,"(",I312,",",J312,",",K312,",",M312,",",N312,",",G312,",","""",H312,"""),")</f>
        <v>TECS_VERT_ACC(7,1,MAV_PARAM_UNIT.UNKNOWN,null,false,“”,"Not Yet"),</v>
      </c>
    </row>
    <row r="313" customFormat="false" ht="13.2" hidden="false" customHeight="false" outlineLevel="0" collapsed="false">
      <c r="A313" s="0" t="s">
        <v>399</v>
      </c>
      <c r="B313" s="0" t="n">
        <v>3</v>
      </c>
      <c r="F313" s="2" t="b">
        <v>0</v>
      </c>
      <c r="G313" s="0" t="s">
        <v>10</v>
      </c>
      <c r="H313" s="0" t="s">
        <v>100</v>
      </c>
      <c r="I313" s="1" t="n">
        <f aca="false">B313</f>
        <v>3</v>
      </c>
      <c r="J313" s="1" t="n">
        <f aca="false">IF(C313="",1,C313)</f>
        <v>1</v>
      </c>
      <c r="K313" s="3" t="s">
        <v>12</v>
      </c>
      <c r="L313" s="1" t="str">
        <f aca="false">IF(E313="","",IF(MID(E313,2,1)=":",CONCATENATE("new HashMap(){{put(",SUBSTITUTE(E313," ",""");put("),""");}}"),CONCATENATE("new Range(",SUBSTITUTE(E313," ",","),")")))</f>
        <v/>
      </c>
      <c r="M313" s="1" t="str">
        <f aca="false">IF(L313="","null",SUBSTITUTE(L313,":",","""))</f>
        <v>null</v>
      </c>
      <c r="N313" s="1" t="str">
        <f aca="false">IF(F313=FALSE(),"false","true")</f>
        <v>false</v>
      </c>
      <c r="O313" s="0" t="str">
        <f aca="false">CONCATENATE(A313,"(",I313,",",J313,",",K313,",",M313,",",N313,",",G313,",","""",H313,"""),")</f>
        <v>TECS_HGT_OMEGA(3,1,MAV_PARAM_UNIT.UNKNOWN,null,false,“”,"Not Yet"),</v>
      </c>
    </row>
    <row r="314" customFormat="false" ht="13.2" hidden="false" customHeight="false" outlineLevel="0" collapsed="false">
      <c r="A314" s="0" t="s">
        <v>400</v>
      </c>
      <c r="B314" s="0" t="n">
        <v>2</v>
      </c>
      <c r="F314" s="2" t="b">
        <v>0</v>
      </c>
      <c r="G314" s="0" t="s">
        <v>10</v>
      </c>
      <c r="H314" s="0" t="s">
        <v>100</v>
      </c>
      <c r="I314" s="1" t="n">
        <f aca="false">B314</f>
        <v>2</v>
      </c>
      <c r="J314" s="1" t="n">
        <f aca="false">IF(C314="",1,C314)</f>
        <v>1</v>
      </c>
      <c r="K314" s="3" t="s">
        <v>12</v>
      </c>
      <c r="L314" s="1" t="str">
        <f aca="false">IF(E314="","",IF(MID(E314,2,1)=":",CONCATENATE("new HashMap(){{put(",SUBSTITUTE(E314," ",""");put("),""");}}"),CONCATENATE("new Range(",SUBSTITUTE(E314," ",","),")")))</f>
        <v/>
      </c>
      <c r="M314" s="1" t="str">
        <f aca="false">IF(L314="","null",SUBSTITUTE(L314,":",","""))</f>
        <v>null</v>
      </c>
      <c r="N314" s="1" t="str">
        <f aca="false">IF(F314=FALSE(),"false","true")</f>
        <v>false</v>
      </c>
      <c r="O314" s="0" t="str">
        <f aca="false">CONCATENATE(A314,"(",I314,",",J314,",",K314,",",M314,",",N314,",",G314,",","""",H314,"""),")</f>
        <v>TECS_SPD_OMEGA(2,1,MAV_PARAM_UNIT.UNKNOWN,null,false,“”,"Not Yet"),</v>
      </c>
    </row>
    <row r="315" customFormat="false" ht="13.2" hidden="false" customHeight="false" outlineLevel="0" collapsed="false">
      <c r="A315" s="0" t="s">
        <v>401</v>
      </c>
      <c r="B315" s="0" t="n">
        <v>10</v>
      </c>
      <c r="F315" s="2" t="b">
        <v>0</v>
      </c>
      <c r="G315" s="0" t="s">
        <v>10</v>
      </c>
      <c r="H315" s="0" t="s">
        <v>100</v>
      </c>
      <c r="I315" s="1" t="n">
        <f aca="false">B315</f>
        <v>10</v>
      </c>
      <c r="J315" s="1" t="n">
        <f aca="false">IF(C315="",1,C315)</f>
        <v>1</v>
      </c>
      <c r="K315" s="3" t="s">
        <v>12</v>
      </c>
      <c r="L315" s="1" t="str">
        <f aca="false">IF(E315="","",IF(MID(E315,2,1)=":",CONCATENATE("new HashMap(){{put(",SUBSTITUTE(E315," ",""");put("),""");}}"),CONCATENATE("new Range(",SUBSTITUTE(E315," ",","),")")))</f>
        <v/>
      </c>
      <c r="M315" s="1" t="str">
        <f aca="false">IF(L315="","null",SUBSTITUTE(L315,":",","""))</f>
        <v>null</v>
      </c>
      <c r="N315" s="1" t="str">
        <f aca="false">IF(F315=FALSE(),"false","true")</f>
        <v>false</v>
      </c>
      <c r="O315" s="0" t="str">
        <f aca="false">CONCATENATE(A315,"(",I315,",",J315,",",K315,",",M315,",",N315,",",G315,",","""",H315,"""),")</f>
        <v>TECS_RLL2THR(10,1,MAV_PARAM_UNIT.UNKNOWN,null,false,“”,"Not Yet"),</v>
      </c>
    </row>
    <row r="316" customFormat="false" ht="13.2" hidden="false" customHeight="false" outlineLevel="0" collapsed="false">
      <c r="A316" s="0" t="s">
        <v>402</v>
      </c>
      <c r="B316" s="0" t="n">
        <v>1</v>
      </c>
      <c r="F316" s="2" t="b">
        <v>0</v>
      </c>
      <c r="G316" s="0" t="s">
        <v>10</v>
      </c>
      <c r="H316" s="0" t="s">
        <v>100</v>
      </c>
      <c r="I316" s="1" t="n">
        <f aca="false">B316</f>
        <v>1</v>
      </c>
      <c r="J316" s="1" t="n">
        <f aca="false">IF(C316="",1,C316)</f>
        <v>1</v>
      </c>
      <c r="K316" s="3" t="s">
        <v>12</v>
      </c>
      <c r="L316" s="1" t="str">
        <f aca="false">IF(E316="","",IF(MID(E316,2,1)=":",CONCATENATE("new HashMap(){{put(",SUBSTITUTE(E316," ",""");put("),""");}}"),CONCATENATE("new Range(",SUBSTITUTE(E316," ",","),")")))</f>
        <v/>
      </c>
      <c r="M316" s="1" t="str">
        <f aca="false">IF(L316="","null",SUBSTITUTE(L316,":",","""))</f>
        <v>null</v>
      </c>
      <c r="N316" s="1" t="str">
        <f aca="false">IF(F316=FALSE(),"false","true")</f>
        <v>false</v>
      </c>
      <c r="O316" s="0" t="str">
        <f aca="false">CONCATENATE(A316,"(",I316,",",J316,",",K316,",",M316,",",N316,",",G316,",","""",H316,"""),")</f>
        <v>TECS_SPDWEIGHT(1,1,MAV_PARAM_UNIT.UNKNOWN,null,false,“”,"Not Yet"),</v>
      </c>
    </row>
    <row r="317" customFormat="false" ht="13.2" hidden="false" customHeight="false" outlineLevel="0" collapsed="false">
      <c r="A317" s="0" t="s">
        <v>403</v>
      </c>
      <c r="B317" s="0" t="n">
        <v>0</v>
      </c>
      <c r="F317" s="2" t="b">
        <v>0</v>
      </c>
      <c r="G317" s="0" t="s">
        <v>10</v>
      </c>
      <c r="H317" s="0" t="s">
        <v>100</v>
      </c>
      <c r="I317" s="1" t="n">
        <f aca="false">B317</f>
        <v>0</v>
      </c>
      <c r="J317" s="1" t="n">
        <f aca="false">IF(C317="",1,C317)</f>
        <v>1</v>
      </c>
      <c r="K317" s="3" t="s">
        <v>12</v>
      </c>
      <c r="L317" s="1" t="str">
        <f aca="false">IF(E317="","",IF(MID(E317,2,1)=":",CONCATENATE("new HashMap(){{put(",SUBSTITUTE(E317," ",""");put("),""");}}"),CONCATENATE("new Range(",SUBSTITUTE(E317," ",","),")")))</f>
        <v/>
      </c>
      <c r="M317" s="1" t="str">
        <f aca="false">IF(L317="","null",SUBSTITUTE(L317,":",","""))</f>
        <v>null</v>
      </c>
      <c r="N317" s="1" t="str">
        <f aca="false">IF(F317=FALSE(),"false","true")</f>
        <v>false</v>
      </c>
      <c r="O317" s="0" t="str">
        <f aca="false">CONCATENATE(A317,"(",I317,",",J317,",",K317,",",M317,",",N317,",",G317,",","""",H317,"""),")</f>
        <v>TECS_PTCH_DAMP(0,1,MAV_PARAM_UNIT.UNKNOWN,null,false,“”,"Not Yet"),</v>
      </c>
    </row>
    <row r="318" customFormat="false" ht="13.2" hidden="false" customHeight="false" outlineLevel="0" collapsed="false">
      <c r="A318" s="0" t="s">
        <v>404</v>
      </c>
      <c r="B318" s="0" t="n">
        <v>5</v>
      </c>
      <c r="F318" s="2" t="b">
        <v>0</v>
      </c>
      <c r="G318" s="0" t="s">
        <v>10</v>
      </c>
      <c r="H318" s="0" t="s">
        <v>100</v>
      </c>
      <c r="I318" s="1" t="n">
        <f aca="false">B318</f>
        <v>5</v>
      </c>
      <c r="J318" s="1" t="n">
        <f aca="false">IF(C318="",1,C318)</f>
        <v>1</v>
      </c>
      <c r="K318" s="3" t="s">
        <v>12</v>
      </c>
      <c r="L318" s="1" t="str">
        <f aca="false">IF(E318="","",IF(MID(E318,2,1)=":",CONCATENATE("new HashMap(){{put(",SUBSTITUTE(E318," ",""");put("),""");}}"),CONCATENATE("new Range(",SUBSTITUTE(E318," ",","),")")))</f>
        <v/>
      </c>
      <c r="M318" s="1" t="str">
        <f aca="false">IF(L318="","null",SUBSTITUTE(L318,":",","""))</f>
        <v>null</v>
      </c>
      <c r="N318" s="1" t="str">
        <f aca="false">IF(F318=FALSE(),"false","true")</f>
        <v>false</v>
      </c>
      <c r="O318" s="0" t="str">
        <f aca="false">CONCATENATE(A318,"(",I318,",",J318,",",K318,",",M318,",",N318,",",G318,",","""",H318,"""),")</f>
        <v>TECS_SINK_MAX(5,1,MAV_PARAM_UNIT.UNKNOWN,null,false,“”,"Not Yet"),</v>
      </c>
    </row>
    <row r="319" customFormat="false" ht="13.2" hidden="false" customHeight="false" outlineLevel="0" collapsed="false">
      <c r="A319" s="0" t="s">
        <v>405</v>
      </c>
      <c r="B319" s="0" t="n">
        <v>-1</v>
      </c>
      <c r="F319" s="2" t="b">
        <v>0</v>
      </c>
      <c r="G319" s="0" t="s">
        <v>10</v>
      </c>
      <c r="H319" s="0" t="s">
        <v>100</v>
      </c>
      <c r="I319" s="1" t="n">
        <f aca="false">B319</f>
        <v>-1</v>
      </c>
      <c r="J319" s="1" t="n">
        <f aca="false">IF(C319="",1,C319)</f>
        <v>1</v>
      </c>
      <c r="K319" s="3" t="s">
        <v>12</v>
      </c>
      <c r="L319" s="1" t="str">
        <f aca="false">IF(E319="","",IF(MID(E319,2,1)=":",CONCATENATE("new HashMap(){{put(",SUBSTITUTE(E319," ",""");put("),""");}}"),CONCATENATE("new Range(",SUBSTITUTE(E319," ",","),")")))</f>
        <v/>
      </c>
      <c r="M319" s="1" t="str">
        <f aca="false">IF(L319="","null",SUBSTITUTE(L319,":",","""))</f>
        <v>null</v>
      </c>
      <c r="N319" s="1" t="str">
        <f aca="false">IF(F319=FALSE(),"false","true")</f>
        <v>false</v>
      </c>
      <c r="O319" s="0" t="str">
        <f aca="false">CONCATENATE(A319,"(",I319,",",J319,",",K319,",",M319,",",N319,",",G319,",","""",H319,"""),")</f>
        <v>TECS_LAND_ARSPD(-1,1,MAV_PARAM_UNIT.UNKNOWN,null,false,“”,"Not Yet"),</v>
      </c>
    </row>
    <row r="320" customFormat="false" ht="13.2" hidden="false" customHeight="false" outlineLevel="0" collapsed="false">
      <c r="A320" s="0" t="s">
        <v>406</v>
      </c>
      <c r="B320" s="0" t="n">
        <v>-1</v>
      </c>
      <c r="F320" s="2" t="b">
        <v>0</v>
      </c>
      <c r="G320" s="0" t="s">
        <v>10</v>
      </c>
      <c r="H320" s="0" t="s">
        <v>100</v>
      </c>
      <c r="I320" s="1" t="n">
        <f aca="false">B320</f>
        <v>-1</v>
      </c>
      <c r="J320" s="1" t="n">
        <f aca="false">IF(C320="",1,C320)</f>
        <v>1</v>
      </c>
      <c r="K320" s="3" t="s">
        <v>12</v>
      </c>
      <c r="L320" s="1" t="str">
        <f aca="false">IF(E320="","",IF(MID(E320,2,1)=":",CONCATENATE("new HashMap(){{put(",SUBSTITUTE(E320," ",""");put("),""");}}"),CONCATENATE("new Range(",SUBSTITUTE(E320," ",","),")")))</f>
        <v/>
      </c>
      <c r="M320" s="1" t="str">
        <f aca="false">IF(L320="","null",SUBSTITUTE(L320,":",","""))</f>
        <v>null</v>
      </c>
      <c r="N320" s="1" t="str">
        <f aca="false">IF(F320=FALSE(),"false","true")</f>
        <v>false</v>
      </c>
      <c r="O320" s="0" t="str">
        <f aca="false">CONCATENATE(A320,"(",I320,",",J320,",",K320,",",M320,",",N320,",",G320,",","""",H320,"""),")</f>
        <v>TECS_LAND_THR(-1,1,MAV_PARAM_UNIT.UNKNOWN,null,false,“”,"Not Yet"),</v>
      </c>
    </row>
    <row r="321" customFormat="false" ht="13.2" hidden="false" customHeight="false" outlineLevel="0" collapsed="false">
      <c r="A321" s="0" t="s">
        <v>407</v>
      </c>
      <c r="B321" s="0" t="n">
        <v>1</v>
      </c>
      <c r="F321" s="2" t="b">
        <v>0</v>
      </c>
      <c r="G321" s="0" t="s">
        <v>10</v>
      </c>
      <c r="H321" s="0" t="s">
        <v>100</v>
      </c>
      <c r="I321" s="1" t="n">
        <f aca="false">B321</f>
        <v>1</v>
      </c>
      <c r="J321" s="1" t="n">
        <f aca="false">IF(C321="",1,C321)</f>
        <v>1</v>
      </c>
      <c r="K321" s="3" t="s">
        <v>12</v>
      </c>
      <c r="L321" s="1" t="str">
        <f aca="false">IF(E321="","",IF(MID(E321,2,1)=":",CONCATENATE("new HashMap(){{put(",SUBSTITUTE(E321," ",""");put("),""");}}"),CONCATENATE("new Range(",SUBSTITUTE(E321," ",","),")")))</f>
        <v/>
      </c>
      <c r="M321" s="1" t="str">
        <f aca="false">IF(L321="","null",SUBSTITUTE(L321,":",","""))</f>
        <v>null</v>
      </c>
      <c r="N321" s="1" t="str">
        <f aca="false">IF(F321=FALSE(),"false","true")</f>
        <v>false</v>
      </c>
      <c r="O321" s="0" t="str">
        <f aca="false">CONCATENATE(A321,"(",I321,",",J321,",",K321,",",M321,",",N321,",",G321,",","""",H321,"""),")</f>
        <v>TECS_LAND_SPDWGT(1,1,MAV_PARAM_UNIT.UNKNOWN,null,false,“”,"Not Yet"),</v>
      </c>
    </row>
    <row r="322" customFormat="false" ht="13.2" hidden="false" customHeight="false" outlineLevel="0" collapsed="false">
      <c r="A322" s="0" t="s">
        <v>408</v>
      </c>
      <c r="B322" s="0" t="n">
        <v>0</v>
      </c>
      <c r="F322" s="2" t="b">
        <v>0</v>
      </c>
      <c r="G322" s="0" t="s">
        <v>10</v>
      </c>
      <c r="H322" s="0" t="s">
        <v>100</v>
      </c>
      <c r="I322" s="1" t="n">
        <f aca="false">B322</f>
        <v>0</v>
      </c>
      <c r="J322" s="1" t="n">
        <f aca="false">IF(C322="",1,C322)</f>
        <v>1</v>
      </c>
      <c r="K322" s="3" t="s">
        <v>12</v>
      </c>
      <c r="L322" s="1" t="str">
        <f aca="false">IF(E322="","",IF(MID(E322,2,1)=":",CONCATENATE("new HashMap(){{put(",SUBSTITUTE(E322," ",""");put("),""");}}"),CONCATENATE("new Range(",SUBSTITUTE(E322," ",","),")")))</f>
        <v/>
      </c>
      <c r="M322" s="1" t="str">
        <f aca="false">IF(L322="","null",SUBSTITUTE(L322,":",","""))</f>
        <v>null</v>
      </c>
      <c r="N322" s="1" t="str">
        <f aca="false">IF(F322=FALSE(),"false","true")</f>
        <v>false</v>
      </c>
      <c r="O322" s="0" t="str">
        <f aca="false">CONCATENATE(A322,"(",I322,",",J322,",",K322,",",M322,",",N322,",",G322,",","""",H322,"""),")</f>
        <v>TECS_PITCH_MAX(0,1,MAV_PARAM_UNIT.UNKNOWN,null,false,“”,"Not Yet"),</v>
      </c>
    </row>
    <row r="323" customFormat="false" ht="13.2" hidden="false" customHeight="false" outlineLevel="0" collapsed="false">
      <c r="A323" s="0" t="s">
        <v>409</v>
      </c>
      <c r="B323" s="0" t="n">
        <v>0</v>
      </c>
      <c r="F323" s="2" t="b">
        <v>0</v>
      </c>
      <c r="G323" s="0" t="s">
        <v>10</v>
      </c>
      <c r="H323" s="0" t="s">
        <v>100</v>
      </c>
      <c r="I323" s="1" t="n">
        <f aca="false">B323</f>
        <v>0</v>
      </c>
      <c r="J323" s="1" t="n">
        <f aca="false">IF(C323="",1,C323)</f>
        <v>1</v>
      </c>
      <c r="K323" s="3" t="s">
        <v>12</v>
      </c>
      <c r="L323" s="1" t="str">
        <f aca="false">IF(E323="","",IF(MID(E323,2,1)=":",CONCATENATE("new HashMap(){{put(",SUBSTITUTE(E323," ",""");put("),""");}}"),CONCATENATE("new Range(",SUBSTITUTE(E323," ",","),")")))</f>
        <v/>
      </c>
      <c r="M323" s="1" t="str">
        <f aca="false">IF(L323="","null",SUBSTITUTE(L323,":",","""))</f>
        <v>null</v>
      </c>
      <c r="N323" s="1" t="str">
        <f aca="false">IF(F323=FALSE(),"false","true")</f>
        <v>false</v>
      </c>
      <c r="O323" s="0" t="str">
        <f aca="false">CONCATENATE(A323,"(",I323,",",J323,",",K323,",",M323,",",N323,",",G323,",","""",H323,"""),")</f>
        <v>TECS_PITCH_MIN(0,1,MAV_PARAM_UNIT.UNKNOWN,null,false,“”,"Not Yet"),</v>
      </c>
    </row>
    <row r="324" customFormat="false" ht="13.2" hidden="false" customHeight="false" outlineLevel="0" collapsed="false">
      <c r="A324" s="0" t="s">
        <v>410</v>
      </c>
      <c r="B324" s="0" t="n">
        <v>0.25</v>
      </c>
      <c r="F324" s="2" t="b">
        <v>0</v>
      </c>
      <c r="G324" s="0" t="s">
        <v>10</v>
      </c>
      <c r="H324" s="0" t="s">
        <v>100</v>
      </c>
      <c r="I324" s="1" t="n">
        <f aca="false">B324</f>
        <v>0.25</v>
      </c>
      <c r="J324" s="1" t="n">
        <f aca="false">IF(C324="",1,C324)</f>
        <v>1</v>
      </c>
      <c r="K324" s="3" t="s">
        <v>12</v>
      </c>
      <c r="L324" s="1" t="str">
        <f aca="false">IF(E324="","",IF(MID(E324,2,1)=":",CONCATENATE("new HashMap(){{put(",SUBSTITUTE(E324," ",""");put("),""");}}"),CONCATENATE("new Range(",SUBSTITUTE(E324," ",","),")")))</f>
        <v/>
      </c>
      <c r="M324" s="1" t="str">
        <f aca="false">IF(L324="","null",SUBSTITUTE(L324,":",","""))</f>
        <v>null</v>
      </c>
      <c r="N324" s="1" t="str">
        <f aca="false">IF(F324=FALSE(),"false","true")</f>
        <v>false</v>
      </c>
      <c r="O324" s="0" t="str">
        <f aca="false">CONCATENATE(A324,"(",I324,",",J324,",",K324,",",M324,",",N324,",",G324,",","""",H324,"""),")</f>
        <v>TECS_LAND_SINK(0.25,1,MAV_PARAM_UNIT.UNKNOWN,null,false,“”,"Not Yet"),</v>
      </c>
    </row>
    <row r="325" customFormat="false" ht="13.2" hidden="false" customHeight="false" outlineLevel="0" collapsed="false">
      <c r="A325" s="0" t="s">
        <v>411</v>
      </c>
      <c r="B325" s="0" t="n">
        <v>2</v>
      </c>
      <c r="F325" s="2" t="b">
        <v>0</v>
      </c>
      <c r="G325" s="0" t="s">
        <v>10</v>
      </c>
      <c r="H325" s="0" t="s">
        <v>100</v>
      </c>
      <c r="I325" s="1" t="n">
        <f aca="false">B325</f>
        <v>2</v>
      </c>
      <c r="J325" s="1" t="n">
        <f aca="false">IF(C325="",1,C325)</f>
        <v>1</v>
      </c>
      <c r="K325" s="3" t="s">
        <v>12</v>
      </c>
      <c r="L325" s="1" t="str">
        <f aca="false">IF(E325="","",IF(MID(E325,2,1)=":",CONCATENATE("new HashMap(){{put(",SUBSTITUTE(E325," ",""");put("),""");}}"),CONCATENATE("new Range(",SUBSTITUTE(E325," ",","),")")))</f>
        <v/>
      </c>
      <c r="M325" s="1" t="str">
        <f aca="false">IF(L325="","null",SUBSTITUTE(L325,":",","""))</f>
        <v>null</v>
      </c>
      <c r="N325" s="1" t="str">
        <f aca="false">IF(F325=FALSE(),"false","true")</f>
        <v>false</v>
      </c>
      <c r="O325" s="0" t="str">
        <f aca="false">CONCATENATE(A325,"(",I325,",",J325,",",K325,",",M325,",",N325,",",G325,",","""",H325,"""),")</f>
        <v>TECS_LAND_TCONST(2,1,MAV_PARAM_UNIT.UNKNOWN,null,false,“”,"Not Yet"),</v>
      </c>
    </row>
    <row r="326" customFormat="false" ht="13.2" hidden="false" customHeight="false" outlineLevel="0" collapsed="false">
      <c r="A326" s="0" t="s">
        <v>412</v>
      </c>
      <c r="B326" s="0" t="n">
        <v>0.5</v>
      </c>
      <c r="F326" s="2" t="b">
        <v>0</v>
      </c>
      <c r="G326" s="0" t="s">
        <v>10</v>
      </c>
      <c r="H326" s="0" t="s">
        <v>100</v>
      </c>
      <c r="I326" s="1" t="n">
        <f aca="false">B326</f>
        <v>0.5</v>
      </c>
      <c r="J326" s="1" t="n">
        <f aca="false">IF(C326="",1,C326)</f>
        <v>1</v>
      </c>
      <c r="K326" s="3" t="s">
        <v>12</v>
      </c>
      <c r="L326" s="1" t="str">
        <f aca="false">IF(E326="","",IF(MID(E326,2,1)=":",CONCATENATE("new HashMap(){{put(",SUBSTITUTE(E326," ",""");put("),""");}}"),CONCATENATE("new Range(",SUBSTITUTE(E326," ",","),")")))</f>
        <v/>
      </c>
      <c r="M326" s="1" t="str">
        <f aca="false">IF(L326="","null",SUBSTITUTE(L326,":",","""))</f>
        <v>null</v>
      </c>
      <c r="N326" s="1" t="str">
        <f aca="false">IF(F326=FALSE(),"false","true")</f>
        <v>false</v>
      </c>
      <c r="O326" s="0" t="str">
        <f aca="false">CONCATENATE(A326,"(",I326,",",J326,",",K326,",",M326,",",N326,",",G326,",","""",H326,"""),")</f>
        <v>TECS_LAND_DAMP(0.5,1,MAV_PARAM_UNIT.UNKNOWN,null,false,“”,"Not Yet"),</v>
      </c>
    </row>
    <row r="327" customFormat="false" ht="13.2" hidden="false" customHeight="false" outlineLevel="0" collapsed="false">
      <c r="A327" s="0" t="s">
        <v>413</v>
      </c>
      <c r="B327" s="0" t="n">
        <v>10</v>
      </c>
      <c r="F327" s="2" t="b">
        <v>0</v>
      </c>
      <c r="G327" s="0" t="s">
        <v>10</v>
      </c>
      <c r="H327" s="0" t="s">
        <v>100</v>
      </c>
      <c r="I327" s="1" t="n">
        <f aca="false">B327</f>
        <v>10</v>
      </c>
      <c r="J327" s="1" t="n">
        <f aca="false">IF(C327="",1,C327)</f>
        <v>1</v>
      </c>
      <c r="K327" s="3" t="s">
        <v>12</v>
      </c>
      <c r="L327" s="1" t="str">
        <f aca="false">IF(E327="","",IF(MID(E327,2,1)=":",CONCATENATE("new HashMap(){{put(",SUBSTITUTE(E327," ",""");put("),""");}}"),CONCATENATE("new Range(",SUBSTITUTE(E327," ",","),")")))</f>
        <v/>
      </c>
      <c r="M327" s="1" t="str">
        <f aca="false">IF(L327="","null",SUBSTITUTE(L327,":",","""))</f>
        <v>null</v>
      </c>
      <c r="N327" s="1" t="str">
        <f aca="false">IF(F327=FALSE(),"false","true")</f>
        <v>false</v>
      </c>
      <c r="O327" s="0" t="str">
        <f aca="false">CONCATENATE(A327,"(",I327,",",J327,",",K327,",",M327,",",N327,",",G327,",","""",H327,"""),")</f>
        <v>TECS_LAND_PMAX(10,1,MAV_PARAM_UNIT.UNKNOWN,null,false,“”,"Not Yet"),</v>
      </c>
    </row>
    <row r="328" customFormat="false" ht="13.2" hidden="false" customHeight="false" outlineLevel="0" collapsed="false">
      <c r="A328" s="0" t="s">
        <v>414</v>
      </c>
      <c r="B328" s="0" t="n">
        <v>0</v>
      </c>
      <c r="F328" s="2" t="b">
        <v>0</v>
      </c>
      <c r="G328" s="0" t="s">
        <v>10</v>
      </c>
      <c r="H328" s="0" t="s">
        <v>100</v>
      </c>
      <c r="I328" s="1" t="n">
        <f aca="false">B328</f>
        <v>0</v>
      </c>
      <c r="J328" s="1" t="n">
        <f aca="false">IF(C328="",1,C328)</f>
        <v>1</v>
      </c>
      <c r="K328" s="3" t="s">
        <v>12</v>
      </c>
      <c r="L328" s="1" t="str">
        <f aca="false">IF(E328="","",IF(MID(E328,2,1)=":",CONCATENATE("new HashMap(){{put(",SUBSTITUTE(E328," ",""");put("),""");}}"),CONCATENATE("new Range(",SUBSTITUTE(E328," ",","),")")))</f>
        <v/>
      </c>
      <c r="M328" s="1" t="str">
        <f aca="false">IF(L328="","null",SUBSTITUTE(L328,":",","""))</f>
        <v>null</v>
      </c>
      <c r="N328" s="1" t="str">
        <f aca="false">IF(F328=FALSE(),"false","true")</f>
        <v>false</v>
      </c>
      <c r="O328" s="0" t="str">
        <f aca="false">CONCATENATE(A328,"(",I328,",",J328,",",K328,",",M328,",",N328,",",G328,",","""",H328,"""),")</f>
        <v>BATT_MONITOR(0,1,MAV_PARAM_UNIT.UNKNOWN,null,false,“”,"Not Yet"),</v>
      </c>
    </row>
    <row r="329" customFormat="false" ht="13.2" hidden="false" customHeight="false" outlineLevel="0" collapsed="false">
      <c r="A329" s="0" t="s">
        <v>415</v>
      </c>
      <c r="B329" s="0" t="n">
        <v>13</v>
      </c>
      <c r="F329" s="2" t="b">
        <v>0</v>
      </c>
      <c r="G329" s="0" t="s">
        <v>10</v>
      </c>
      <c r="H329" s="0" t="s">
        <v>100</v>
      </c>
      <c r="I329" s="1" t="n">
        <f aca="false">B329</f>
        <v>13</v>
      </c>
      <c r="J329" s="1" t="n">
        <f aca="false">IF(C329="",1,C329)</f>
        <v>1</v>
      </c>
      <c r="K329" s="3" t="s">
        <v>12</v>
      </c>
      <c r="L329" s="1" t="str">
        <f aca="false">IF(E329="","",IF(MID(E329,2,1)=":",CONCATENATE("new HashMap(){{put(",SUBSTITUTE(E329," ",""");put("),""");}}"),CONCATENATE("new Range(",SUBSTITUTE(E329," ",","),")")))</f>
        <v/>
      </c>
      <c r="M329" s="1" t="str">
        <f aca="false">IF(L329="","null",SUBSTITUTE(L329,":",","""))</f>
        <v>null</v>
      </c>
      <c r="N329" s="1" t="str">
        <f aca="false">IF(F329=FALSE(),"false","true")</f>
        <v>false</v>
      </c>
      <c r="O329" s="0" t="str">
        <f aca="false">CONCATENATE(A329,"(",I329,",",J329,",",K329,",",M329,",",N329,",",G329,",","""",H329,"""),")</f>
        <v>BATT_VOLT_PIN(13,1,MAV_PARAM_UNIT.UNKNOWN,null,false,“”,"Not Yet"),</v>
      </c>
    </row>
    <row r="330" customFormat="false" ht="13.2" hidden="false" customHeight="false" outlineLevel="0" collapsed="false">
      <c r="A330" s="0" t="s">
        <v>416</v>
      </c>
      <c r="B330" s="0" t="n">
        <v>12</v>
      </c>
      <c r="F330" s="2" t="b">
        <v>0</v>
      </c>
      <c r="G330" s="0" t="s">
        <v>10</v>
      </c>
      <c r="H330" s="0" t="s">
        <v>100</v>
      </c>
      <c r="I330" s="1" t="n">
        <f aca="false">B330</f>
        <v>12</v>
      </c>
      <c r="J330" s="1" t="n">
        <f aca="false">IF(C330="",1,C330)</f>
        <v>1</v>
      </c>
      <c r="K330" s="3" t="s">
        <v>12</v>
      </c>
      <c r="L330" s="1" t="str">
        <f aca="false">IF(E330="","",IF(MID(E330,2,1)=":",CONCATENATE("new HashMap(){{put(",SUBSTITUTE(E330," ",""");put("),""");}}"),CONCATENATE("new Range(",SUBSTITUTE(E330," ",","),")")))</f>
        <v/>
      </c>
      <c r="M330" s="1" t="str">
        <f aca="false">IF(L330="","null",SUBSTITUTE(L330,":",","""))</f>
        <v>null</v>
      </c>
      <c r="N330" s="1" t="str">
        <f aca="false">IF(F330=FALSE(),"false","true")</f>
        <v>false</v>
      </c>
      <c r="O330" s="0" t="str">
        <f aca="false">CONCATENATE(A330,"(",I330,",",J330,",",K330,",",M330,",",N330,",",G330,",","""",H330,"""),")</f>
        <v>BATT_CURR_PIN(12,1,MAV_PARAM_UNIT.UNKNOWN,null,false,“”,"Not Yet"),</v>
      </c>
    </row>
    <row r="331" customFormat="false" ht="13.2" hidden="false" customHeight="false" outlineLevel="0" collapsed="false">
      <c r="A331" s="0" t="s">
        <v>417</v>
      </c>
      <c r="B331" s="0" t="n">
        <v>10.1000003814697</v>
      </c>
      <c r="F331" s="2" t="b">
        <v>0</v>
      </c>
      <c r="G331" s="0" t="s">
        <v>10</v>
      </c>
      <c r="H331" s="0" t="s">
        <v>100</v>
      </c>
      <c r="I331" s="1" t="n">
        <f aca="false">B331</f>
        <v>10.1000003814697</v>
      </c>
      <c r="J331" s="1" t="n">
        <f aca="false">IF(C331="",1,C331)</f>
        <v>1</v>
      </c>
      <c r="K331" s="3" t="s">
        <v>12</v>
      </c>
      <c r="L331" s="1" t="str">
        <f aca="false">IF(E331="","",IF(MID(E331,2,1)=":",CONCATENATE("new HashMap(){{put(",SUBSTITUTE(E331," ",""");put("),""");}}"),CONCATENATE("new Range(",SUBSTITUTE(E331," ",","),")")))</f>
        <v/>
      </c>
      <c r="M331" s="1" t="str">
        <f aca="false">IF(L331="","null",SUBSTITUTE(L331,":",","""))</f>
        <v>null</v>
      </c>
      <c r="N331" s="1" t="str">
        <f aca="false">IF(F331=FALSE(),"false","true")</f>
        <v>false</v>
      </c>
      <c r="O331" s="0" t="str">
        <f aca="false">CONCATENATE(A331,"(",I331,",",J331,",",K331,",",M331,",",N331,",",G331,",","""",H331,"""),")</f>
        <v>BATT_VOLT_MULT(10.1000003814697,1,MAV_PARAM_UNIT.UNKNOWN,null,false,“”,"Not Yet"),</v>
      </c>
    </row>
    <row r="332" customFormat="false" ht="13.2" hidden="false" customHeight="false" outlineLevel="0" collapsed="false">
      <c r="A332" s="0" t="s">
        <v>418</v>
      </c>
      <c r="B332" s="0" t="n">
        <v>17</v>
      </c>
      <c r="F332" s="2" t="b">
        <v>0</v>
      </c>
      <c r="G332" s="0" t="s">
        <v>10</v>
      </c>
      <c r="H332" s="0" t="s">
        <v>100</v>
      </c>
      <c r="I332" s="1" t="n">
        <f aca="false">B332</f>
        <v>17</v>
      </c>
      <c r="J332" s="1" t="n">
        <f aca="false">IF(C332="",1,C332)</f>
        <v>1</v>
      </c>
      <c r="K332" s="3" t="s">
        <v>12</v>
      </c>
      <c r="L332" s="1" t="str">
        <f aca="false">IF(E332="","",IF(MID(E332,2,1)=":",CONCATENATE("new HashMap(){{put(",SUBSTITUTE(E332," ",""");put("),""");}}"),CONCATENATE("new Range(",SUBSTITUTE(E332," ",","),")")))</f>
        <v/>
      </c>
      <c r="M332" s="1" t="str">
        <f aca="false">IF(L332="","null",SUBSTITUTE(L332,":",","""))</f>
        <v>null</v>
      </c>
      <c r="N332" s="1" t="str">
        <f aca="false">IF(F332=FALSE(),"false","true")</f>
        <v>false</v>
      </c>
      <c r="O332" s="0" t="str">
        <f aca="false">CONCATENATE(A332,"(",I332,",",J332,",",K332,",",M332,",",N332,",",G332,",","""",H332,"""),")</f>
        <v>BATT_AMP_PERVOLT(17,1,MAV_PARAM_UNIT.UNKNOWN,null,false,“”,"Not Yet"),</v>
      </c>
    </row>
    <row r="333" customFormat="false" ht="13.2" hidden="false" customHeight="false" outlineLevel="0" collapsed="false">
      <c r="A333" s="0" t="s">
        <v>419</v>
      </c>
      <c r="B333" s="0" t="n">
        <v>0</v>
      </c>
      <c r="F333" s="2" t="b">
        <v>0</v>
      </c>
      <c r="G333" s="0" t="s">
        <v>10</v>
      </c>
      <c r="H333" s="0" t="s">
        <v>100</v>
      </c>
      <c r="I333" s="1" t="n">
        <f aca="false">B333</f>
        <v>0</v>
      </c>
      <c r="J333" s="1" t="n">
        <f aca="false">IF(C333="",1,C333)</f>
        <v>1</v>
      </c>
      <c r="K333" s="3" t="s">
        <v>12</v>
      </c>
      <c r="L333" s="1" t="str">
        <f aca="false">IF(E333="","",IF(MID(E333,2,1)=":",CONCATENATE("new HashMap(){{put(",SUBSTITUTE(E333," ",""");put("),""");}}"),CONCATENATE("new Range(",SUBSTITUTE(E333," ",","),")")))</f>
        <v/>
      </c>
      <c r="M333" s="1" t="str">
        <f aca="false">IF(L333="","null",SUBSTITUTE(L333,":",","""))</f>
        <v>null</v>
      </c>
      <c r="N333" s="1" t="str">
        <f aca="false">IF(F333=FALSE(),"false","true")</f>
        <v>false</v>
      </c>
      <c r="O333" s="0" t="str">
        <f aca="false">CONCATENATE(A333,"(",I333,",",J333,",",K333,",",M333,",",N333,",",G333,",","""",H333,"""),")</f>
        <v>BATT_AMP_OFFSET(0,1,MAV_PARAM_UNIT.UNKNOWN,null,false,“”,"Not Yet"),</v>
      </c>
    </row>
    <row r="334" customFormat="false" ht="13.2" hidden="false" customHeight="false" outlineLevel="0" collapsed="false">
      <c r="A334" s="0" t="s">
        <v>420</v>
      </c>
      <c r="B334" s="0" t="n">
        <v>3300</v>
      </c>
      <c r="F334" s="2" t="b">
        <v>0</v>
      </c>
      <c r="G334" s="0" t="s">
        <v>10</v>
      </c>
      <c r="H334" s="0" t="s">
        <v>100</v>
      </c>
      <c r="I334" s="1" t="n">
        <f aca="false">B334</f>
        <v>3300</v>
      </c>
      <c r="J334" s="1" t="n">
        <f aca="false">IF(C334="",1,C334)</f>
        <v>1</v>
      </c>
      <c r="K334" s="3" t="s">
        <v>12</v>
      </c>
      <c r="L334" s="1" t="str">
        <f aca="false">IF(E334="","",IF(MID(E334,2,1)=":",CONCATENATE("new HashMap(){{put(",SUBSTITUTE(E334," ",""");put("),""");}}"),CONCATENATE("new Range(",SUBSTITUTE(E334," ",","),")")))</f>
        <v/>
      </c>
      <c r="M334" s="1" t="str">
        <f aca="false">IF(L334="","null",SUBSTITUTE(L334,":",","""))</f>
        <v>null</v>
      </c>
      <c r="N334" s="1" t="str">
        <f aca="false">IF(F334=FALSE(),"false","true")</f>
        <v>false</v>
      </c>
      <c r="O334" s="0" t="str">
        <f aca="false">CONCATENATE(A334,"(",I334,",",J334,",",K334,",",M334,",",N334,",",G334,",","""",H334,"""),")</f>
        <v>BATT_CAPACITY(3300,1,MAV_PARAM_UNIT.UNKNOWN,null,false,“”,"Not Yet"),</v>
      </c>
    </row>
    <row r="335" customFormat="false" ht="13.2" hidden="false" customHeight="false" outlineLevel="0" collapsed="false">
      <c r="A335" s="0" t="s">
        <v>421</v>
      </c>
      <c r="B335" s="0" t="n">
        <v>0</v>
      </c>
      <c r="F335" s="2" t="b">
        <v>0</v>
      </c>
      <c r="G335" s="0" t="s">
        <v>10</v>
      </c>
      <c r="H335" s="0" t="s">
        <v>100</v>
      </c>
      <c r="I335" s="1" t="n">
        <f aca="false">B335</f>
        <v>0</v>
      </c>
      <c r="J335" s="1" t="n">
        <f aca="false">IF(C335="",1,C335)</f>
        <v>1</v>
      </c>
      <c r="K335" s="3" t="s">
        <v>12</v>
      </c>
      <c r="L335" s="1" t="str">
        <f aca="false">IF(E335="","",IF(MID(E335,2,1)=":",CONCATENATE("new HashMap(){{put(",SUBSTITUTE(E335," ",""");put("),""");}}"),CONCATENATE("new Range(",SUBSTITUTE(E335," ",","),")")))</f>
        <v/>
      </c>
      <c r="M335" s="1" t="str">
        <f aca="false">IF(L335="","null",SUBSTITUTE(L335,":",","""))</f>
        <v>null</v>
      </c>
      <c r="N335" s="1" t="str">
        <f aca="false">IF(F335=FALSE(),"false","true")</f>
        <v>false</v>
      </c>
      <c r="O335" s="0" t="str">
        <f aca="false">CONCATENATE(A335,"(",I335,",",J335,",",K335,",",M335,",",N335,",",G335,",","""",H335,"""),")</f>
        <v>BATT2_MONITOR(0,1,MAV_PARAM_UNIT.UNKNOWN,null,false,“”,"Not Yet"),</v>
      </c>
    </row>
    <row r="336" customFormat="false" ht="13.2" hidden="false" customHeight="false" outlineLevel="0" collapsed="false">
      <c r="A336" s="0" t="s">
        <v>422</v>
      </c>
      <c r="B336" s="0" t="n">
        <v>13</v>
      </c>
      <c r="F336" s="2" t="b">
        <v>0</v>
      </c>
      <c r="G336" s="0" t="s">
        <v>10</v>
      </c>
      <c r="H336" s="0" t="s">
        <v>100</v>
      </c>
      <c r="I336" s="1" t="n">
        <f aca="false">B336</f>
        <v>13</v>
      </c>
      <c r="J336" s="1" t="n">
        <f aca="false">IF(C336="",1,C336)</f>
        <v>1</v>
      </c>
      <c r="K336" s="3" t="s">
        <v>12</v>
      </c>
      <c r="L336" s="1" t="str">
        <f aca="false">IF(E336="","",IF(MID(E336,2,1)=":",CONCATENATE("new HashMap(){{put(",SUBSTITUTE(E336," ",""");put("),""");}}"),CONCATENATE("new Range(",SUBSTITUTE(E336," ",","),")")))</f>
        <v/>
      </c>
      <c r="M336" s="1" t="str">
        <f aca="false">IF(L336="","null",SUBSTITUTE(L336,":",","""))</f>
        <v>null</v>
      </c>
      <c r="N336" s="1" t="str">
        <f aca="false">IF(F336=FALSE(),"false","true")</f>
        <v>false</v>
      </c>
      <c r="O336" s="0" t="str">
        <f aca="false">CONCATENATE(A336,"(",I336,",",J336,",",K336,",",M336,",",N336,",",G336,",","""",H336,"""),")</f>
        <v>BATT2_VOLT_PIN(13,1,MAV_PARAM_UNIT.UNKNOWN,null,false,“”,"Not Yet"),</v>
      </c>
    </row>
    <row r="337" customFormat="false" ht="13.2" hidden="false" customHeight="false" outlineLevel="0" collapsed="false">
      <c r="A337" s="0" t="s">
        <v>423</v>
      </c>
      <c r="B337" s="0" t="n">
        <v>12</v>
      </c>
      <c r="F337" s="2" t="b">
        <v>0</v>
      </c>
      <c r="G337" s="0" t="s">
        <v>10</v>
      </c>
      <c r="H337" s="0" t="s">
        <v>100</v>
      </c>
      <c r="I337" s="1" t="n">
        <f aca="false">B337</f>
        <v>12</v>
      </c>
      <c r="J337" s="1" t="n">
        <f aca="false">IF(C337="",1,C337)</f>
        <v>1</v>
      </c>
      <c r="K337" s="3" t="s">
        <v>12</v>
      </c>
      <c r="L337" s="1" t="str">
        <f aca="false">IF(E337="","",IF(MID(E337,2,1)=":",CONCATENATE("new HashMap(){{put(",SUBSTITUTE(E337," ",""");put("),""");}}"),CONCATENATE("new Range(",SUBSTITUTE(E337," ",","),")")))</f>
        <v/>
      </c>
      <c r="M337" s="1" t="str">
        <f aca="false">IF(L337="","null",SUBSTITUTE(L337,":",","""))</f>
        <v>null</v>
      </c>
      <c r="N337" s="1" t="str">
        <f aca="false">IF(F337=FALSE(),"false","true")</f>
        <v>false</v>
      </c>
      <c r="O337" s="0" t="str">
        <f aca="false">CONCATENATE(A337,"(",I337,",",J337,",",K337,",",M337,",",N337,",",G337,",","""",H337,"""),")</f>
        <v>BATT2_CURR_PIN(12,1,MAV_PARAM_UNIT.UNKNOWN,null,false,“”,"Not Yet"),</v>
      </c>
    </row>
    <row r="338" customFormat="false" ht="13.2" hidden="false" customHeight="false" outlineLevel="0" collapsed="false">
      <c r="A338" s="0" t="s">
        <v>424</v>
      </c>
      <c r="B338" s="0" t="n">
        <v>10.1000003814697</v>
      </c>
      <c r="F338" s="2" t="b">
        <v>0</v>
      </c>
      <c r="G338" s="0" t="s">
        <v>10</v>
      </c>
      <c r="H338" s="0" t="s">
        <v>100</v>
      </c>
      <c r="I338" s="1" t="n">
        <f aca="false">B338</f>
        <v>10.1000003814697</v>
      </c>
      <c r="J338" s="1" t="n">
        <f aca="false">IF(C338="",1,C338)</f>
        <v>1</v>
      </c>
      <c r="K338" s="3" t="s">
        <v>12</v>
      </c>
      <c r="L338" s="1" t="str">
        <f aca="false">IF(E338="","",IF(MID(E338,2,1)=":",CONCATENATE("new HashMap(){{put(",SUBSTITUTE(E338," ",""");put("),""");}}"),CONCATENATE("new Range(",SUBSTITUTE(E338," ",","),")")))</f>
        <v/>
      </c>
      <c r="M338" s="1" t="str">
        <f aca="false">IF(L338="","null",SUBSTITUTE(L338,":",","""))</f>
        <v>null</v>
      </c>
      <c r="N338" s="1" t="str">
        <f aca="false">IF(F338=FALSE(),"false","true")</f>
        <v>false</v>
      </c>
      <c r="O338" s="0" t="str">
        <f aca="false">CONCATENATE(A338,"(",I338,",",J338,",",K338,",",M338,",",N338,",",G338,",","""",H338,"""),")</f>
        <v>BATT2_VOLT_MULT(10.1000003814697,1,MAV_PARAM_UNIT.UNKNOWN,null,false,“”,"Not Yet"),</v>
      </c>
    </row>
    <row r="339" customFormat="false" ht="13.2" hidden="false" customHeight="false" outlineLevel="0" collapsed="false">
      <c r="A339" s="0" t="s">
        <v>425</v>
      </c>
      <c r="B339" s="0" t="n">
        <v>17</v>
      </c>
      <c r="F339" s="2" t="b">
        <v>0</v>
      </c>
      <c r="G339" s="0" t="s">
        <v>10</v>
      </c>
      <c r="H339" s="0" t="s">
        <v>100</v>
      </c>
      <c r="I339" s="1" t="n">
        <f aca="false">B339</f>
        <v>17</v>
      </c>
      <c r="J339" s="1" t="n">
        <f aca="false">IF(C339="",1,C339)</f>
        <v>1</v>
      </c>
      <c r="K339" s="3" t="s">
        <v>12</v>
      </c>
      <c r="L339" s="1" t="str">
        <f aca="false">IF(E339="","",IF(MID(E339,2,1)=":",CONCATENATE("new HashMap(){{put(",SUBSTITUTE(E339," ",""");put("),""");}}"),CONCATENATE("new Range(",SUBSTITUTE(E339," ",","),")")))</f>
        <v/>
      </c>
      <c r="M339" s="1" t="str">
        <f aca="false">IF(L339="","null",SUBSTITUTE(L339,":",","""))</f>
        <v>null</v>
      </c>
      <c r="N339" s="1" t="str">
        <f aca="false">IF(F339=FALSE(),"false","true")</f>
        <v>false</v>
      </c>
      <c r="O339" s="0" t="str">
        <f aca="false">CONCATENATE(A339,"(",I339,",",J339,",",K339,",",M339,",",N339,",",G339,",","""",H339,"""),")</f>
        <v>BATT2_AMP_PERVOL(17,1,MAV_PARAM_UNIT.UNKNOWN,null,false,“”,"Not Yet"),</v>
      </c>
    </row>
    <row r="340" customFormat="false" ht="13.2" hidden="false" customHeight="false" outlineLevel="0" collapsed="false">
      <c r="A340" s="0" t="s">
        <v>426</v>
      </c>
      <c r="B340" s="0" t="n">
        <v>0</v>
      </c>
      <c r="F340" s="2" t="b">
        <v>0</v>
      </c>
      <c r="G340" s="0" t="s">
        <v>10</v>
      </c>
      <c r="H340" s="0" t="s">
        <v>100</v>
      </c>
      <c r="I340" s="1" t="n">
        <f aca="false">B340</f>
        <v>0</v>
      </c>
      <c r="J340" s="1" t="n">
        <f aca="false">IF(C340="",1,C340)</f>
        <v>1</v>
      </c>
      <c r="K340" s="3" t="s">
        <v>12</v>
      </c>
      <c r="L340" s="1" t="str">
        <f aca="false">IF(E340="","",IF(MID(E340,2,1)=":",CONCATENATE("new HashMap(){{put(",SUBSTITUTE(E340," ",""");put("),""");}}"),CONCATENATE("new Range(",SUBSTITUTE(E340," ",","),")")))</f>
        <v/>
      </c>
      <c r="M340" s="1" t="str">
        <f aca="false">IF(L340="","null",SUBSTITUTE(L340,":",","""))</f>
        <v>null</v>
      </c>
      <c r="N340" s="1" t="str">
        <f aca="false">IF(F340=FALSE(),"false","true")</f>
        <v>false</v>
      </c>
      <c r="O340" s="0" t="str">
        <f aca="false">CONCATENATE(A340,"(",I340,",",J340,",",K340,",",M340,",",N340,",",G340,",","""",H340,"""),")</f>
        <v>BATT2_AMP_OFFSET(0,1,MAV_PARAM_UNIT.UNKNOWN,null,false,“”,"Not Yet"),</v>
      </c>
    </row>
    <row r="341" customFormat="false" ht="13.2" hidden="false" customHeight="false" outlineLevel="0" collapsed="false">
      <c r="A341" s="0" t="s">
        <v>427</v>
      </c>
      <c r="B341" s="0" t="n">
        <v>3300</v>
      </c>
      <c r="F341" s="2" t="b">
        <v>0</v>
      </c>
      <c r="G341" s="0" t="s">
        <v>10</v>
      </c>
      <c r="H341" s="0" t="s">
        <v>100</v>
      </c>
      <c r="I341" s="1" t="n">
        <f aca="false">B341</f>
        <v>3300</v>
      </c>
      <c r="J341" s="1" t="n">
        <f aca="false">IF(C341="",1,C341)</f>
        <v>1</v>
      </c>
      <c r="K341" s="3" t="s">
        <v>12</v>
      </c>
      <c r="L341" s="1" t="str">
        <f aca="false">IF(E341="","",IF(MID(E341,2,1)=":",CONCATENATE("new HashMap(){{put(",SUBSTITUTE(E341," ",""");put("),""");}}"),CONCATENATE("new Range(",SUBSTITUTE(E341," ",","),")")))</f>
        <v/>
      </c>
      <c r="M341" s="1" t="str">
        <f aca="false">IF(L341="","null",SUBSTITUTE(L341,":",","""))</f>
        <v>null</v>
      </c>
      <c r="N341" s="1" t="str">
        <f aca="false">IF(F341=FALSE(),"false","true")</f>
        <v>false</v>
      </c>
      <c r="O341" s="0" t="str">
        <f aca="false">CONCATENATE(A341,"(",I341,",",J341,",",K341,",",M341,",",N341,",",G341,",","""",H341,"""),")</f>
        <v>BATT2_CAPACITY(3300,1,MAV_PARAM_UNIT.UNKNOWN,null,false,“”,"Not Yet"),</v>
      </c>
    </row>
    <row r="342" customFormat="false" ht="13.2" hidden="false" customHeight="false" outlineLevel="0" collapsed="false">
      <c r="A342" s="0" t="s">
        <v>428</v>
      </c>
      <c r="B342" s="0" t="n">
        <v>0</v>
      </c>
      <c r="F342" s="2" t="b">
        <v>0</v>
      </c>
      <c r="G342" s="0" t="s">
        <v>10</v>
      </c>
      <c r="H342" s="0" t="s">
        <v>100</v>
      </c>
      <c r="I342" s="1" t="n">
        <f aca="false">B342</f>
        <v>0</v>
      </c>
      <c r="J342" s="1" t="n">
        <f aca="false">IF(C342="",1,C342)</f>
        <v>1</v>
      </c>
      <c r="K342" s="3" t="s">
        <v>12</v>
      </c>
      <c r="L342" s="1" t="str">
        <f aca="false">IF(E342="","",IF(MID(E342,2,1)=":",CONCATENATE("new HashMap(){{put(",SUBSTITUTE(E342," ",""");put("),""");}}"),CONCATENATE("new Range(",SUBSTITUTE(E342," ",","),")")))</f>
        <v/>
      </c>
      <c r="M342" s="1" t="str">
        <f aca="false">IF(L342="","null",SUBSTITUTE(L342,":",","""))</f>
        <v>null</v>
      </c>
      <c r="N342" s="1" t="str">
        <f aca="false">IF(F342=FALSE(),"false","true")</f>
        <v>false</v>
      </c>
      <c r="O342" s="0" t="str">
        <f aca="false">CONCATENATE(A342,"(",I342,",",J342,",",K342,",",M342,",",N342,",",G342,",","""",H342,"""),")</f>
        <v>BRD_SERIAL_NUM(0,1,MAV_PARAM_UNIT.UNKNOWN,null,false,“”,"Not Yet"),</v>
      </c>
    </row>
    <row r="343" customFormat="false" ht="13.2" hidden="false" customHeight="false" outlineLevel="0" collapsed="false">
      <c r="A343" s="0" t="s">
        <v>429</v>
      </c>
      <c r="F343" s="2" t="b">
        <v>0</v>
      </c>
      <c r="G343" s="0" t="s">
        <v>10</v>
      </c>
      <c r="H343" s="0" t="s">
        <v>430</v>
      </c>
      <c r="I343" s="1" t="n">
        <f aca="false">B343</f>
        <v>0</v>
      </c>
      <c r="J343" s="1" t="n">
        <f aca="false">IF(C343="",1,C343)</f>
        <v>1</v>
      </c>
      <c r="K343" s="3" t="s">
        <v>12</v>
      </c>
      <c r="L343" s="1" t="str">
        <f aca="false">IF(E343="","",IF(MID(E343,2,1)=":",CONCATENATE("new HashMap(){{put(",SUBSTITUTE(E343," ",""");put("),""");}}"),CONCATENATE("new Range(",SUBSTITUTE(E343," ",","),")")))</f>
        <v/>
      </c>
      <c r="M343" s="1" t="str">
        <f aca="false">IF(L343="","null",SUBSTITUTE(L343,":",","""))</f>
        <v>null</v>
      </c>
      <c r="N343" s="1" t="str">
        <f aca="false">IF(F343=FALSE(),"false","true")</f>
        <v>false</v>
      </c>
      <c r="O343" s="0" t="str">
        <f aca="false">CONCATENATE(A343,"(",I343,",",J343,",",K343,",",M343,",",N343,",",G343,",","""",H343,"""),")</f>
        <v>MIS_TOTAL(0,1,MAV_PARAM_UNIT.UNKNOWN,null,false,“”,"The number of mission mission items that has been loaded by the ground station. Do not change this manually."),</v>
      </c>
    </row>
    <row r="344" customFormat="false" ht="13.2" hidden="false" customHeight="false" outlineLevel="0" collapsed="false">
      <c r="A344" s="0" t="s">
        <v>431</v>
      </c>
      <c r="B344" s="0" t="n">
        <v>0</v>
      </c>
      <c r="E344" s="0" t="s">
        <v>432</v>
      </c>
      <c r="F344" s="2" t="b">
        <v>0</v>
      </c>
      <c r="G344" s="0" t="s">
        <v>10</v>
      </c>
      <c r="H344" s="1" t="s">
        <v>100</v>
      </c>
      <c r="I344" s="1" t="n">
        <f aca="false">B344</f>
        <v>0</v>
      </c>
      <c r="J344" s="1" t="n">
        <f aca="false">IF(C344="",1,C344)</f>
        <v>1</v>
      </c>
      <c r="K344" s="3" t="s">
        <v>12</v>
      </c>
      <c r="L344" s="1" t="str">
        <f aca="false">IF(E344="","",IF(MID(E344,2,1)=":",CONCATENATE("new HashMap(){{put(",SUBSTITUTE(E344," ",""");put("),""");}}"),CONCATENATE("new Range(",SUBSTITUTE(E344," ",","),")")))</f>
        <v>new HashMap(){{put(0:ResumeMission");put(1:RestartMission");}}</v>
      </c>
      <c r="M344" s="1" t="str">
        <f aca="false">IF(L344="","null",SUBSTITUTE(L344,":",","""))</f>
        <v>new HashMap(){{put(0,"ResumeMission");put(1,"RestartMission");}}</v>
      </c>
      <c r="N344" s="1" t="str">
        <f aca="false">IF(F344=FALSE(),"false","true")</f>
        <v>false</v>
      </c>
      <c r="O344" s="0" t="str">
        <f aca="false">CONCATENATE(A344,"(",I344,",",J344,",",K344,",",M344,",",N344,",",G344,",","""",H344,"""),")</f>
        <v>MIS_RESTART(0,1,MAV_PARAM_UNIT.UNKNOWN,new HashMap(){{put(0,"ResumeMission");put(1,"RestartMission");}},false,“”,"Not Yet"),</v>
      </c>
    </row>
    <row r="345" customFormat="false" ht="13.2" hidden="false" customHeight="false" outlineLevel="0" collapsed="false">
      <c r="A345" s="0" t="s">
        <v>433</v>
      </c>
      <c r="B345" s="0" t="n">
        <v>0</v>
      </c>
      <c r="F345" s="2" t="b">
        <v>0</v>
      </c>
      <c r="G345" s="0" t="s">
        <v>10</v>
      </c>
      <c r="H345" s="0" t="s">
        <v>100</v>
      </c>
      <c r="I345" s="1" t="n">
        <f aca="false">B345</f>
        <v>0</v>
      </c>
      <c r="J345" s="1" t="n">
        <f aca="false">IF(C345="",1,C345)</f>
        <v>1</v>
      </c>
      <c r="K345" s="3" t="s">
        <v>12</v>
      </c>
      <c r="L345" s="1" t="str">
        <f aca="false">IF(E345="","",IF(MID(E345,2,1)=":",CONCATENATE("new HashMap(){{put(",SUBSTITUTE(E345," ",""");put("),""");}}"),CONCATENATE("new Range(",SUBSTITUTE(E345," ",","),")")))</f>
        <v/>
      </c>
      <c r="M345" s="1" t="str">
        <f aca="false">IF(L345="","null",SUBSTITUTE(L345,":",","""))</f>
        <v>null</v>
      </c>
      <c r="N345" s="1" t="str">
        <f aca="false">IF(F345=FALSE(),"false","true")</f>
        <v>false</v>
      </c>
      <c r="O345" s="0" t="str">
        <f aca="false">CONCATENATE(A345,"(",I345,",",J345,",",K345,",",M345,",",N345,",",G345,",","""",H345,"""),")</f>
        <v>RALLY_TOTAL(0,1,MAV_PARAM_UNIT.UNKNOWN,null,false,“”,"Not Yet"),</v>
      </c>
    </row>
    <row r="346" customFormat="false" ht="13.2" hidden="false" customHeight="false" outlineLevel="0" collapsed="false">
      <c r="A346" s="0" t="s">
        <v>434</v>
      </c>
      <c r="B346" s="0" t="n">
        <v>5</v>
      </c>
      <c r="F346" s="2" t="b">
        <v>0</v>
      </c>
      <c r="G346" s="0" t="s">
        <v>10</v>
      </c>
      <c r="H346" s="0" t="s">
        <v>100</v>
      </c>
      <c r="I346" s="1" t="n">
        <f aca="false">B346</f>
        <v>5</v>
      </c>
      <c r="J346" s="1" t="n">
        <f aca="false">IF(C346="",1,C346)</f>
        <v>1</v>
      </c>
      <c r="K346" s="3" t="s">
        <v>12</v>
      </c>
      <c r="L346" s="1" t="str">
        <f aca="false">IF(E346="","",IF(MID(E346,2,1)=":",CONCATENATE("new HashMap(){{put(",SUBSTITUTE(E346," ",""");put("),""");}}"),CONCATENATE("new Range(",SUBSTITUTE(E346," ",","),")")))</f>
        <v/>
      </c>
      <c r="M346" s="1" t="str">
        <f aca="false">IF(L346="","null",SUBSTITUTE(L346,":",","""))</f>
        <v>null</v>
      </c>
      <c r="N346" s="1" t="str">
        <f aca="false">IF(F346=FALSE(),"false","true")</f>
        <v>false</v>
      </c>
      <c r="O346" s="0" t="str">
        <f aca="false">CONCATENATE(A346,"(",I346,",",J346,",",K346,",",M346,",",N346,",",G346,",","""",H346,"""),")</f>
        <v>RALLY_LIMIT_KM(5,1,MAV_PARAM_UNIT.UNKNOWN,null,false,“”,"Not Yet"),</v>
      </c>
    </row>
    <row r="347" customFormat="false" ht="13.2" hidden="false" customHeight="false" outlineLevel="0" collapsed="false">
      <c r="A347" s="0" t="s">
        <v>435</v>
      </c>
      <c r="B347" s="0" t="n">
        <v>0</v>
      </c>
      <c r="F347" s="2" t="b">
        <v>0</v>
      </c>
      <c r="G347" s="0" t="s">
        <v>10</v>
      </c>
      <c r="H347" s="0" t="s">
        <v>100</v>
      </c>
      <c r="I347" s="1" t="n">
        <f aca="false">B347</f>
        <v>0</v>
      </c>
      <c r="J347" s="1" t="n">
        <f aca="false">IF(C347="",1,C347)</f>
        <v>1</v>
      </c>
      <c r="K347" s="3" t="s">
        <v>12</v>
      </c>
      <c r="L347" s="1" t="str">
        <f aca="false">IF(E347="","",IF(MID(E347,2,1)=":",CONCATENATE("new HashMap(){{put(",SUBSTITUTE(E347," ",""");put("),""");}}"),CONCATENATE("new Range(",SUBSTITUTE(E347," ",","),")")))</f>
        <v/>
      </c>
      <c r="M347" s="1" t="str">
        <f aca="false">IF(L347="","null",SUBSTITUTE(L347,":",","""))</f>
        <v>null</v>
      </c>
      <c r="N347" s="1" t="str">
        <f aca="false">IF(F347=FALSE(),"false","true")</f>
        <v>false</v>
      </c>
      <c r="O347" s="0" t="str">
        <f aca="false">CONCATENATE(A347,"(",I347,",",J347,",",K347,",",M347,",",N347,",",G347,",","""",H347,"""),")</f>
        <v>RALLY_INCL_HOME(0,1,MAV_PARAM_UNIT.UNKNOWN,null,false,“”,"Not Yet"),</v>
      </c>
    </row>
    <row r="348" customFormat="false" ht="13.2" hidden="false" customHeight="false" outlineLevel="0" collapsed="false">
      <c r="A348" s="0" t="s">
        <v>326</v>
      </c>
      <c r="B348" s="0" t="n">
        <v>0.0694443434476852</v>
      </c>
      <c r="D348" s="0" t="s">
        <v>436</v>
      </c>
      <c r="E348" s="0" t="s">
        <v>437</v>
      </c>
      <c r="F348" s="2" t="b">
        <v>0</v>
      </c>
      <c r="G348" s="0" t="s">
        <v>10</v>
      </c>
      <c r="H348" s="0" t="s">
        <v>438</v>
      </c>
      <c r="I348" s="1" t="n">
        <f aca="false">B348</f>
        <v>0.0694443434476852</v>
      </c>
      <c r="J348" s="1" t="n">
        <f aca="false">IF(C348="",1,C348)</f>
        <v>1</v>
      </c>
      <c r="K348" s="3" t="s">
        <v>12</v>
      </c>
      <c r="L348" s="1" t="str">
        <f aca="false">IF(E348="","",IF(MID(E348,2,1)=":",CONCATENATE("new HashMap(){{put(",SUBSTITUTE(E348," ",""");put("),""");}}"),CONCATENATE("new Range(",SUBSTITUTE(E348," ",","),")")))</f>
        <v>new Range(-3.142,3.142)</v>
      </c>
      <c r="M348" s="1" t="str">
        <f aca="false">IF(L348="","null",SUBSTITUTE(L348,":",","""))</f>
        <v>new Range(-3.142,3.142)</v>
      </c>
      <c r="N348" s="1" t="str">
        <f aca="false">IF(F348=FALSE(),"false","true")</f>
        <v>false</v>
      </c>
      <c r="O348" s="0" t="str">
        <f aca="false">CONCATENATE(A348,"(",I348,",",J348,",",K348,",",M348,",",N348,",",G348,",","""",H348,"""),")</f>
        <v>COMPASS_DEC(0.0694443434476852,1,MAV_PARAM_UNIT.UNKNOWN,new Range(-3.142,3.142),false,“”,"An angle to compensate between the true north and magnetic north"),</v>
      </c>
    </row>
    <row r="349" customFormat="false" ht="13.2" hidden="false" customHeight="false" outlineLevel="0" collapsed="false"/>
    <row r="350" customFormat="false" ht="13.2" hidden="false" customHeight="false" outlineLevel="0" collapsed="false"/>
    <row r="351" customFormat="false" ht="13.2" hidden="false" customHeight="false" outlineLevel="0" collapsed="false"/>
    <row r="352" customFormat="false" ht="13.2" hidden="false" customHeight="false" outlineLevel="0" collapsed="false"/>
    <row r="353" customFormat="false" ht="13.2" hidden="false" customHeight="false" outlineLevel="0" collapsed="false"/>
    <row r="354" customFormat="false" ht="13.2" hidden="false" customHeight="false" outlineLevel="0" collapsed="false"/>
    <row r="355" customFormat="false" ht="13.2" hidden="false" customHeight="false" outlineLevel="0" collapsed="false"/>
    <row r="356" customFormat="false" ht="13.2" hidden="false" customHeight="false" outlineLevel="0" collapsed="false"/>
    <row r="357" customFormat="false" ht="13.2" hidden="false" customHeight="false" outlineLevel="0" collapsed="false"/>
    <row r="358" customFormat="false" ht="13.2" hidden="false" customHeight="false" outlineLevel="0" collapsed="false"/>
    <row r="359" customFormat="false" ht="13.2" hidden="false" customHeight="false" outlineLevel="0" collapsed="false"/>
    <row r="360" customFormat="false" ht="13.2" hidden="false" customHeight="false" outlineLevel="0" collapsed="false"/>
    <row r="361" customFormat="false" ht="13.2" hidden="false" customHeight="false" outlineLevel="0" collapsed="false"/>
    <row r="362" customFormat="false" ht="13.2" hidden="false" customHeight="false" outlineLevel="0" collapsed="false"/>
    <row r="363" customFormat="false" ht="13.2" hidden="false" customHeight="false" outlineLevel="0" collapsed="false"/>
    <row r="364" customFormat="false" ht="13.2" hidden="false" customHeight="false" outlineLevel="0" collapsed="false"/>
    <row r="365" customFormat="false" ht="13.2" hidden="false" customHeight="false" outlineLevel="0" collapsed="false"/>
    <row r="366" customFormat="false" ht="13.2" hidden="false" customHeight="false" outlineLevel="0" collapsed="false"/>
    <row r="367" customFormat="false" ht="13.2" hidden="false" customHeight="false" outlineLevel="0" collapsed="false"/>
    <row r="368" customFormat="false" ht="13.2" hidden="false" customHeight="false" outlineLevel="0" collapsed="false"/>
    <row r="369" customFormat="false" ht="13.2" hidden="false" customHeight="false" outlineLevel="0" collapsed="false"/>
    <row r="370" customFormat="false" ht="13.2" hidden="false" customHeight="false" outlineLevel="0" collapsed="false"/>
    <row r="371" customFormat="false" ht="13.2" hidden="false" customHeight="false" outlineLevel="0" collapsed="false"/>
    <row r="372" customFormat="false" ht="13.2" hidden="false" customHeight="false" outlineLevel="0" collapsed="false"/>
    <row r="373" customFormat="false" ht="13.2" hidden="false" customHeight="false" outlineLevel="0" collapsed="false"/>
    <row r="374" customFormat="false" ht="13.2" hidden="false" customHeight="false" outlineLevel="0" collapsed="false"/>
    <row r="375" customFormat="false" ht="13.2" hidden="false" customHeight="false" outlineLevel="0" collapsed="false"/>
    <row r="376" customFormat="false" ht="13.2" hidden="false" customHeight="false" outlineLevel="0" collapsed="false"/>
    <row r="377" customFormat="false" ht="13.2" hidden="false" customHeight="false" outlineLevel="0" collapsed="false"/>
    <row r="378" customFormat="false" ht="13.2" hidden="false" customHeight="false" outlineLevel="0" collapsed="false"/>
    <row r="379" customFormat="false" ht="13.2" hidden="false" customHeight="false" outlineLevel="0" collapsed="false"/>
    <row r="380" customFormat="false" ht="13.2" hidden="false" customHeight="false" outlineLevel="0" collapsed="false"/>
    <row r="381" customFormat="false" ht="13.2" hidden="false" customHeight="false" outlineLevel="0" collapsed="false"/>
    <row r="382" customFormat="false" ht="13.2" hidden="false" customHeight="false" outlineLevel="0" collapsed="false"/>
    <row r="383" customFormat="false" ht="13.2" hidden="false" customHeight="false" outlineLevel="0" collapsed="false"/>
    <row r="384" customFormat="false" ht="13.2" hidden="false" customHeight="false" outlineLevel="0" collapsed="false"/>
    <row r="385" customFormat="false" ht="13.2" hidden="false" customHeight="false" outlineLevel="0" collapsed="false"/>
    <row r="386" customFormat="false" ht="13.2" hidden="false" customHeight="false" outlineLevel="0" collapsed="false"/>
    <row r="387" customFormat="false" ht="13.2" hidden="false" customHeight="false" outlineLevel="0" collapsed="false"/>
    <row r="388" customFormat="false" ht="13.2" hidden="false" customHeight="false" outlineLevel="0" collapsed="false"/>
    <row r="389" customFormat="false" ht="13.2" hidden="false" customHeight="false" outlineLevel="0" collapsed="false"/>
    <row r="390" customFormat="false" ht="13.2" hidden="false" customHeight="false" outlineLevel="0" collapsed="false"/>
    <row r="391" customFormat="false" ht="13.2" hidden="false" customHeight="false" outlineLevel="0" collapsed="false"/>
    <row r="392" customFormat="false" ht="13.2" hidden="false" customHeight="false" outlineLevel="0" collapsed="false"/>
    <row r="393" customFormat="false" ht="13.2" hidden="false" customHeight="false" outlineLevel="0" collapsed="false"/>
    <row r="394" customFormat="false" ht="13.2" hidden="false" customHeight="false" outlineLevel="0" collapsed="false"/>
    <row r="395" customFormat="false" ht="13.2" hidden="false" customHeight="false" outlineLevel="0" collapsed="false"/>
    <row r="396" customFormat="false" ht="13.2" hidden="false" customHeight="false" outlineLevel="0" collapsed="false"/>
    <row r="397" customFormat="false" ht="13.2" hidden="false" customHeight="false" outlineLevel="0" collapsed="false"/>
    <row r="398" customFormat="false" ht="13.2" hidden="false" customHeight="false" outlineLevel="0" collapsed="false"/>
    <row r="399" customFormat="false" ht="13.2" hidden="false" customHeight="false" outlineLevel="0" collapsed="false"/>
    <row r="400" customFormat="false" ht="13.2" hidden="false" customHeight="false" outlineLevel="0" collapsed="false"/>
    <row r="401" customFormat="false" ht="13.2" hidden="false" customHeight="false" outlineLevel="0" collapsed="false"/>
    <row r="402" customFormat="false" ht="13.2" hidden="false" customHeight="false" outlineLevel="0" collapsed="false"/>
    <row r="403" customFormat="false" ht="13.2" hidden="false" customHeight="false" outlineLevel="0" collapsed="false"/>
    <row r="404" customFormat="false" ht="13.2" hidden="false" customHeight="false" outlineLevel="0" collapsed="false"/>
    <row r="405" customFormat="false" ht="13.2" hidden="false" customHeight="false" outlineLevel="0" collapsed="false"/>
    <row r="406" customFormat="false" ht="13.2" hidden="false" customHeight="false" outlineLevel="0" collapsed="false"/>
    <row r="407" customFormat="false" ht="13.2" hidden="false" customHeight="false" outlineLevel="0" collapsed="false"/>
    <row r="408" customFormat="false" ht="13.2" hidden="false" customHeight="false" outlineLevel="0" collapsed="false"/>
    <row r="409" customFormat="false" ht="13.2" hidden="false" customHeight="false" outlineLevel="0" collapsed="false"/>
    <row r="410" customFormat="false" ht="13.2" hidden="false" customHeight="false" outlineLevel="0" collapsed="false"/>
    <row r="411" customFormat="false" ht="13.2" hidden="false" customHeight="false" outlineLevel="0" collapsed="false"/>
    <row r="412" customFormat="false" ht="13.2" hidden="false" customHeight="false" outlineLevel="0" collapsed="false"/>
    <row r="413" customFormat="false" ht="13.2" hidden="false" customHeight="false" outlineLevel="0" collapsed="false"/>
    <row r="414" customFormat="false" ht="13.2" hidden="false" customHeight="false" outlineLevel="0" collapsed="false"/>
    <row r="415" customFormat="false" ht="13.2" hidden="false" customHeight="false" outlineLevel="0" collapsed="false"/>
    <row r="416" customFormat="false" ht="13.2" hidden="false" customHeight="false" outlineLevel="0" collapsed="false"/>
    <row r="417" customFormat="false" ht="13.2" hidden="false" customHeight="false" outlineLevel="0" collapsed="false"/>
    <row r="418" customFormat="false" ht="13.2" hidden="false" customHeight="false" outlineLevel="0" collapsed="false"/>
    <row r="419" customFormat="false" ht="13.2" hidden="false" customHeight="false" outlineLevel="0" collapsed="false"/>
    <row r="420" customFormat="false" ht="13.2" hidden="false" customHeight="false" outlineLevel="0" collapsed="false"/>
    <row r="421" customFormat="false" ht="13.2" hidden="false" customHeight="false" outlineLevel="0" collapsed="false"/>
    <row r="422" customFormat="false" ht="13.2" hidden="false" customHeight="false" outlineLevel="0" collapsed="false"/>
    <row r="423" customFormat="false" ht="13.2" hidden="false" customHeight="false" outlineLevel="0" collapsed="false"/>
    <row r="424" customFormat="false" ht="13.2" hidden="false" customHeight="false" outlineLevel="0" collapsed="false"/>
    <row r="425" customFormat="false" ht="13.2" hidden="false" customHeight="false" outlineLevel="0" collapsed="false"/>
    <row r="426" customFormat="false" ht="13.2" hidden="false" customHeight="false" outlineLevel="0" collapsed="false"/>
    <row r="427" customFormat="false" ht="13.2" hidden="false" customHeight="false" outlineLevel="0" collapsed="false"/>
    <row r="428" customFormat="false" ht="13.2" hidden="false" customHeight="false" outlineLevel="0" collapsed="false"/>
    <row r="429" customFormat="false" ht="13.2" hidden="false" customHeight="false" outlineLevel="0" collapsed="false"/>
    <row r="430" customFormat="false" ht="13.2" hidden="false" customHeight="false" outlineLevel="0" collapsed="false"/>
    <row r="431" customFormat="false" ht="13.2" hidden="false" customHeight="false" outlineLevel="0" collapsed="false"/>
    <row r="432" customFormat="false" ht="13.2" hidden="false" customHeight="false" outlineLevel="0" collapsed="false"/>
    <row r="433" customFormat="false" ht="13.2" hidden="false" customHeight="false" outlineLevel="0" collapsed="false"/>
    <row r="434" customFormat="false" ht="13.2" hidden="false" customHeight="false" outlineLevel="0" collapsed="false"/>
    <row r="435" customFormat="false" ht="13.2" hidden="false" customHeight="false" outlineLevel="0" collapsed="false"/>
    <row r="436" customFormat="false" ht="13.2" hidden="false" customHeight="false" outlineLevel="0" collapsed="false"/>
    <row r="437" customFormat="false" ht="13.2" hidden="false" customHeight="false" outlineLevel="0" collapsed="false"/>
    <row r="438" customFormat="false" ht="13.2" hidden="false" customHeight="false" outlineLevel="0" collapsed="false"/>
    <row r="439" customFormat="false" ht="13.2" hidden="false" customHeight="false" outlineLevel="0" collapsed="false"/>
    <row r="440" customFormat="false" ht="13.2" hidden="false" customHeight="false" outlineLevel="0" collapsed="false"/>
    <row r="441" customFormat="false" ht="13.2" hidden="false" customHeight="false" outlineLevel="0" collapsed="false"/>
    <row r="442" customFormat="false" ht="13.2" hidden="false" customHeight="false" outlineLevel="0" collapsed="false"/>
    <row r="443" customFormat="false" ht="13.2" hidden="false" customHeight="false" outlineLevel="0" collapsed="false"/>
    <row r="444" customFormat="false" ht="13.2" hidden="false" customHeight="false" outlineLevel="0" collapsed="false"/>
    <row r="445" customFormat="false" ht="13.2" hidden="false" customHeight="false" outlineLevel="0" collapsed="false"/>
    <row r="446" customFormat="false" ht="13.2" hidden="false" customHeight="false" outlineLevel="0" collapsed="false"/>
    <row r="447" customFormat="false" ht="13.2" hidden="false" customHeight="false" outlineLevel="0" collapsed="false"/>
    <row r="448" customFormat="false" ht="13.2" hidden="false" customHeight="false" outlineLevel="0" collapsed="false"/>
    <row r="449" customFormat="false" ht="13.2" hidden="false" customHeight="false" outlineLevel="0" collapsed="false"/>
    <row r="450" customFormat="false" ht="13.2" hidden="false" customHeight="false" outlineLevel="0" collapsed="false"/>
    <row r="451" customFormat="false" ht="13.2" hidden="false" customHeight="false" outlineLevel="0" collapsed="false"/>
    <row r="452" customFormat="false" ht="13.2" hidden="false" customHeight="false" outlineLevel="0" collapsed="false"/>
    <row r="453" customFormat="false" ht="13.2" hidden="false" customHeight="false" outlineLevel="0" collapsed="false"/>
    <row r="454" customFormat="false" ht="13.2" hidden="false" customHeight="false" outlineLevel="0" collapsed="false"/>
    <row r="455" customFormat="false" ht="13.2" hidden="false" customHeight="false" outlineLevel="0" collapsed="false"/>
    <row r="456" customFormat="false" ht="13.2" hidden="false" customHeight="false" outlineLevel="0" collapsed="false"/>
    <row r="457" customFormat="false" ht="13.2" hidden="false" customHeight="false" outlineLevel="0" collapsed="false"/>
    <row r="458" customFormat="false" ht="13.2" hidden="false" customHeight="false" outlineLevel="0" collapsed="false"/>
    <row r="459" customFormat="false" ht="13.2" hidden="false" customHeight="false" outlineLevel="0" collapsed="false"/>
    <row r="460" customFormat="false" ht="13.2" hidden="false" customHeight="false" outlineLevel="0" collapsed="false"/>
    <row r="461" customFormat="false" ht="13.2" hidden="false" customHeight="false" outlineLevel="0" collapsed="false"/>
    <row r="462" customFormat="false" ht="13.2" hidden="false" customHeight="false" outlineLevel="0" collapsed="false"/>
    <row r="463" customFormat="false" ht="13.2" hidden="false" customHeight="false" outlineLevel="0" collapsed="false"/>
    <row r="464" customFormat="false" ht="13.2" hidden="false" customHeight="false" outlineLevel="0" collapsed="false"/>
    <row r="465" customFormat="false" ht="13.2" hidden="false" customHeight="false" outlineLevel="0" collapsed="false"/>
    <row r="466" customFormat="false" ht="13.2" hidden="false" customHeight="false" outlineLevel="0" collapsed="false"/>
    <row r="467" customFormat="false" ht="13.2" hidden="false" customHeight="false" outlineLevel="0" collapsed="false"/>
    <row r="468" customFormat="false" ht="13.2" hidden="false" customHeight="false" outlineLevel="0" collapsed="false"/>
    <row r="469" customFormat="false" ht="13.2" hidden="false" customHeight="false" outlineLevel="0" collapsed="false"/>
    <row r="470" customFormat="false" ht="13.2" hidden="false" customHeight="false" outlineLevel="0" collapsed="false"/>
    <row r="471" customFormat="false" ht="13.2" hidden="false" customHeight="false" outlineLevel="0" collapsed="false"/>
    <row r="472" customFormat="false" ht="13.2" hidden="false" customHeight="false" outlineLevel="0" collapsed="false"/>
    <row r="473" customFormat="false" ht="13.2" hidden="false" customHeight="false" outlineLevel="0" collapsed="false"/>
    <row r="474" customFormat="false" ht="13.2" hidden="false" customHeight="false" outlineLevel="0" collapsed="false"/>
    <row r="475" customFormat="false" ht="13.2" hidden="false" customHeight="false" outlineLevel="0" collapsed="false"/>
    <row r="476" customFormat="false" ht="13.2" hidden="false" customHeight="false" outlineLevel="0" collapsed="false"/>
    <row r="477" customFormat="false" ht="13.2" hidden="false" customHeight="false" outlineLevel="0" collapsed="false"/>
    <row r="478" customFormat="false" ht="13.2" hidden="false" customHeight="false" outlineLevel="0" collapsed="false"/>
    <row r="479" customFormat="false" ht="13.2" hidden="false" customHeight="false" outlineLevel="0" collapsed="false"/>
    <row r="480" customFormat="false" ht="13.2" hidden="false" customHeight="false" outlineLevel="0" collapsed="false"/>
    <row r="481" customFormat="false" ht="13.2" hidden="false" customHeight="false" outlineLevel="0" collapsed="false"/>
    <row r="482" customFormat="false" ht="13.2" hidden="false" customHeight="false" outlineLevel="0" collapsed="false"/>
    <row r="483" customFormat="false" ht="13.2" hidden="false" customHeight="false" outlineLevel="0" collapsed="false"/>
    <row r="484" customFormat="false" ht="13.2" hidden="false" customHeight="false" outlineLevel="0" collapsed="false"/>
    <row r="485" customFormat="false" ht="13.2" hidden="false" customHeight="false" outlineLevel="0" collapsed="false"/>
    <row r="486" customFormat="false" ht="13.2" hidden="false" customHeight="false" outlineLevel="0" collapsed="false"/>
    <row r="487" customFormat="false" ht="13.2" hidden="false" customHeight="false" outlineLevel="0" collapsed="false"/>
    <row r="488" customFormat="false" ht="13.2" hidden="false" customHeight="false" outlineLevel="0" collapsed="false"/>
    <row r="489" customFormat="false" ht="13.2" hidden="false" customHeight="false" outlineLevel="0" collapsed="false"/>
    <row r="490" customFormat="false" ht="13.2" hidden="false" customHeight="false" outlineLevel="0" collapsed="false"/>
    <row r="491" customFormat="false" ht="13.2" hidden="false" customHeight="false" outlineLevel="0" collapsed="false"/>
    <row r="492" customFormat="false" ht="13.2" hidden="false" customHeight="false" outlineLevel="0" collapsed="false"/>
    <row r="493" customFormat="false" ht="13.2" hidden="false" customHeight="false" outlineLevel="0" collapsed="false"/>
    <row r="494" customFormat="false" ht="13.2" hidden="false" customHeight="false" outlineLevel="0" collapsed="false"/>
    <row r="495" customFormat="false" ht="13.2" hidden="false" customHeight="false" outlineLevel="0" collapsed="false"/>
    <row r="496" customFormat="false" ht="13.2" hidden="false" customHeight="false" outlineLevel="0" collapsed="false"/>
    <row r="497" customFormat="false" ht="13.2" hidden="false" customHeight="false" outlineLevel="0" collapsed="false"/>
    <row r="498" customFormat="false" ht="13.2" hidden="false" customHeight="false" outlineLevel="0" collapsed="false"/>
    <row r="499" customFormat="false" ht="13.2" hidden="false" customHeight="false" outlineLevel="0" collapsed="false"/>
    <row r="500" customFormat="false" ht="13.2" hidden="false" customHeight="false" outlineLevel="0" collapsed="false"/>
    <row r="501" customFormat="false" ht="13.2" hidden="false" customHeight="false" outlineLevel="0" collapsed="false"/>
    <row r="502" customFormat="false" ht="13.2" hidden="false" customHeight="false" outlineLevel="0" collapsed="false"/>
    <row r="503" customFormat="false" ht="13.2" hidden="false" customHeight="false" outlineLevel="0" collapsed="false"/>
    <row r="504" customFormat="false" ht="13.2" hidden="false" customHeight="false" outlineLevel="0" collapsed="false"/>
    <row r="505" customFormat="false" ht="13.2" hidden="false" customHeight="false" outlineLevel="0" collapsed="false"/>
    <row r="506" customFormat="false" ht="13.2" hidden="false" customHeight="false" outlineLevel="0" collapsed="false"/>
    <row r="507" customFormat="false" ht="13.2" hidden="false" customHeight="false" outlineLevel="0" collapsed="false"/>
    <row r="508" customFormat="false" ht="13.2" hidden="false" customHeight="false" outlineLevel="0" collapsed="false"/>
    <row r="509" customFormat="false" ht="13.2" hidden="false" customHeight="false" outlineLevel="0" collapsed="false"/>
    <row r="510" customFormat="false" ht="13.2" hidden="false" customHeight="false" outlineLevel="0" collapsed="false"/>
    <row r="511" customFormat="false" ht="13.2" hidden="false" customHeight="false" outlineLevel="0" collapsed="false"/>
    <row r="512" customFormat="false" ht="13.2" hidden="false" customHeight="false" outlineLevel="0" collapsed="false"/>
    <row r="513" customFormat="false" ht="13.2" hidden="false" customHeight="false" outlineLevel="0" collapsed="false"/>
    <row r="514" customFormat="false" ht="13.2" hidden="false" customHeight="false" outlineLevel="0" collapsed="false"/>
    <row r="515" customFormat="false" ht="13.2" hidden="false" customHeight="false" outlineLevel="0" collapsed="false"/>
    <row r="516" customFormat="false" ht="13.2" hidden="false" customHeight="false" outlineLevel="0" collapsed="false"/>
    <row r="517" customFormat="false" ht="13.2" hidden="false" customHeight="false" outlineLevel="0" collapsed="false"/>
    <row r="518" customFormat="false" ht="13.2" hidden="false" customHeight="false" outlineLevel="0" collapsed="false"/>
    <row r="519" customFormat="false" ht="13.2" hidden="false" customHeight="false" outlineLevel="0" collapsed="false"/>
    <row r="520" customFormat="false" ht="13.2" hidden="false" customHeight="false" outlineLevel="0" collapsed="false"/>
    <row r="521" customFormat="false" ht="13.2" hidden="false" customHeight="false" outlineLevel="0" collapsed="false"/>
    <row r="522" customFormat="false" ht="13.2" hidden="false" customHeight="false" outlineLevel="0" collapsed="false"/>
    <row r="523" customFormat="false" ht="13.2" hidden="false" customHeight="false" outlineLevel="0" collapsed="false"/>
    <row r="524" customFormat="false" ht="13.2" hidden="false" customHeight="false" outlineLevel="0" collapsed="false"/>
    <row r="525" customFormat="false" ht="13.2" hidden="false" customHeight="false" outlineLevel="0" collapsed="false"/>
    <row r="526" customFormat="false" ht="13.2" hidden="false" customHeight="false" outlineLevel="0" collapsed="false"/>
    <row r="527" customFormat="false" ht="13.2" hidden="false" customHeight="false" outlineLevel="0" collapsed="false"/>
    <row r="528" customFormat="false" ht="13.2" hidden="false" customHeight="false" outlineLevel="0" collapsed="false"/>
    <row r="529" customFormat="false" ht="13.2" hidden="false" customHeight="false" outlineLevel="0" collapsed="false"/>
    <row r="530" customFormat="false" ht="13.2" hidden="false" customHeight="false" outlineLevel="0" collapsed="false"/>
    <row r="531" customFormat="false" ht="13.2" hidden="false" customHeight="false" outlineLevel="0" collapsed="false"/>
    <row r="532" customFormat="false" ht="13.2" hidden="false" customHeight="false" outlineLevel="0" collapsed="false"/>
    <row r="533" customFormat="false" ht="13.2" hidden="false" customHeight="false" outlineLevel="0" collapsed="false"/>
    <row r="534" customFormat="false" ht="13.2" hidden="false" customHeight="false" outlineLevel="0" collapsed="false"/>
    <row r="535" customFormat="false" ht="13.2" hidden="false" customHeight="false" outlineLevel="0" collapsed="false"/>
    <row r="536" customFormat="false" ht="13.2" hidden="false" customHeight="false" outlineLevel="0" collapsed="false"/>
    <row r="537" customFormat="false" ht="13.2" hidden="false" customHeight="false" outlineLevel="0" collapsed="false"/>
    <row r="538" customFormat="false" ht="13.2" hidden="false" customHeight="false" outlineLevel="0" collapsed="false"/>
    <row r="539" customFormat="false" ht="13.2" hidden="false" customHeight="false" outlineLevel="0" collapsed="false"/>
    <row r="540" customFormat="false" ht="13.2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LibreOffice/5.4.0.3$Windows_X86_64 LibreOffice_project/7556cbc6811c9d992f4064ab9287069087d7f62c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2019-12-22T00:12:51Z</dcterms:modified>
  <cp:revision>1</cp:revision>
  <dc:subject/>
  <dc:title/>
</cp:coreProperties>
</file>