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Y\Desktop\"/>
    </mc:Choice>
  </mc:AlternateContent>
  <xr:revisionPtr revIDLastSave="0" documentId="8_{7FD2F977-34DC-438A-BC28-0555FE9ABD75}" xr6:coauthVersionLast="47" xr6:coauthVersionMax="47" xr10:uidLastSave="{00000000-0000-0000-0000-000000000000}"/>
  <bookViews>
    <workbookView xWindow="-120" yWindow="-120" windowWidth="29040" windowHeight="15840" xr2:uid="{AD8E1DE1-F62F-41D6-87AA-80F9D2B24D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" i="1" l="1"/>
  <c r="R62" i="1"/>
  <c r="Q62" i="1"/>
  <c r="O62" i="1"/>
  <c r="M62" i="1"/>
  <c r="L62" i="1"/>
  <c r="K62" i="1"/>
  <c r="I62" i="1"/>
  <c r="H62" i="1"/>
  <c r="A62" i="1"/>
  <c r="J29" i="1"/>
  <c r="J30" i="1" s="1"/>
  <c r="J31" i="1" s="1"/>
  <c r="J28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4" i="1"/>
  <c r="J5" i="1" s="1"/>
  <c r="J32" i="1" l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</calcChain>
</file>

<file path=xl/sharedStrings.xml><?xml version="1.0" encoding="utf-8"?>
<sst xmlns="http://schemas.openxmlformats.org/spreadsheetml/2006/main" count="154" uniqueCount="95">
  <si>
    <t>GMDs OFFICE IMPREST RETIREMENT BREAKDOWN MAY 2021</t>
  </si>
  <si>
    <t>ANALYSIS OF PAYMENT</t>
  </si>
  <si>
    <t>Amount Received</t>
  </si>
  <si>
    <t>Date</t>
  </si>
  <si>
    <t>S/N</t>
  </si>
  <si>
    <t>Particulars</t>
  </si>
  <si>
    <t xml:space="preserve">Reciept No. </t>
  </si>
  <si>
    <t>Rate</t>
  </si>
  <si>
    <t>Qty</t>
  </si>
  <si>
    <t>Amount</t>
  </si>
  <si>
    <t>Cash</t>
  </si>
  <si>
    <t>Total</t>
  </si>
  <si>
    <t>Fuel</t>
  </si>
  <si>
    <t>Repairs</t>
  </si>
  <si>
    <t>Entertainment</t>
  </si>
  <si>
    <t>PR</t>
  </si>
  <si>
    <t>GMDs Personal Errands</t>
  </si>
  <si>
    <t>Travel</t>
  </si>
  <si>
    <t>Office Supplies</t>
  </si>
  <si>
    <t>Security Logistics</t>
  </si>
  <si>
    <t>Others</t>
  </si>
  <si>
    <t>30/04/2021</t>
  </si>
  <si>
    <t>CREDIT</t>
  </si>
  <si>
    <t>GMDs Guest Entertainment</t>
  </si>
  <si>
    <t>Data Recharge for Hynet Device</t>
  </si>
  <si>
    <t xml:space="preserve">Direct Top up </t>
  </si>
  <si>
    <t>120GB</t>
  </si>
  <si>
    <t xml:space="preserve">GMDs Personal Errand </t>
  </si>
  <si>
    <t>Mr. Bishir Yusuf</t>
  </si>
  <si>
    <t>Guaging and Pumping of Tyres (Escort Hilux)</t>
  </si>
  <si>
    <t>Mr. Hassan Yusuf</t>
  </si>
  <si>
    <t>Purchase of Airtime for GMD</t>
  </si>
  <si>
    <t>GMDs Lunch</t>
  </si>
  <si>
    <t>Fueling of GMDs Cars</t>
  </si>
  <si>
    <t>Aspire Energy 5/5/21</t>
  </si>
  <si>
    <t>Legal Documentations</t>
  </si>
  <si>
    <t>Direct Transfer to Barrister Chidi Odo</t>
  </si>
  <si>
    <t>Purchase of Dog Food</t>
  </si>
  <si>
    <t>Mr. Abimbola, Next 6/5/21</t>
  </si>
  <si>
    <t>Fueling of Pilot Hilux</t>
  </si>
  <si>
    <t>Aspire Energy 6/5/21</t>
  </si>
  <si>
    <t>WheelBalancing and Allignment (Pilot Hilux)</t>
  </si>
  <si>
    <t>Maintenance Outstanding</t>
  </si>
  <si>
    <t>Mr. Amos</t>
  </si>
  <si>
    <t>Ms. Ifeyinwa</t>
  </si>
  <si>
    <t>Office Supply</t>
  </si>
  <si>
    <t>DSTV Subscription Renewal</t>
  </si>
  <si>
    <t>1 Month</t>
  </si>
  <si>
    <t>GMD Airtime Topup</t>
  </si>
  <si>
    <t>13/5/2021</t>
  </si>
  <si>
    <t xml:space="preserve">Plumbing Works </t>
  </si>
  <si>
    <t>14/5/2021</t>
  </si>
  <si>
    <t>Balance Brought Forward</t>
  </si>
  <si>
    <t>15/5/2021</t>
  </si>
  <si>
    <t xml:space="preserve">Maintenaance Works </t>
  </si>
  <si>
    <t>Mr. Amos Auta</t>
  </si>
  <si>
    <t>Purchase and Installation of Additional Radios</t>
  </si>
  <si>
    <t>882&amp; 883</t>
  </si>
  <si>
    <t>17/5/2021</t>
  </si>
  <si>
    <t>Aspire Energy 17/7/21</t>
  </si>
  <si>
    <t>Fixing of Security Lights behind the Generator</t>
  </si>
  <si>
    <t>18/5/2021</t>
  </si>
  <si>
    <t>Purchase of Water</t>
  </si>
  <si>
    <t>20/5/2021</t>
  </si>
  <si>
    <t xml:space="preserve">Mr. Abimbola &amp; Next Cash and Carry 21/5/21 </t>
  </si>
  <si>
    <t>21/5/2021</t>
  </si>
  <si>
    <t>Purchase of Drinking Water</t>
  </si>
  <si>
    <t>23/5/2021</t>
  </si>
  <si>
    <t>24/5/2021</t>
  </si>
  <si>
    <t xml:space="preserve">Purchase of Cut Out </t>
  </si>
  <si>
    <t>25/5/2021</t>
  </si>
  <si>
    <t>Purchase of Energy Units</t>
  </si>
  <si>
    <t>22/5/2021</t>
  </si>
  <si>
    <t>Aspire Energy 22/5/21</t>
  </si>
  <si>
    <t>Cost of fixing the roof</t>
  </si>
  <si>
    <t xml:space="preserve"> </t>
  </si>
  <si>
    <t>26/5/2021</t>
  </si>
  <si>
    <t xml:space="preserve">Laundry </t>
  </si>
  <si>
    <t>203697 &amp; 248481</t>
  </si>
  <si>
    <t>Aspire Energy 26/5/21</t>
  </si>
  <si>
    <t xml:space="preserve">Fixing of Electicals in GMDs Office </t>
  </si>
  <si>
    <t xml:space="preserve">Fixing of Hilus two tyres &amp; Guaging </t>
  </si>
  <si>
    <t>27/5/2021</t>
  </si>
  <si>
    <t>Purchase of AC Condenser</t>
  </si>
  <si>
    <t>28/5/2021</t>
  </si>
  <si>
    <t>Fueling od Pilot and Escort Hilux</t>
  </si>
  <si>
    <t>Aspire Energy 28/5/21</t>
  </si>
  <si>
    <t>Car Maintenance Cost</t>
  </si>
  <si>
    <t>JTS Automobile</t>
  </si>
  <si>
    <t>Purchase of Fuel and Engine Oil for Lawnmower</t>
  </si>
  <si>
    <t>Mr. Kingsley Kogi</t>
  </si>
  <si>
    <t>29/5/2021</t>
  </si>
  <si>
    <t>Servicing of GMDs Automated Toilet</t>
  </si>
  <si>
    <t>31/5/2021</t>
  </si>
  <si>
    <t xml:space="preserve">Data Purchase for GMDs Devices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</si>
</sst>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17" fontId="0" fillId="0" borderId="1" xfId="0" applyNumberFormat="1" applyBorder="1"/>
    <xf numFmtId="0" fontId="4" fillId="2" borderId="1" xfId="1" applyFont="1" applyBorder="1" applyAlignment="1">
      <alignment vertical="distributed"/>
    </xf>
    <xf numFmtId="0" fontId="2" fillId="0" borderId="1" xfId="0" applyFont="1" applyBorder="1" applyAlignment="1">
      <alignment horizontal="right" vertical="distributed"/>
    </xf>
    <xf numFmtId="0" fontId="2" fillId="0" borderId="1" xfId="0" applyFont="1" applyBorder="1" applyAlignment="1">
      <alignment vertical="distributed"/>
    </xf>
    <xf numFmtId="0" fontId="2" fillId="0" borderId="1" xfId="0" applyFont="1" applyBorder="1" applyAlignment="1">
      <alignment horizontal="center" vertical="distributed"/>
    </xf>
    <xf numFmtId="0" fontId="3" fillId="0" borderId="1" xfId="0" applyFont="1" applyBorder="1"/>
    <xf numFmtId="0" fontId="2" fillId="0" borderId="1" xfId="0" applyFont="1" applyBorder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9</xdr:row>
      <xdr:rowOff>95250</xdr:rowOff>
    </xdr:from>
    <xdr:to>
      <xdr:col>8</xdr:col>
      <xdr:colOff>314325</xdr:colOff>
      <xdr:row>11</xdr:row>
      <xdr:rowOff>114300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A041E5F3-F1B1-406A-B684-1330AF00DA1B}"/>
            </a:ext>
          </a:extLst>
        </xdr:cNvPr>
        <xdr:cNvSpPr/>
      </xdr:nvSpPr>
      <xdr:spPr>
        <a:xfrm>
          <a:off x="8315325" y="2114550"/>
          <a:ext cx="285750" cy="4000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323850</xdr:colOff>
      <xdr:row>8</xdr:row>
      <xdr:rowOff>190499</xdr:rowOff>
    </xdr:from>
    <xdr:to>
      <xdr:col>8</xdr:col>
      <xdr:colOff>571500</xdr:colOff>
      <xdr:row>10</xdr:row>
      <xdr:rowOff>171449</xdr:rowOff>
    </xdr:to>
    <xdr:sp macro="" textlink="">
      <xdr:nvSpPr>
        <xdr:cNvPr id="3" name="Arrow: Left-Up 2">
          <a:extLst>
            <a:ext uri="{FF2B5EF4-FFF2-40B4-BE49-F238E27FC236}">
              <a16:creationId xmlns:a16="http://schemas.microsoft.com/office/drawing/2014/main" id="{3A30118C-FD98-4074-B62C-A2EA30E3AB5C}"/>
            </a:ext>
          </a:extLst>
        </xdr:cNvPr>
        <xdr:cNvSpPr/>
      </xdr:nvSpPr>
      <xdr:spPr>
        <a:xfrm>
          <a:off x="8610600" y="1990724"/>
          <a:ext cx="247650" cy="390525"/>
        </a:xfrm>
        <a:prstGeom prst="lef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8</xdr:col>
      <xdr:colOff>285750</xdr:colOff>
      <xdr:row>18</xdr:row>
      <xdr:rowOff>171450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3A61304C-F234-4920-AD44-78BDCDE1575E}"/>
            </a:ext>
          </a:extLst>
        </xdr:cNvPr>
        <xdr:cNvSpPr/>
      </xdr:nvSpPr>
      <xdr:spPr>
        <a:xfrm>
          <a:off x="8286750" y="3000375"/>
          <a:ext cx="285750" cy="9334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333375</xdr:colOff>
      <xdr:row>14</xdr:row>
      <xdr:rowOff>0</xdr:rowOff>
    </xdr:from>
    <xdr:to>
      <xdr:col>8</xdr:col>
      <xdr:colOff>581024</xdr:colOff>
      <xdr:row>16</xdr:row>
      <xdr:rowOff>142875</xdr:rowOff>
    </xdr:to>
    <xdr:sp macro="" textlink="">
      <xdr:nvSpPr>
        <xdr:cNvPr id="5" name="Arrow: Left-Up 4">
          <a:extLst>
            <a:ext uri="{FF2B5EF4-FFF2-40B4-BE49-F238E27FC236}">
              <a16:creationId xmlns:a16="http://schemas.microsoft.com/office/drawing/2014/main" id="{78D71769-D767-4EE4-9304-69398CFEFC80}"/>
            </a:ext>
          </a:extLst>
        </xdr:cNvPr>
        <xdr:cNvSpPr/>
      </xdr:nvSpPr>
      <xdr:spPr>
        <a:xfrm>
          <a:off x="8620125" y="3000375"/>
          <a:ext cx="247649" cy="523875"/>
        </a:xfrm>
        <a:prstGeom prst="lef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8</xdr:col>
      <xdr:colOff>285750</xdr:colOff>
      <xdr:row>25</xdr:row>
      <xdr:rowOff>142875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9AE4D5F0-B7A7-4347-8CFD-09DA0077CF8C}"/>
            </a:ext>
          </a:extLst>
        </xdr:cNvPr>
        <xdr:cNvSpPr/>
      </xdr:nvSpPr>
      <xdr:spPr>
        <a:xfrm>
          <a:off x="8286750" y="4362450"/>
          <a:ext cx="285750" cy="904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371475</xdr:colOff>
      <xdr:row>21</xdr:row>
      <xdr:rowOff>9526</xdr:rowOff>
    </xdr:from>
    <xdr:to>
      <xdr:col>8</xdr:col>
      <xdr:colOff>619125</xdr:colOff>
      <xdr:row>24</xdr:row>
      <xdr:rowOff>104776</xdr:rowOff>
    </xdr:to>
    <xdr:sp macro="" textlink="">
      <xdr:nvSpPr>
        <xdr:cNvPr id="7" name="Arrow: Left-Up 6">
          <a:extLst>
            <a:ext uri="{FF2B5EF4-FFF2-40B4-BE49-F238E27FC236}">
              <a16:creationId xmlns:a16="http://schemas.microsoft.com/office/drawing/2014/main" id="{21964B23-D700-44ED-B6F3-E72CC9EF5651}"/>
            </a:ext>
          </a:extLst>
        </xdr:cNvPr>
        <xdr:cNvSpPr/>
      </xdr:nvSpPr>
      <xdr:spPr>
        <a:xfrm>
          <a:off x="8658225" y="4371976"/>
          <a:ext cx="247650" cy="666750"/>
        </a:xfrm>
        <a:prstGeom prst="lef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A3-6A80-4D33-A102-EE1932F2EB6D}">
  <dimension ref="A1:S63"/>
  <sheetViews>
    <sheetView tabSelected="1" workbookViewId="0">
      <selection activeCell="V3" sqref="V3"/>
    </sheetView>
  </sheetViews>
  <sheetFormatPr defaultRowHeight="15" x14ac:dyDescent="0.25"/>
  <sheetData>
    <row r="1" spans="1:19" ht="17.25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ht="17.25" x14ac:dyDescent="0.3">
      <c r="A2" s="1"/>
      <c r="B2" s="3"/>
      <c r="C2" s="4"/>
      <c r="D2" s="1"/>
      <c r="E2" s="3"/>
      <c r="F2" s="1"/>
      <c r="G2" s="1"/>
      <c r="H2" s="1"/>
      <c r="I2" s="1"/>
      <c r="J2" s="1"/>
      <c r="K2" s="2" t="s">
        <v>1</v>
      </c>
      <c r="L2" s="2"/>
      <c r="M2" s="2"/>
      <c r="N2" s="2"/>
      <c r="O2" s="2"/>
      <c r="P2" s="2"/>
      <c r="Q2" s="2"/>
      <c r="R2" s="2"/>
      <c r="S2" s="1"/>
    </row>
    <row r="3" spans="1:19" ht="45" x14ac:dyDescent="0.25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</row>
    <row r="4" spans="1:19" ht="17.25" x14ac:dyDescent="0.3">
      <c r="A4" s="9">
        <v>50000</v>
      </c>
      <c r="B4" s="3" t="s">
        <v>21</v>
      </c>
      <c r="C4" s="1">
        <v>1</v>
      </c>
      <c r="D4" s="9" t="s">
        <v>22</v>
      </c>
      <c r="E4" s="3"/>
      <c r="F4" s="1"/>
      <c r="G4" s="1"/>
      <c r="H4" s="1"/>
      <c r="I4" s="1"/>
      <c r="J4" s="10">
        <f>A4</f>
        <v>50000</v>
      </c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3" t="s">
        <v>21</v>
      </c>
      <c r="C5" s="1">
        <v>2</v>
      </c>
      <c r="D5" s="1" t="s">
        <v>23</v>
      </c>
      <c r="E5" s="3">
        <v>32519</v>
      </c>
      <c r="F5" s="1"/>
      <c r="G5" s="1"/>
      <c r="H5" s="1">
        <v>7000</v>
      </c>
      <c r="I5" s="1"/>
      <c r="J5" s="1">
        <f>J4-H5</f>
        <v>43000</v>
      </c>
      <c r="K5" s="1"/>
      <c r="L5" s="1"/>
      <c r="M5" s="1">
        <v>7000</v>
      </c>
      <c r="N5" s="1"/>
      <c r="O5" s="1"/>
      <c r="P5" s="1"/>
      <c r="Q5" s="1"/>
      <c r="R5" s="1"/>
      <c r="S5" s="1"/>
    </row>
    <row r="6" spans="1:19" x14ac:dyDescent="0.25">
      <c r="A6" s="1"/>
      <c r="B6" s="3" t="s">
        <v>21</v>
      </c>
      <c r="C6" s="1">
        <v>3</v>
      </c>
      <c r="D6" s="1" t="s">
        <v>24</v>
      </c>
      <c r="E6" s="3" t="s">
        <v>25</v>
      </c>
      <c r="F6" s="1"/>
      <c r="G6" s="1" t="s">
        <v>26</v>
      </c>
      <c r="H6" s="1">
        <v>20000</v>
      </c>
      <c r="I6" s="1"/>
      <c r="J6" s="1">
        <v>20000</v>
      </c>
      <c r="K6" s="1"/>
      <c r="L6" s="1"/>
      <c r="M6" s="1"/>
      <c r="N6" s="1"/>
      <c r="O6" s="1"/>
      <c r="P6" s="1"/>
      <c r="Q6" s="1"/>
      <c r="R6" s="1"/>
      <c r="S6" s="1">
        <v>20000</v>
      </c>
    </row>
    <row r="7" spans="1:19" x14ac:dyDescent="0.25">
      <c r="A7" s="1"/>
      <c r="B7" s="11">
        <v>44201</v>
      </c>
      <c r="C7" s="1">
        <v>4</v>
      </c>
      <c r="D7" s="1" t="s">
        <v>27</v>
      </c>
      <c r="E7" s="3" t="s">
        <v>28</v>
      </c>
      <c r="F7" s="1"/>
      <c r="G7" s="1"/>
      <c r="H7" s="1">
        <v>40000</v>
      </c>
      <c r="I7" s="1"/>
      <c r="J7" s="1">
        <f>J6-H7</f>
        <v>-20000</v>
      </c>
      <c r="K7" s="1"/>
      <c r="L7" s="1"/>
      <c r="M7" s="1"/>
      <c r="N7" s="1"/>
      <c r="O7" s="1">
        <v>40000</v>
      </c>
      <c r="P7" s="1"/>
      <c r="Q7" s="1"/>
      <c r="R7" s="1"/>
      <c r="S7" s="1"/>
    </row>
    <row r="8" spans="1:19" x14ac:dyDescent="0.25">
      <c r="A8" s="1"/>
      <c r="B8" s="11">
        <v>44321</v>
      </c>
      <c r="C8" s="1">
        <v>5</v>
      </c>
      <c r="D8" s="12" t="s">
        <v>29</v>
      </c>
      <c r="E8" s="3" t="s">
        <v>30</v>
      </c>
      <c r="F8" s="1"/>
      <c r="G8" s="1"/>
      <c r="H8" s="1">
        <v>500</v>
      </c>
      <c r="I8" s="1"/>
      <c r="J8" s="1">
        <f>J7-H8</f>
        <v>-20500</v>
      </c>
      <c r="K8" s="1"/>
      <c r="L8" s="1">
        <v>500</v>
      </c>
      <c r="M8" s="1"/>
      <c r="N8" s="1"/>
      <c r="O8" s="1"/>
      <c r="P8" s="1"/>
      <c r="Q8" s="1"/>
      <c r="R8" s="1"/>
      <c r="S8" s="1"/>
    </row>
    <row r="9" spans="1:19" ht="17.25" x14ac:dyDescent="0.3">
      <c r="A9" s="9">
        <v>20000</v>
      </c>
      <c r="B9" s="11">
        <v>44321</v>
      </c>
      <c r="C9" s="1">
        <v>6</v>
      </c>
      <c r="D9" s="9" t="s">
        <v>22</v>
      </c>
      <c r="E9" s="3"/>
      <c r="F9" s="1"/>
      <c r="G9" s="1"/>
      <c r="H9" s="1"/>
      <c r="I9" s="10">
        <v>20000</v>
      </c>
      <c r="J9" s="1">
        <f>J8</f>
        <v>-20500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1">
        <v>44321</v>
      </c>
      <c r="C10" s="1">
        <v>7</v>
      </c>
      <c r="D10" s="1" t="s">
        <v>31</v>
      </c>
      <c r="E10" s="3" t="s">
        <v>25</v>
      </c>
      <c r="F10" s="1">
        <v>5000</v>
      </c>
      <c r="G10" s="1">
        <v>1</v>
      </c>
      <c r="H10" s="1">
        <v>5000</v>
      </c>
      <c r="I10" s="1"/>
      <c r="J10" s="1">
        <f>J9</f>
        <v>-20500</v>
      </c>
      <c r="K10" s="1"/>
      <c r="L10" s="1"/>
      <c r="M10" s="1"/>
      <c r="N10" s="1"/>
      <c r="O10" s="1"/>
      <c r="P10" s="1"/>
      <c r="Q10" s="1"/>
      <c r="R10" s="1"/>
      <c r="S10" s="1">
        <v>5000</v>
      </c>
    </row>
    <row r="11" spans="1:19" x14ac:dyDescent="0.25">
      <c r="A11" s="1"/>
      <c r="B11" s="11">
        <v>44321</v>
      </c>
      <c r="C11" s="1">
        <v>8</v>
      </c>
      <c r="D11" s="1" t="s">
        <v>32</v>
      </c>
      <c r="E11" s="3">
        <v>89250</v>
      </c>
      <c r="F11" s="1">
        <v>2900</v>
      </c>
      <c r="G11" s="1">
        <v>1</v>
      </c>
      <c r="H11" s="1">
        <v>2900</v>
      </c>
      <c r="I11" s="1"/>
      <c r="J11" s="1">
        <f>J10</f>
        <v>-20500</v>
      </c>
      <c r="K11" s="1"/>
      <c r="L11" s="1"/>
      <c r="M11" s="1">
        <v>2900</v>
      </c>
      <c r="N11" s="1"/>
      <c r="O11" s="1"/>
      <c r="P11" s="1"/>
      <c r="Q11" s="1"/>
      <c r="R11" s="1"/>
      <c r="S11" s="1"/>
    </row>
    <row r="12" spans="1:19" x14ac:dyDescent="0.25">
      <c r="A12" s="1"/>
      <c r="B12" s="11">
        <v>44321</v>
      </c>
      <c r="C12" s="1">
        <v>9</v>
      </c>
      <c r="D12" s="1" t="s">
        <v>33</v>
      </c>
      <c r="E12" s="3" t="s">
        <v>34</v>
      </c>
      <c r="F12" s="1"/>
      <c r="G12" s="1"/>
      <c r="H12" s="1">
        <v>12000</v>
      </c>
      <c r="I12" s="1"/>
      <c r="J12" s="1">
        <f>J11</f>
        <v>-20500</v>
      </c>
      <c r="K12" s="1">
        <v>12000</v>
      </c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1">
        <v>44352</v>
      </c>
      <c r="C13" s="1">
        <v>10</v>
      </c>
      <c r="D13" s="1" t="s">
        <v>35</v>
      </c>
      <c r="E13" s="3" t="s">
        <v>36</v>
      </c>
      <c r="F13" s="1"/>
      <c r="G13" s="1"/>
      <c r="H13" s="1">
        <v>20000</v>
      </c>
      <c r="I13" s="1"/>
      <c r="J13" s="1">
        <f>J12-H13</f>
        <v>-40500</v>
      </c>
      <c r="K13" s="1"/>
      <c r="L13" s="1"/>
      <c r="M13" s="1"/>
      <c r="N13" s="1"/>
      <c r="O13" s="1"/>
      <c r="P13" s="1"/>
      <c r="Q13" s="1"/>
      <c r="R13" s="1"/>
      <c r="S13" s="1">
        <v>20000</v>
      </c>
    </row>
    <row r="14" spans="1:19" ht="17.25" x14ac:dyDescent="0.3">
      <c r="A14" s="9">
        <v>50000</v>
      </c>
      <c r="B14" s="11">
        <v>44352</v>
      </c>
      <c r="C14" s="1">
        <v>11</v>
      </c>
      <c r="D14" s="9" t="s">
        <v>22</v>
      </c>
      <c r="E14" s="3"/>
      <c r="F14" s="1"/>
      <c r="G14" s="1"/>
      <c r="H14" s="1"/>
      <c r="I14" s="10">
        <v>50000</v>
      </c>
      <c r="J14" s="1">
        <f t="shared" ref="J14:J26" si="0">J13</f>
        <v>-40500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1">
        <v>44352</v>
      </c>
      <c r="C15" s="1">
        <v>12</v>
      </c>
      <c r="D15" s="1" t="s">
        <v>37</v>
      </c>
      <c r="E15" s="3" t="s">
        <v>38</v>
      </c>
      <c r="F15" s="1"/>
      <c r="G15" s="1"/>
      <c r="H15" s="1">
        <v>25000</v>
      </c>
      <c r="I15" s="1"/>
      <c r="J15" s="1">
        <f t="shared" si="0"/>
        <v>-40500</v>
      </c>
      <c r="K15" s="1"/>
      <c r="L15" s="1"/>
      <c r="M15" s="1"/>
      <c r="N15" s="1"/>
      <c r="O15" s="1"/>
      <c r="P15" s="1"/>
      <c r="Q15" s="1"/>
      <c r="R15" s="1">
        <v>25000</v>
      </c>
      <c r="S15" s="1"/>
    </row>
    <row r="16" spans="1:19" x14ac:dyDescent="0.25">
      <c r="A16" s="1"/>
      <c r="B16" s="11">
        <v>44352</v>
      </c>
      <c r="C16" s="1">
        <v>13</v>
      </c>
      <c r="D16" s="1" t="s">
        <v>39</v>
      </c>
      <c r="E16" s="3" t="s">
        <v>40</v>
      </c>
      <c r="F16" s="1">
        <v>162.5</v>
      </c>
      <c r="G16" s="1"/>
      <c r="H16" s="1">
        <v>8000</v>
      </c>
      <c r="I16" s="1"/>
      <c r="J16" s="1">
        <f t="shared" si="0"/>
        <v>-40500</v>
      </c>
      <c r="K16" s="1">
        <v>8000</v>
      </c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1">
        <v>44352</v>
      </c>
      <c r="C17" s="1">
        <v>14</v>
      </c>
      <c r="D17" s="1" t="s">
        <v>41</v>
      </c>
      <c r="E17" s="3"/>
      <c r="F17" s="1"/>
      <c r="G17" s="1"/>
      <c r="H17" s="1">
        <v>5000</v>
      </c>
      <c r="I17" s="1"/>
      <c r="J17" s="1">
        <f t="shared" si="0"/>
        <v>-40500</v>
      </c>
      <c r="K17" s="1"/>
      <c r="L17" s="1">
        <v>5000</v>
      </c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1">
        <v>44352</v>
      </c>
      <c r="C18" s="1">
        <v>15</v>
      </c>
      <c r="D18" s="1" t="s">
        <v>42</v>
      </c>
      <c r="E18" s="3" t="s">
        <v>43</v>
      </c>
      <c r="F18" s="1"/>
      <c r="G18" s="1"/>
      <c r="H18" s="1">
        <v>8000</v>
      </c>
      <c r="I18" s="1"/>
      <c r="J18" s="1">
        <f t="shared" si="0"/>
        <v>-40500</v>
      </c>
      <c r="K18" s="1"/>
      <c r="L18" s="1">
        <v>8000</v>
      </c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1">
        <v>44352</v>
      </c>
      <c r="C19" s="1">
        <v>16</v>
      </c>
      <c r="D19" s="1" t="s">
        <v>27</v>
      </c>
      <c r="E19" s="3" t="s">
        <v>44</v>
      </c>
      <c r="F19" s="1"/>
      <c r="G19" s="1"/>
      <c r="H19" s="1">
        <v>1200</v>
      </c>
      <c r="I19" s="1"/>
      <c r="J19" s="1">
        <f t="shared" si="0"/>
        <v>-40500</v>
      </c>
      <c r="K19" s="1"/>
      <c r="L19" s="1"/>
      <c r="M19" s="1"/>
      <c r="N19" s="1"/>
      <c r="O19" s="1"/>
      <c r="P19" s="1"/>
      <c r="Q19" s="1"/>
      <c r="R19" s="1"/>
      <c r="S19" s="1">
        <v>1200</v>
      </c>
    </row>
    <row r="20" spans="1:19" x14ac:dyDescent="0.25">
      <c r="A20" s="1"/>
      <c r="B20" s="11">
        <v>44382</v>
      </c>
      <c r="C20" s="1">
        <v>17</v>
      </c>
      <c r="D20" s="13" t="s">
        <v>45</v>
      </c>
      <c r="E20" s="3">
        <v>213392</v>
      </c>
      <c r="F20" s="1">
        <v>2460</v>
      </c>
      <c r="G20" s="1">
        <v>1</v>
      </c>
      <c r="H20" s="1">
        <v>2460</v>
      </c>
      <c r="I20" s="1">
        <v>2460</v>
      </c>
      <c r="J20" s="1">
        <f t="shared" si="0"/>
        <v>-40500</v>
      </c>
      <c r="K20" s="1"/>
      <c r="L20" s="1"/>
      <c r="M20" s="1"/>
      <c r="N20" s="1"/>
      <c r="O20" s="1"/>
      <c r="P20" s="1"/>
      <c r="Q20" s="1">
        <v>2460</v>
      </c>
      <c r="R20" s="1"/>
      <c r="S20" s="1"/>
    </row>
    <row r="21" spans="1:19" ht="17.25" x14ac:dyDescent="0.3">
      <c r="A21" s="9">
        <v>42000</v>
      </c>
      <c r="B21" s="11">
        <v>44474</v>
      </c>
      <c r="C21" s="1">
        <v>18</v>
      </c>
      <c r="D21" s="9" t="s">
        <v>22</v>
      </c>
      <c r="E21" s="3"/>
      <c r="F21" s="1"/>
      <c r="G21" s="1"/>
      <c r="H21" s="1"/>
      <c r="I21" s="10">
        <v>42000</v>
      </c>
      <c r="J21" s="1">
        <f t="shared" si="0"/>
        <v>-40500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1">
        <v>44474</v>
      </c>
      <c r="C22" s="1">
        <v>19</v>
      </c>
      <c r="D22" s="1" t="s">
        <v>46</v>
      </c>
      <c r="E22" s="3" t="s">
        <v>25</v>
      </c>
      <c r="F22" s="1">
        <v>20900</v>
      </c>
      <c r="G22" s="1" t="s">
        <v>47</v>
      </c>
      <c r="H22" s="1">
        <v>20900</v>
      </c>
      <c r="I22" s="1"/>
      <c r="J22" s="1">
        <f t="shared" si="0"/>
        <v>-40500</v>
      </c>
      <c r="K22" s="1"/>
      <c r="L22" s="1"/>
      <c r="M22" s="1"/>
      <c r="N22" s="1"/>
      <c r="O22" s="1"/>
      <c r="P22" s="1"/>
      <c r="Q22" s="1"/>
      <c r="R22" s="1"/>
      <c r="S22" s="1">
        <v>20900</v>
      </c>
    </row>
    <row r="23" spans="1:19" x14ac:dyDescent="0.25">
      <c r="A23" s="1"/>
      <c r="B23" s="11">
        <v>44474</v>
      </c>
      <c r="C23" s="1">
        <v>20</v>
      </c>
      <c r="D23" s="1" t="s">
        <v>27</v>
      </c>
      <c r="E23" s="3" t="s">
        <v>44</v>
      </c>
      <c r="F23" s="1"/>
      <c r="G23" s="1"/>
      <c r="H23" s="1">
        <v>1200</v>
      </c>
      <c r="I23" s="1"/>
      <c r="J23" s="1">
        <f t="shared" si="0"/>
        <v>-40500</v>
      </c>
      <c r="K23" s="1"/>
      <c r="L23" s="1"/>
      <c r="M23" s="1"/>
      <c r="N23" s="1"/>
      <c r="O23" s="1">
        <v>1200</v>
      </c>
      <c r="P23" s="1"/>
      <c r="Q23" s="1"/>
      <c r="R23" s="1"/>
      <c r="S23" s="1"/>
    </row>
    <row r="24" spans="1:19" x14ac:dyDescent="0.25">
      <c r="A24" s="1"/>
      <c r="B24" s="11">
        <v>44535</v>
      </c>
      <c r="C24" s="1">
        <v>21</v>
      </c>
      <c r="D24" s="1" t="s">
        <v>48</v>
      </c>
      <c r="E24" s="3" t="s">
        <v>25</v>
      </c>
      <c r="F24" s="1"/>
      <c r="G24" s="1"/>
      <c r="H24" s="1">
        <v>2000</v>
      </c>
      <c r="I24" s="1"/>
      <c r="J24" s="1">
        <f t="shared" si="0"/>
        <v>-40500</v>
      </c>
      <c r="K24" s="1"/>
      <c r="L24" s="1"/>
      <c r="M24" s="1"/>
      <c r="N24" s="1"/>
      <c r="O24" s="1"/>
      <c r="P24" s="1"/>
      <c r="Q24" s="1"/>
      <c r="R24" s="1"/>
      <c r="S24" s="1">
        <v>2000</v>
      </c>
    </row>
    <row r="25" spans="1:19" x14ac:dyDescent="0.25">
      <c r="A25" s="1"/>
      <c r="B25" s="3" t="s">
        <v>49</v>
      </c>
      <c r="C25" s="1">
        <v>22</v>
      </c>
      <c r="D25" s="1" t="s">
        <v>50</v>
      </c>
      <c r="E25" s="3" t="s">
        <v>43</v>
      </c>
      <c r="F25" s="1"/>
      <c r="G25" s="1"/>
      <c r="H25" s="1">
        <v>3500</v>
      </c>
      <c r="I25" s="1"/>
      <c r="J25" s="1">
        <f t="shared" si="0"/>
        <v>-40500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3" t="s">
        <v>51</v>
      </c>
      <c r="C26" s="1">
        <v>23</v>
      </c>
      <c r="D26" s="1" t="s">
        <v>27</v>
      </c>
      <c r="E26" s="3"/>
      <c r="F26" s="1">
        <v>600</v>
      </c>
      <c r="G26" s="1">
        <v>1</v>
      </c>
      <c r="H26" s="1">
        <v>600</v>
      </c>
      <c r="I26" s="1"/>
      <c r="J26" s="1">
        <f t="shared" si="0"/>
        <v>-40500</v>
      </c>
      <c r="K26" s="1"/>
      <c r="L26" s="1"/>
      <c r="M26" s="1">
        <v>600</v>
      </c>
      <c r="N26" s="1"/>
      <c r="O26" s="1"/>
      <c r="P26" s="1"/>
      <c r="Q26" s="1"/>
      <c r="R26" s="1"/>
      <c r="S26" s="1"/>
    </row>
    <row r="27" spans="1:19" ht="17.25" x14ac:dyDescent="0.3">
      <c r="A27" s="9">
        <v>40500</v>
      </c>
      <c r="B27" s="3" t="s">
        <v>51</v>
      </c>
      <c r="C27" s="1">
        <v>24</v>
      </c>
      <c r="D27" s="9" t="s">
        <v>22</v>
      </c>
      <c r="E27" s="3"/>
      <c r="F27" s="1"/>
      <c r="G27" s="1"/>
      <c r="H27" s="1"/>
      <c r="I27" s="1"/>
      <c r="J27" s="1">
        <f>J26+A27</f>
        <v>0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3" t="s">
        <v>51</v>
      </c>
      <c r="C28" s="1">
        <v>25</v>
      </c>
      <c r="D28" s="10" t="s">
        <v>52</v>
      </c>
      <c r="E28" s="3"/>
      <c r="F28" s="1"/>
      <c r="G28" s="1"/>
      <c r="H28" s="1"/>
      <c r="I28" s="1"/>
      <c r="J28" s="10">
        <f>I14-H15-H16-H17-H18-H19+I21-H22-H23-H24-H25-H26</f>
        <v>16600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3" t="s">
        <v>53</v>
      </c>
      <c r="C29" s="1">
        <v>26</v>
      </c>
      <c r="D29" s="1" t="s">
        <v>54</v>
      </c>
      <c r="E29" s="3" t="s">
        <v>55</v>
      </c>
      <c r="F29" s="1"/>
      <c r="G29" s="1"/>
      <c r="H29" s="1">
        <v>16000</v>
      </c>
      <c r="I29" s="1"/>
      <c r="J29" s="1">
        <f>J28-H29</f>
        <v>600</v>
      </c>
      <c r="K29" s="1"/>
      <c r="L29" s="1">
        <v>16000</v>
      </c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3" t="s">
        <v>53</v>
      </c>
      <c r="C30" s="1">
        <v>27</v>
      </c>
      <c r="D30" s="1" t="s">
        <v>56</v>
      </c>
      <c r="E30" s="3" t="s">
        <v>57</v>
      </c>
      <c r="F30" s="1"/>
      <c r="G30" s="1"/>
      <c r="H30" s="1">
        <v>35000</v>
      </c>
      <c r="I30" s="1"/>
      <c r="J30" s="1">
        <f>J29-H30</f>
        <v>-34400</v>
      </c>
      <c r="K30" s="1"/>
      <c r="L30" s="1"/>
      <c r="M30" s="1"/>
      <c r="N30" s="1"/>
      <c r="O30" s="1"/>
      <c r="P30" s="1"/>
      <c r="Q30" s="1"/>
      <c r="R30" s="1"/>
      <c r="S30" s="1">
        <v>35000</v>
      </c>
    </row>
    <row r="31" spans="1:19" ht="17.25" x14ac:dyDescent="0.3">
      <c r="A31" s="9">
        <v>50000</v>
      </c>
      <c r="B31" s="3" t="s">
        <v>58</v>
      </c>
      <c r="C31" s="1">
        <v>28</v>
      </c>
      <c r="D31" s="9" t="s">
        <v>22</v>
      </c>
      <c r="E31" s="3"/>
      <c r="F31" s="1"/>
      <c r="G31" s="1"/>
      <c r="H31" s="1"/>
      <c r="I31" s="10">
        <v>50000</v>
      </c>
      <c r="J31" s="1">
        <f>J30</f>
        <v>-34400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3" t="s">
        <v>58</v>
      </c>
      <c r="C32" s="1">
        <v>29</v>
      </c>
      <c r="D32" s="1" t="s">
        <v>33</v>
      </c>
      <c r="E32" s="3" t="s">
        <v>59</v>
      </c>
      <c r="F32" s="1">
        <v>162.5</v>
      </c>
      <c r="G32" s="1">
        <v>277</v>
      </c>
      <c r="H32" s="1">
        <v>45042</v>
      </c>
      <c r="I32" s="1"/>
      <c r="J32" s="1">
        <f>J31</f>
        <v>-34400</v>
      </c>
      <c r="K32" s="1">
        <v>45042</v>
      </c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3" t="s">
        <v>58</v>
      </c>
      <c r="C33" s="1">
        <v>30</v>
      </c>
      <c r="D33" s="1" t="s">
        <v>60</v>
      </c>
      <c r="E33" s="3" t="s">
        <v>43</v>
      </c>
      <c r="F33" s="1"/>
      <c r="G33" s="1"/>
      <c r="H33" s="1">
        <v>10000</v>
      </c>
      <c r="I33" s="10">
        <v>10000</v>
      </c>
      <c r="J33" s="1">
        <f>J31</f>
        <v>-34400</v>
      </c>
      <c r="K33" s="1"/>
      <c r="L33" s="1">
        <v>10000</v>
      </c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3" t="s">
        <v>61</v>
      </c>
      <c r="C34" s="1">
        <v>31</v>
      </c>
      <c r="D34" s="1" t="s">
        <v>62</v>
      </c>
      <c r="E34" s="3" t="s">
        <v>43</v>
      </c>
      <c r="F34" s="1"/>
      <c r="G34" s="1"/>
      <c r="H34" s="1">
        <v>3000</v>
      </c>
      <c r="I34" s="1"/>
      <c r="J34" s="1">
        <f>J33</f>
        <v>-34400</v>
      </c>
      <c r="K34" s="1"/>
      <c r="L34" s="1"/>
      <c r="M34" s="1"/>
      <c r="N34" s="1"/>
      <c r="O34" s="1"/>
      <c r="P34" s="1"/>
      <c r="Q34" s="1">
        <v>3000</v>
      </c>
      <c r="R34" s="1"/>
      <c r="S34" s="1"/>
    </row>
    <row r="35" spans="1:19" ht="17.25" x14ac:dyDescent="0.3">
      <c r="A35" s="9">
        <v>30000</v>
      </c>
      <c r="B35" s="3" t="s">
        <v>63</v>
      </c>
      <c r="C35" s="1">
        <v>32</v>
      </c>
      <c r="D35" s="9" t="s">
        <v>22</v>
      </c>
      <c r="E35" s="3"/>
      <c r="F35" s="1"/>
      <c r="G35" s="1"/>
      <c r="H35" s="1"/>
      <c r="I35" s="10">
        <v>30000</v>
      </c>
      <c r="J35" s="1">
        <f>J34</f>
        <v>-34400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3" t="s">
        <v>63</v>
      </c>
      <c r="C36" s="1">
        <v>33</v>
      </c>
      <c r="D36" s="1" t="s">
        <v>37</v>
      </c>
      <c r="E36" s="3" t="s">
        <v>64</v>
      </c>
      <c r="F36" s="1"/>
      <c r="G36" s="1"/>
      <c r="H36" s="1">
        <v>25000</v>
      </c>
      <c r="I36" s="1"/>
      <c r="J36" s="1">
        <f>J35</f>
        <v>-34400</v>
      </c>
      <c r="K36" s="1"/>
      <c r="L36" s="1"/>
      <c r="M36" s="1"/>
      <c r="N36" s="1"/>
      <c r="O36" s="1"/>
      <c r="P36" s="1"/>
      <c r="Q36" s="1"/>
      <c r="R36" s="1">
        <v>25000</v>
      </c>
      <c r="S36" s="1"/>
    </row>
    <row r="37" spans="1:19" x14ac:dyDescent="0.25">
      <c r="A37" s="1"/>
      <c r="B37" s="3" t="s">
        <v>65</v>
      </c>
      <c r="C37" s="1">
        <v>34</v>
      </c>
      <c r="D37" s="1" t="s">
        <v>66</v>
      </c>
      <c r="E37" s="3">
        <v>1247</v>
      </c>
      <c r="F37" s="1">
        <v>650</v>
      </c>
      <c r="G37" s="1">
        <v>3</v>
      </c>
      <c r="H37" s="1">
        <v>1950</v>
      </c>
      <c r="I37" s="1"/>
      <c r="J37" s="1">
        <f>J36</f>
        <v>-34400</v>
      </c>
      <c r="K37" s="1"/>
      <c r="L37" s="1"/>
      <c r="M37" s="1"/>
      <c r="N37" s="1"/>
      <c r="O37" s="1"/>
      <c r="P37" s="1"/>
      <c r="Q37" s="1">
        <v>1950</v>
      </c>
      <c r="R37" s="1"/>
      <c r="S37" s="1"/>
    </row>
    <row r="38" spans="1:19" x14ac:dyDescent="0.25">
      <c r="A38" s="1"/>
      <c r="B38" s="3" t="s">
        <v>67</v>
      </c>
      <c r="C38" s="1">
        <v>35</v>
      </c>
      <c r="D38" s="1" t="s">
        <v>27</v>
      </c>
      <c r="E38" s="3">
        <v>58702</v>
      </c>
      <c r="F38" s="1"/>
      <c r="G38" s="1"/>
      <c r="H38" s="1">
        <v>1690</v>
      </c>
      <c r="I38" s="1"/>
      <c r="J38" s="1">
        <f>J37</f>
        <v>-34400</v>
      </c>
      <c r="K38" s="1"/>
      <c r="L38" s="1"/>
      <c r="M38" s="1"/>
      <c r="N38" s="1"/>
      <c r="O38" s="1">
        <v>1690</v>
      </c>
      <c r="P38" s="1"/>
      <c r="Q38" s="1"/>
      <c r="R38" s="1"/>
      <c r="S38" s="1"/>
    </row>
    <row r="39" spans="1:19" x14ac:dyDescent="0.25">
      <c r="A39" s="1"/>
      <c r="B39" s="3" t="s">
        <v>68</v>
      </c>
      <c r="C39" s="1">
        <v>36</v>
      </c>
      <c r="D39" s="1" t="s">
        <v>69</v>
      </c>
      <c r="E39" s="3">
        <v>805</v>
      </c>
      <c r="F39" s="1"/>
      <c r="G39" s="1">
        <v>3</v>
      </c>
      <c r="H39" s="1">
        <v>21000</v>
      </c>
      <c r="I39" s="1"/>
      <c r="J39" s="1">
        <f>J38-H39</f>
        <v>-55400</v>
      </c>
      <c r="K39" s="1"/>
      <c r="L39" s="1">
        <v>21000</v>
      </c>
      <c r="M39" s="1"/>
      <c r="N39" s="1"/>
      <c r="O39" s="1"/>
      <c r="P39" s="1"/>
      <c r="Q39" s="1"/>
      <c r="R39" s="1"/>
      <c r="S39" s="1"/>
    </row>
    <row r="40" spans="1:19" ht="17.25" x14ac:dyDescent="0.3">
      <c r="A40" s="9">
        <v>40000</v>
      </c>
      <c r="B40" s="3" t="s">
        <v>68</v>
      </c>
      <c r="C40" s="1">
        <v>37</v>
      </c>
      <c r="D40" s="9" t="s">
        <v>22</v>
      </c>
      <c r="E40" s="3"/>
      <c r="F40" s="1"/>
      <c r="G40" s="1"/>
      <c r="H40" s="1"/>
      <c r="I40" s="10">
        <v>40000</v>
      </c>
      <c r="J40" s="1">
        <f>J39</f>
        <v>-55400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3" t="s">
        <v>70</v>
      </c>
      <c r="C41" s="1">
        <v>38</v>
      </c>
      <c r="D41" s="1" t="s">
        <v>71</v>
      </c>
      <c r="E41" s="3" t="s">
        <v>43</v>
      </c>
      <c r="F41" s="1"/>
      <c r="G41" s="1"/>
      <c r="H41" s="1">
        <v>20000</v>
      </c>
      <c r="I41" s="1"/>
      <c r="J41" s="1">
        <f>J40</f>
        <v>-55400</v>
      </c>
      <c r="K41" s="1"/>
      <c r="L41" s="1"/>
      <c r="M41" s="1"/>
      <c r="N41" s="1"/>
      <c r="O41" s="1"/>
      <c r="P41" s="1"/>
      <c r="Q41" s="1"/>
      <c r="R41" s="1"/>
      <c r="S41" s="1">
        <v>20000</v>
      </c>
    </row>
    <row r="42" spans="1:19" x14ac:dyDescent="0.25">
      <c r="A42" s="1"/>
      <c r="B42" s="3" t="s">
        <v>72</v>
      </c>
      <c r="C42" s="1">
        <v>39</v>
      </c>
      <c r="D42" s="1" t="s">
        <v>33</v>
      </c>
      <c r="E42" s="3" t="s">
        <v>73</v>
      </c>
      <c r="F42" s="1"/>
      <c r="G42" s="1"/>
      <c r="H42" s="1">
        <v>27000</v>
      </c>
      <c r="I42" s="1">
        <v>27000</v>
      </c>
      <c r="J42" s="1">
        <f>J41</f>
        <v>-55400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3" t="s">
        <v>70</v>
      </c>
      <c r="C43" s="1">
        <v>40</v>
      </c>
      <c r="D43" s="1" t="s">
        <v>74</v>
      </c>
      <c r="E43" s="3" t="s">
        <v>43</v>
      </c>
      <c r="F43" s="1"/>
      <c r="G43" s="1"/>
      <c r="H43" s="1">
        <v>20000</v>
      </c>
      <c r="I43" s="1" t="s">
        <v>75</v>
      </c>
      <c r="J43" s="1">
        <f>J42</f>
        <v>-55400</v>
      </c>
      <c r="K43" s="1"/>
      <c r="L43" s="1">
        <v>20000</v>
      </c>
      <c r="M43" s="1"/>
      <c r="N43" s="1"/>
      <c r="O43" s="1"/>
      <c r="P43" s="1"/>
      <c r="Q43" s="1"/>
      <c r="R43" s="1"/>
      <c r="S43" s="1"/>
    </row>
    <row r="44" spans="1:19" ht="17.25" x14ac:dyDescent="0.3">
      <c r="A44" s="9">
        <v>105000</v>
      </c>
      <c r="B44" s="3" t="s">
        <v>70</v>
      </c>
      <c r="C44" s="1">
        <v>41</v>
      </c>
      <c r="D44" s="9" t="s">
        <v>22</v>
      </c>
      <c r="E44" s="3"/>
      <c r="F44" s="1"/>
      <c r="G44" s="1"/>
      <c r="H44" s="1"/>
      <c r="I44" s="1"/>
      <c r="J44" s="10">
        <f>J43+A44</f>
        <v>49600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3" t="s">
        <v>76</v>
      </c>
      <c r="C45" s="1">
        <v>42</v>
      </c>
      <c r="D45" s="1" t="s">
        <v>27</v>
      </c>
      <c r="E45" s="3" t="s">
        <v>77</v>
      </c>
      <c r="F45" s="1"/>
      <c r="G45" s="1"/>
      <c r="H45" s="1">
        <v>2000</v>
      </c>
      <c r="I45" s="1"/>
      <c r="J45" s="1">
        <f t="shared" ref="J45:J50" si="1">J44-H45</f>
        <v>47600</v>
      </c>
      <c r="K45" s="1"/>
      <c r="L45" s="1"/>
      <c r="M45" s="1"/>
      <c r="N45" s="1"/>
      <c r="O45" s="1">
        <v>2000</v>
      </c>
      <c r="P45" s="1"/>
      <c r="Q45" s="1"/>
      <c r="R45" s="1"/>
      <c r="S45" s="1"/>
    </row>
    <row r="46" spans="1:19" x14ac:dyDescent="0.25">
      <c r="A46" s="1"/>
      <c r="B46" s="3" t="s">
        <v>76</v>
      </c>
      <c r="C46" s="1">
        <v>43</v>
      </c>
      <c r="D46" s="1" t="s">
        <v>18</v>
      </c>
      <c r="E46" s="3" t="s">
        <v>78</v>
      </c>
      <c r="F46" s="1"/>
      <c r="G46" s="1"/>
      <c r="H46" s="1">
        <v>22470</v>
      </c>
      <c r="I46" s="1"/>
      <c r="J46" s="1">
        <f t="shared" si="1"/>
        <v>25130</v>
      </c>
      <c r="K46" s="1"/>
      <c r="L46" s="1"/>
      <c r="M46" s="1"/>
      <c r="N46" s="1"/>
      <c r="O46" s="1"/>
      <c r="P46" s="1"/>
      <c r="Q46" s="1">
        <v>22470</v>
      </c>
      <c r="R46" s="1"/>
      <c r="S46" s="1"/>
    </row>
    <row r="47" spans="1:19" x14ac:dyDescent="0.25">
      <c r="A47" s="1"/>
      <c r="B47" s="3" t="s">
        <v>76</v>
      </c>
      <c r="C47" s="1">
        <v>44</v>
      </c>
      <c r="D47" s="1" t="s">
        <v>33</v>
      </c>
      <c r="E47" s="3" t="s">
        <v>79</v>
      </c>
      <c r="F47" s="1"/>
      <c r="G47" s="1"/>
      <c r="H47" s="1">
        <v>20000</v>
      </c>
      <c r="I47" s="1"/>
      <c r="J47" s="1">
        <f t="shared" si="1"/>
        <v>5130</v>
      </c>
      <c r="K47" s="1">
        <v>20000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3" t="s">
        <v>76</v>
      </c>
      <c r="C48" s="1">
        <v>45</v>
      </c>
      <c r="D48" s="1" t="s">
        <v>80</v>
      </c>
      <c r="E48" s="3" t="s">
        <v>43</v>
      </c>
      <c r="F48" s="1"/>
      <c r="G48" s="1"/>
      <c r="H48" s="1">
        <v>6000</v>
      </c>
      <c r="I48" s="1"/>
      <c r="J48" s="1">
        <f t="shared" si="1"/>
        <v>-870</v>
      </c>
      <c r="K48" s="1"/>
      <c r="L48" s="1">
        <v>6000</v>
      </c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3" t="s">
        <v>76</v>
      </c>
      <c r="C49" s="1">
        <v>46</v>
      </c>
      <c r="D49" s="1" t="s">
        <v>81</v>
      </c>
      <c r="E49" s="3" t="s">
        <v>28</v>
      </c>
      <c r="F49" s="1"/>
      <c r="G49" s="1"/>
      <c r="H49" s="1">
        <v>3000</v>
      </c>
      <c r="I49" s="1"/>
      <c r="J49" s="1">
        <f t="shared" si="1"/>
        <v>-3870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3" t="s">
        <v>76</v>
      </c>
      <c r="C50" s="1">
        <v>47</v>
      </c>
      <c r="D50" s="1" t="s">
        <v>50</v>
      </c>
      <c r="E50" s="3" t="s">
        <v>55</v>
      </c>
      <c r="F50" s="1"/>
      <c r="G50" s="1"/>
      <c r="H50" s="1">
        <v>4500</v>
      </c>
      <c r="I50" s="1"/>
      <c r="J50" s="1">
        <f t="shared" si="1"/>
        <v>-8370</v>
      </c>
      <c r="K50" s="1"/>
      <c r="L50" s="1">
        <v>4500</v>
      </c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3" t="s">
        <v>82</v>
      </c>
      <c r="C51" s="1">
        <v>48</v>
      </c>
      <c r="D51" s="1" t="s">
        <v>62</v>
      </c>
      <c r="E51" s="3" t="s">
        <v>55</v>
      </c>
      <c r="F51" s="1"/>
      <c r="G51" s="1"/>
      <c r="H51" s="1">
        <v>3000</v>
      </c>
      <c r="I51" s="1"/>
      <c r="J51" s="1">
        <f>J50-H51</f>
        <v>-11370</v>
      </c>
      <c r="K51" s="1"/>
      <c r="L51" s="1"/>
      <c r="M51" s="1"/>
      <c r="N51" s="1"/>
      <c r="O51" s="1"/>
      <c r="P51" s="1"/>
      <c r="Q51" s="1">
        <v>3000</v>
      </c>
      <c r="R51" s="1"/>
      <c r="S51" s="1"/>
    </row>
    <row r="52" spans="1:19" x14ac:dyDescent="0.25">
      <c r="A52" s="1"/>
      <c r="B52" s="3" t="s">
        <v>82</v>
      </c>
      <c r="C52" s="1">
        <v>49</v>
      </c>
      <c r="D52" s="1" t="s">
        <v>83</v>
      </c>
      <c r="E52" s="3" t="s">
        <v>55</v>
      </c>
      <c r="F52" s="1"/>
      <c r="G52" s="1"/>
      <c r="H52" s="1">
        <v>5000</v>
      </c>
      <c r="I52" s="1"/>
      <c r="J52" s="1">
        <f>J51-H52</f>
        <v>-16370</v>
      </c>
      <c r="K52" s="1"/>
      <c r="L52" s="1">
        <v>5000</v>
      </c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3" t="s">
        <v>82</v>
      </c>
      <c r="C53" s="1">
        <v>50</v>
      </c>
      <c r="D53" s="1" t="s">
        <v>32</v>
      </c>
      <c r="E53" s="3">
        <v>108439</v>
      </c>
      <c r="F53" s="1"/>
      <c r="G53" s="1"/>
      <c r="H53" s="1">
        <v>5050</v>
      </c>
      <c r="I53" s="1">
        <v>5050</v>
      </c>
      <c r="J53" s="1">
        <f>J52</f>
        <v>-16370</v>
      </c>
      <c r="K53" s="1"/>
      <c r="L53" s="1"/>
      <c r="M53" s="1">
        <v>5050</v>
      </c>
      <c r="N53" s="1"/>
      <c r="O53" s="1"/>
      <c r="P53" s="1"/>
      <c r="Q53" s="1"/>
      <c r="R53" s="1"/>
      <c r="S53" s="1"/>
    </row>
    <row r="54" spans="1:19" x14ac:dyDescent="0.25">
      <c r="A54" s="1"/>
      <c r="B54" s="3" t="s">
        <v>84</v>
      </c>
      <c r="C54" s="1">
        <v>51</v>
      </c>
      <c r="D54" s="1" t="s">
        <v>85</v>
      </c>
      <c r="E54" s="3" t="s">
        <v>86</v>
      </c>
      <c r="F54" s="1"/>
      <c r="G54" s="1"/>
      <c r="H54" s="1">
        <v>20000</v>
      </c>
      <c r="I54" s="1"/>
      <c r="J54" s="1">
        <f>J53-H54</f>
        <v>-36370</v>
      </c>
      <c r="K54" s="1">
        <v>20000</v>
      </c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3" t="s">
        <v>84</v>
      </c>
      <c r="C55" s="1">
        <v>52</v>
      </c>
      <c r="D55" s="1" t="s">
        <v>32</v>
      </c>
      <c r="E55" s="3">
        <v>33631</v>
      </c>
      <c r="F55" s="1"/>
      <c r="G55" s="1"/>
      <c r="H55" s="1">
        <v>4500</v>
      </c>
      <c r="I55" s="1">
        <v>4500</v>
      </c>
      <c r="J55" s="1">
        <f>J54</f>
        <v>-36370</v>
      </c>
      <c r="K55" s="1"/>
      <c r="L55" s="1"/>
      <c r="M55" s="1">
        <v>4500</v>
      </c>
      <c r="N55" s="1"/>
      <c r="O55" s="1"/>
      <c r="P55" s="1"/>
      <c r="Q55" s="1"/>
      <c r="R55" s="1"/>
      <c r="S55" s="1"/>
    </row>
    <row r="56" spans="1:19" x14ac:dyDescent="0.25">
      <c r="A56" s="1"/>
      <c r="B56" s="3" t="s">
        <v>84</v>
      </c>
      <c r="C56" s="1">
        <v>53</v>
      </c>
      <c r="D56" s="1" t="s">
        <v>87</v>
      </c>
      <c r="E56" s="3" t="s">
        <v>88</v>
      </c>
      <c r="F56" s="1"/>
      <c r="G56" s="1"/>
      <c r="H56" s="1">
        <v>67500</v>
      </c>
      <c r="I56" s="1">
        <v>67500</v>
      </c>
      <c r="J56" s="1">
        <f>J55</f>
        <v>-36370</v>
      </c>
      <c r="K56" s="1"/>
      <c r="L56" s="1">
        <v>67500</v>
      </c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3" t="s">
        <v>84</v>
      </c>
      <c r="C57" s="13">
        <v>54</v>
      </c>
      <c r="D57" s="13" t="s">
        <v>89</v>
      </c>
      <c r="E57" s="14" t="s">
        <v>90</v>
      </c>
      <c r="H57" s="13">
        <v>1000</v>
      </c>
      <c r="J57">
        <f>J56-H57</f>
        <v>-37370</v>
      </c>
      <c r="K57" s="13">
        <v>1000</v>
      </c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3" t="s">
        <v>91</v>
      </c>
      <c r="C58" s="1">
        <v>54</v>
      </c>
      <c r="D58" s="1" t="s">
        <v>92</v>
      </c>
      <c r="E58" s="3" t="s">
        <v>43</v>
      </c>
      <c r="F58" s="1"/>
      <c r="G58" s="1"/>
      <c r="H58" s="1">
        <v>26000</v>
      </c>
      <c r="I58" s="1"/>
      <c r="J58" s="1">
        <f>J57-H58</f>
        <v>-63370</v>
      </c>
      <c r="K58" s="1"/>
      <c r="L58" s="1">
        <v>26000</v>
      </c>
      <c r="M58" s="1"/>
      <c r="N58" s="1"/>
      <c r="O58" s="1"/>
      <c r="P58" s="1"/>
      <c r="Q58" s="1"/>
      <c r="R58" s="1"/>
      <c r="S58" s="1"/>
    </row>
    <row r="59" spans="1:19" x14ac:dyDescent="0.25">
      <c r="B59" s="14" t="s">
        <v>93</v>
      </c>
      <c r="C59" s="13">
        <v>55</v>
      </c>
      <c r="D59" s="13" t="s">
        <v>94</v>
      </c>
      <c r="E59" s="14" t="s">
        <v>25</v>
      </c>
      <c r="H59" s="13">
        <v>18000</v>
      </c>
      <c r="J59">
        <f>J58-H59</f>
        <v>-81370</v>
      </c>
      <c r="S59" s="13">
        <v>18000</v>
      </c>
    </row>
    <row r="60" spans="1:19" x14ac:dyDescent="0.25">
      <c r="A60" s="1"/>
      <c r="B60" s="3"/>
      <c r="C60" s="1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3"/>
      <c r="C61" s="1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7.25" x14ac:dyDescent="0.3">
      <c r="A62" s="9">
        <f>SUM(A4:A53)</f>
        <v>427500</v>
      </c>
      <c r="B62" s="3"/>
      <c r="C62" s="1"/>
      <c r="D62" s="1"/>
      <c r="E62" s="3"/>
      <c r="F62" s="1"/>
      <c r="G62" s="1"/>
      <c r="H62" s="10">
        <f>SUM(H4:H59)</f>
        <v>618962</v>
      </c>
      <c r="I62" s="10">
        <f>SUM(I4:I53)</f>
        <v>276510</v>
      </c>
      <c r="J62" s="1"/>
      <c r="K62" s="10">
        <f>SUM(K5:K53)</f>
        <v>85042</v>
      </c>
      <c r="L62" s="10">
        <f>SUM(L5:L53)</f>
        <v>96000</v>
      </c>
      <c r="M62" s="10">
        <f>SUM(M5:M53)</f>
        <v>15550</v>
      </c>
      <c r="N62" s="10"/>
      <c r="O62" s="10">
        <f>SUM(O5:O53)</f>
        <v>44890</v>
      </c>
      <c r="P62" s="10"/>
      <c r="Q62" s="10">
        <f>SUM(Q5:Q53)</f>
        <v>32880</v>
      </c>
      <c r="R62" s="10">
        <f>SUM(R5:R53)</f>
        <v>50000</v>
      </c>
      <c r="S62" s="10">
        <f>SUM(S5:S53)</f>
        <v>124100</v>
      </c>
    </row>
    <row r="63" spans="1:19" x14ac:dyDescent="0.25">
      <c r="A63" s="1"/>
      <c r="B63" s="3"/>
      <c r="C63" s="1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</sheetData>
  <mergeCells count="2">
    <mergeCell ref="B1:R1"/>
    <mergeCell ref="K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IFY</dc:creator>
  <cp:lastModifiedBy>IFY</cp:lastModifiedBy>
  <dcterms:created xsi:type="dcterms:W3CDTF">2021-05-31T10:20:48Z</dcterms:created>
  <dcterms:modified xsi:type="dcterms:W3CDTF">2021-05-31T10:21:21Z</dcterms:modified>
</cp:coreProperties>
</file>