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055" windowHeight="9285"/>
  </bookViews>
  <sheets>
    <sheet name="105.08" sheetId="9" r:id="rId1"/>
  </sheets>
  <calcPr calcId="125725" calcOnSave="0" concurrentCalc="0"/>
</workbook>
</file>

<file path=xl/calcChain.xml><?xml version="1.0" encoding="utf-8"?>
<calcChain xmlns="http://schemas.openxmlformats.org/spreadsheetml/2006/main">
  <c r="J26" i="9"/>
  <c r="J28"/>
  <c r="C6"/>
  <c r="D6"/>
  <c r="G10"/>
  <c r="G7"/>
  <c r="G22"/>
  <c r="G8"/>
  <c r="I13"/>
  <c r="I15"/>
  <c r="I10"/>
  <c r="I8"/>
  <c r="I7"/>
  <c r="I22"/>
  <c r="O27"/>
  <c r="P26"/>
  <c r="O18"/>
  <c r="M27"/>
  <c r="N23"/>
  <c r="M18"/>
  <c r="C9"/>
  <c r="D9"/>
  <c r="G9"/>
  <c r="I9"/>
  <c r="C18"/>
  <c r="D18"/>
  <c r="C23"/>
  <c r="D23"/>
  <c r="C28"/>
  <c r="C29"/>
  <c r="D28"/>
  <c r="D29"/>
  <c r="N21"/>
  <c r="N26"/>
  <c r="N22"/>
  <c r="N19"/>
  <c r="N20"/>
  <c r="N24"/>
  <c r="N25"/>
  <c r="P22"/>
  <c r="P20"/>
  <c r="P19"/>
  <c r="J22"/>
  <c r="I11"/>
  <c r="I16"/>
  <c r="P25"/>
  <c r="P24"/>
  <c r="P23"/>
  <c r="P21"/>
  <c r="G16"/>
  <c r="J16"/>
</calcChain>
</file>

<file path=xl/sharedStrings.xml><?xml version="1.0" encoding="utf-8"?>
<sst xmlns="http://schemas.openxmlformats.org/spreadsheetml/2006/main" count="82" uniqueCount="74">
  <si>
    <t xml:space="preserve">虧　損 </t>
  </si>
  <si>
    <t>運輸收入</t>
  </si>
  <si>
    <t>附屬及開發事業收入</t>
  </si>
  <si>
    <t>平準基金挹注收入</t>
  </si>
  <si>
    <t xml:space="preserve">  短期借款-總額度</t>
  </si>
  <si>
    <t xml:space="preserve">             借款餘額</t>
  </si>
  <si>
    <t xml:space="preserve">　小計 </t>
  </si>
  <si>
    <t xml:space="preserve">  長期借款-總額度</t>
  </si>
  <si>
    <t xml:space="preserve">             已動用</t>
  </si>
  <si>
    <t xml:space="preserve">             已償還</t>
  </si>
  <si>
    <t>項目</t>
  </si>
  <si>
    <t>總收入</t>
  </si>
  <si>
    <t>附屬事業收入</t>
  </si>
  <si>
    <t>附屬事業成本</t>
  </si>
  <si>
    <t>其他支出</t>
  </si>
  <si>
    <t>開發收入</t>
  </si>
  <si>
    <t>開發成本</t>
  </si>
  <si>
    <t>總支出</t>
  </si>
  <si>
    <t xml:space="preserve">(乘船收入) </t>
    <phoneticPr fontId="2" type="noConversion"/>
  </si>
  <si>
    <t>運輸成本 *註1</t>
    <phoneticPr fontId="2" type="noConversion"/>
  </si>
  <si>
    <t>管理費用</t>
    <phoneticPr fontId="2" type="noConversion"/>
  </si>
  <si>
    <t>航行費用合計</t>
    <phoneticPr fontId="2" type="noConversion"/>
  </si>
  <si>
    <t>貸款利息費用</t>
    <phoneticPr fontId="2" type="noConversion"/>
  </si>
  <si>
    <t>(航行費用實際數)</t>
    <phoneticPr fontId="2" type="noConversion"/>
  </si>
  <si>
    <t>當月份盈餘(虧損-)</t>
    <phoneticPr fontId="2" type="noConversion"/>
  </si>
  <si>
    <t>註1：運輸成本所含折舊費用，105年8月及7月分別為2009千元及2009千元。</t>
    <phoneticPr fontId="2" type="noConversion"/>
  </si>
  <si>
    <t>註2：管理費用所含折舊費用，105年8月及7月分別為178千元及266千元。</t>
    <phoneticPr fontId="2" type="noConversion"/>
  </si>
  <si>
    <t>高雄市輪船股份有限公司</t>
    <phoneticPr fontId="2" type="noConversion"/>
  </si>
  <si>
    <t>105年8月份 財務概要</t>
    <phoneticPr fontId="2" type="noConversion"/>
  </si>
  <si>
    <t>1.自有資金比率</t>
    <phoneticPr fontId="2" type="noConversion"/>
  </si>
  <si>
    <t>4.105年8月份損益</t>
    <phoneticPr fontId="2" type="noConversion"/>
  </si>
  <si>
    <t>單位：千元</t>
    <phoneticPr fontId="2" type="noConversion"/>
  </si>
  <si>
    <t>資料來源:</t>
    <phoneticPr fontId="2" type="noConversion"/>
  </si>
  <si>
    <t>105年08月</t>
    <phoneticPr fontId="2" type="noConversion"/>
  </si>
  <si>
    <t>105年7月</t>
    <phoneticPr fontId="2" type="noConversion"/>
  </si>
  <si>
    <t xml:space="preserve">收　入 </t>
    <phoneticPr fontId="2" type="noConversion"/>
  </si>
  <si>
    <t>金　額</t>
    <phoneticPr fontId="2" type="noConversion"/>
  </si>
  <si>
    <t xml:space="preserve">成　本　及　費　用   </t>
    <phoneticPr fontId="2" type="noConversion"/>
  </si>
  <si>
    <t>自有資金比率</t>
    <phoneticPr fontId="2" type="noConversion"/>
  </si>
  <si>
    <t xml:space="preserve">不含折舊及權利金項目： </t>
    <phoneticPr fontId="2" type="noConversion"/>
  </si>
  <si>
    <t>8月份月報資料</t>
    <phoneticPr fontId="2" type="noConversion"/>
  </si>
  <si>
    <t>7月份月報資料</t>
    <phoneticPr fontId="2" type="noConversion"/>
  </si>
  <si>
    <t>運輸收入</t>
    <phoneticPr fontId="2" type="noConversion"/>
  </si>
  <si>
    <t xml:space="preserve">　運輸成本 </t>
    <phoneticPr fontId="2" type="noConversion"/>
  </si>
  <si>
    <t>股東權益總額</t>
    <phoneticPr fontId="2" type="noConversion"/>
  </si>
  <si>
    <t>2.融資狀況</t>
    <phoneticPr fontId="2" type="noConversion"/>
  </si>
  <si>
    <t>附屬及開發事業收入</t>
    <phoneticPr fontId="2" type="noConversion"/>
  </si>
  <si>
    <t xml:space="preserve">    管理費用</t>
    <phoneticPr fontId="2" type="noConversion"/>
  </si>
  <si>
    <t>資產總額</t>
    <phoneticPr fontId="2" type="noConversion"/>
  </si>
  <si>
    <t>借款額度及金額</t>
    <phoneticPr fontId="2" type="noConversion"/>
  </si>
  <si>
    <t>平準基金挹注收入</t>
    <phoneticPr fontId="2" type="noConversion"/>
  </si>
  <si>
    <t xml:space="preserve">    貸款利息費用</t>
    <phoneticPr fontId="2" type="noConversion"/>
  </si>
  <si>
    <t>本期損益(當月)</t>
    <phoneticPr fontId="2" type="noConversion"/>
  </si>
  <si>
    <t>其他收入</t>
    <phoneticPr fontId="2" type="noConversion"/>
  </si>
  <si>
    <t xml:space="preserve">    其他支出</t>
    <phoneticPr fontId="2" type="noConversion"/>
  </si>
  <si>
    <t>保留盈餘(累積虧損)</t>
    <phoneticPr fontId="2" type="noConversion"/>
  </si>
  <si>
    <t>航行費用-折舊</t>
    <phoneticPr fontId="2" type="noConversion"/>
  </si>
  <si>
    <t>折舊及權利金項目：</t>
    <phoneticPr fontId="2" type="noConversion"/>
  </si>
  <si>
    <t>管理費用-折舊(不含攤銷)</t>
    <phoneticPr fontId="2" type="noConversion"/>
  </si>
  <si>
    <t xml:space="preserve">　折舊費用   </t>
    <phoneticPr fontId="2" type="noConversion"/>
  </si>
  <si>
    <t>總計</t>
    <phoneticPr fontId="2" type="noConversion"/>
  </si>
  <si>
    <t>總計</t>
    <phoneticPr fontId="2" type="noConversion"/>
  </si>
  <si>
    <t>會計科目代號</t>
    <phoneticPr fontId="2" type="noConversion"/>
  </si>
  <si>
    <t>%</t>
    <phoneticPr fontId="2" type="noConversion"/>
  </si>
  <si>
    <t>3.財務狀況</t>
    <phoneticPr fontId="2" type="noConversion"/>
  </si>
  <si>
    <t>註1：折舊費用依使用單位分攤至運輸成本及管理費用，屬非現金流出項目。</t>
    <phoneticPr fontId="2" type="noConversion"/>
  </si>
  <si>
    <t>5.105年8月份主要收支</t>
    <phoneticPr fontId="2" type="noConversion"/>
  </si>
  <si>
    <t>收　入  A</t>
    <phoneticPr fontId="2" type="noConversion"/>
  </si>
  <si>
    <t>成　本 B</t>
    <phoneticPr fontId="2" type="noConversion"/>
  </si>
  <si>
    <t>差異 A-B</t>
    <phoneticPr fontId="2" type="noConversion"/>
  </si>
  <si>
    <t>其他收入</t>
    <phoneticPr fontId="2" type="noConversion"/>
  </si>
  <si>
    <t>運輸成本（不含折舊）</t>
    <phoneticPr fontId="2" type="noConversion"/>
  </si>
  <si>
    <t xml:space="preserve"> (用人費用57%+服務費用33%+材料用品9%+其他1%) </t>
    <phoneticPr fontId="2" type="noConversion"/>
  </si>
  <si>
    <t xml:space="preserve">註3：累積虧損105年1月份為 - 825,061千元 、2月份為825,087千元、3月份為828,339千元、4月份為830,308千元、
　　   5月832,870千元、6月834,268千元、7月份為-835,963千元、8月份為-838,191千元。          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</si>
</sst>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 ;[Red]\-#,##0\ "/>
    <numFmt numFmtId="177" formatCode="#,##0_);[Red]\(#,##0\)"/>
    <numFmt numFmtId="178" formatCode="_-* #,##0_-;\-* #,##0_-;_-* &quot;-&quot;??_-;_-@_-"/>
    <numFmt numFmtId="179" formatCode="#,##0_ "/>
  </numFmts>
  <fonts count="17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indexed="40"/>
      <name val="微軟正黑體"/>
      <family val="2"/>
      <charset val="136"/>
    </font>
    <font>
      <sz val="12"/>
      <color indexed="3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0"/>
      <color indexed="16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1"/>
      <color indexed="60"/>
      <name val="微軟正黑體"/>
      <family val="2"/>
      <charset val="136"/>
    </font>
    <font>
      <sz val="11"/>
      <color indexed="10"/>
      <name val="微軟正黑體"/>
      <family val="2"/>
      <charset val="136"/>
    </font>
    <font>
      <b/>
      <sz val="11"/>
      <color indexed="16"/>
      <name val="微軟正黑體"/>
      <family val="2"/>
      <charset val="136"/>
    </font>
    <font>
      <b/>
      <sz val="12"/>
      <color indexed="3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0" fontId="9" fillId="0" borderId="1" xfId="2" applyNumberFormat="1" applyFont="1" applyBorder="1">
      <alignment vertical="center"/>
    </xf>
    <xf numFmtId="10" fontId="4" fillId="5" borderId="1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6" borderId="0" xfId="0" applyFont="1" applyFill="1">
      <alignment vertical="center"/>
    </xf>
    <xf numFmtId="10" fontId="4" fillId="6" borderId="0" xfId="0" applyNumberFormat="1" applyFont="1" applyFill="1">
      <alignment vertical="center"/>
    </xf>
    <xf numFmtId="0" fontId="4" fillId="6" borderId="0" xfId="0" applyFont="1" applyFill="1" applyBorder="1">
      <alignment vertical="center"/>
    </xf>
    <xf numFmtId="178" fontId="8" fillId="6" borderId="0" xfId="1" applyNumberFormat="1" applyFont="1" applyFill="1" applyBorder="1">
      <alignment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14" xfId="0" applyFont="1" applyFill="1" applyBorder="1">
      <alignment vertical="center"/>
    </xf>
    <xf numFmtId="3" fontId="4" fillId="6" borderId="0" xfId="0" applyNumberFormat="1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right" vertical="center"/>
    </xf>
    <xf numFmtId="176" fontId="4" fillId="6" borderId="0" xfId="0" applyNumberFormat="1" applyFont="1" applyFill="1" applyBorder="1">
      <alignment vertical="center"/>
    </xf>
    <xf numFmtId="176" fontId="8" fillId="6" borderId="0" xfId="0" applyNumberFormat="1" applyFont="1" applyFill="1" applyBorder="1">
      <alignment vertical="center"/>
    </xf>
    <xf numFmtId="0" fontId="4" fillId="6" borderId="0" xfId="0" applyFont="1" applyFill="1" applyBorder="1" applyAlignment="1">
      <alignment horizontal="right" vertical="center" wrapText="1"/>
    </xf>
    <xf numFmtId="0" fontId="4" fillId="6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8" xfId="0" applyFont="1" applyFill="1" applyBorder="1">
      <alignment vertical="center"/>
    </xf>
    <xf numFmtId="176" fontId="4" fillId="6" borderId="6" xfId="0" applyNumberFormat="1" applyFont="1" applyFill="1" applyBorder="1">
      <alignment vertical="center"/>
    </xf>
    <xf numFmtId="0" fontId="4" fillId="6" borderId="8" xfId="0" applyFont="1" applyFill="1" applyBorder="1" applyAlignment="1">
      <alignment horizontal="right" vertical="center"/>
    </xf>
    <xf numFmtId="0" fontId="4" fillId="6" borderId="2" xfId="0" applyFont="1" applyFill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8" fillId="6" borderId="1" xfId="0" applyNumberFormat="1" applyFont="1" applyFill="1" applyBorder="1">
      <alignment vertical="center"/>
    </xf>
    <xf numFmtId="176" fontId="8" fillId="3" borderId="6" xfId="1" applyNumberFormat="1" applyFont="1" applyFill="1" applyBorder="1">
      <alignment vertical="center"/>
    </xf>
    <xf numFmtId="176" fontId="8" fillId="5" borderId="6" xfId="1" applyNumberFormat="1" applyFont="1" applyFill="1" applyBorder="1">
      <alignment vertical="center"/>
    </xf>
    <xf numFmtId="176" fontId="8" fillId="3" borderId="13" xfId="1" applyNumberFormat="1" applyFont="1" applyFill="1" applyBorder="1">
      <alignment vertical="center"/>
    </xf>
    <xf numFmtId="0" fontId="4" fillId="6" borderId="15" xfId="0" applyFont="1" applyFill="1" applyBorder="1">
      <alignment vertical="center"/>
    </xf>
    <xf numFmtId="176" fontId="8" fillId="6" borderId="8" xfId="1" applyNumberFormat="1" applyFont="1" applyFill="1" applyBorder="1">
      <alignment vertical="center"/>
    </xf>
    <xf numFmtId="179" fontId="4" fillId="6" borderId="8" xfId="0" applyNumberFormat="1" applyFont="1" applyFill="1" applyBorder="1">
      <alignment vertical="center"/>
    </xf>
    <xf numFmtId="0" fontId="4" fillId="6" borderId="4" xfId="0" applyFont="1" applyFill="1" applyBorder="1">
      <alignment vertical="center"/>
    </xf>
    <xf numFmtId="176" fontId="8" fillId="6" borderId="12" xfId="1" applyNumberFormat="1" applyFont="1" applyFill="1" applyBorder="1">
      <alignment vertical="center"/>
    </xf>
    <xf numFmtId="176" fontId="8" fillId="6" borderId="1" xfId="1" applyNumberFormat="1" applyFont="1" applyFill="1" applyBorder="1">
      <alignment vertical="center"/>
    </xf>
    <xf numFmtId="176" fontId="8" fillId="5" borderId="6" xfId="0" applyNumberFormat="1" applyFont="1" applyFill="1" applyBorder="1">
      <alignment vertical="center"/>
    </xf>
    <xf numFmtId="176" fontId="8" fillId="6" borderId="8" xfId="0" applyNumberFormat="1" applyFont="1" applyFill="1" applyBorder="1">
      <alignment vertical="center"/>
    </xf>
    <xf numFmtId="179" fontId="4" fillId="6" borderId="10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6" fontId="8" fillId="3" borderId="3" xfId="0" applyNumberFormat="1" applyFont="1" applyFill="1" applyBorder="1">
      <alignment vertical="center"/>
    </xf>
    <xf numFmtId="176" fontId="8" fillId="5" borderId="3" xfId="1" applyNumberFormat="1" applyFont="1" applyFill="1" applyBorder="1">
      <alignment vertical="center"/>
    </xf>
    <xf numFmtId="176" fontId="8" fillId="3" borderId="3" xfId="1" applyNumberFormat="1" applyFont="1" applyFill="1" applyBorder="1">
      <alignment vertical="center"/>
    </xf>
    <xf numFmtId="0" fontId="4" fillId="6" borderId="13" xfId="0" applyFont="1" applyFill="1" applyBorder="1">
      <alignment vertical="center"/>
    </xf>
    <xf numFmtId="176" fontId="4" fillId="6" borderId="8" xfId="0" applyNumberFormat="1" applyFont="1" applyFill="1" applyBorder="1">
      <alignment vertical="center"/>
    </xf>
    <xf numFmtId="0" fontId="11" fillId="6" borderId="8" xfId="0" applyFont="1" applyFill="1" applyBorder="1" applyAlignment="1">
      <alignment horizontal="left" vertical="center" wrapText="1"/>
    </xf>
    <xf numFmtId="0" fontId="4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6" borderId="9" xfId="0" applyFont="1" applyFill="1" applyBorder="1">
      <alignment vertical="center"/>
    </xf>
    <xf numFmtId="176" fontId="9" fillId="6" borderId="8" xfId="1" applyNumberFormat="1" applyFont="1" applyFill="1" applyBorder="1">
      <alignment vertical="center"/>
    </xf>
    <xf numFmtId="176" fontId="9" fillId="6" borderId="1" xfId="1" applyNumberFormat="1" applyFont="1" applyFill="1" applyBorder="1">
      <alignment vertical="center"/>
    </xf>
    <xf numFmtId="0" fontId="4" fillId="6" borderId="15" xfId="0" applyFont="1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6" fillId="6" borderId="0" xfId="0" applyFont="1" applyFill="1">
      <alignment vertical="center"/>
    </xf>
    <xf numFmtId="0" fontId="4" fillId="2" borderId="1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176" fontId="4" fillId="6" borderId="10" xfId="0" applyNumberFormat="1" applyFont="1" applyFill="1" applyBorder="1">
      <alignment vertical="center"/>
    </xf>
    <xf numFmtId="176" fontId="8" fillId="6" borderId="7" xfId="0" applyNumberFormat="1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15" fillId="0" borderId="2" xfId="0" applyFont="1" applyBorder="1">
      <alignment vertical="center"/>
    </xf>
    <xf numFmtId="177" fontId="9" fillId="2" borderId="8" xfId="1" applyNumberFormat="1" applyFont="1" applyFill="1" applyBorder="1">
      <alignment vertical="center"/>
    </xf>
    <xf numFmtId="0" fontId="4" fillId="2" borderId="8" xfId="0" applyFont="1" applyFill="1" applyBorder="1">
      <alignment vertical="center"/>
    </xf>
    <xf numFmtId="177" fontId="4" fillId="2" borderId="8" xfId="0" applyNumberFormat="1" applyFont="1" applyFill="1" applyBorder="1">
      <alignment vertical="center"/>
    </xf>
    <xf numFmtId="177" fontId="9" fillId="3" borderId="8" xfId="1" applyNumberFormat="1" applyFont="1" applyFill="1" applyBorder="1">
      <alignment vertical="center"/>
    </xf>
    <xf numFmtId="179" fontId="4" fillId="2" borderId="16" xfId="0" applyNumberFormat="1" applyFont="1" applyFill="1" applyBorder="1">
      <alignment vertical="center"/>
    </xf>
    <xf numFmtId="178" fontId="9" fillId="2" borderId="8" xfId="1" applyNumberFormat="1" applyFont="1" applyFill="1" applyBorder="1">
      <alignment vertical="center"/>
    </xf>
    <xf numFmtId="179" fontId="4" fillId="2" borderId="8" xfId="0" applyNumberFormat="1" applyFont="1" applyFill="1" applyBorder="1">
      <alignment vertical="center"/>
    </xf>
    <xf numFmtId="178" fontId="7" fillId="2" borderId="8" xfId="1" applyNumberFormat="1" applyFont="1" applyFill="1" applyBorder="1">
      <alignment vertical="center"/>
    </xf>
    <xf numFmtId="178" fontId="4" fillId="4" borderId="1" xfId="0" applyNumberFormat="1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78" fontId="4" fillId="4" borderId="8" xfId="0" applyNumberFormat="1" applyFont="1" applyFill="1" applyBorder="1">
      <alignment vertical="center"/>
    </xf>
    <xf numFmtId="178" fontId="9" fillId="4" borderId="1" xfId="1" applyNumberFormat="1" applyFont="1" applyFill="1" applyBorder="1">
      <alignment vertical="center"/>
    </xf>
    <xf numFmtId="177" fontId="7" fillId="2" borderId="8" xfId="1" applyNumberFormat="1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177" fontId="9" fillId="2" borderId="5" xfId="1" applyNumberFormat="1" applyFont="1" applyFill="1" applyBorder="1">
      <alignment vertical="center"/>
    </xf>
    <xf numFmtId="178" fontId="9" fillId="2" borderId="5" xfId="1" applyNumberFormat="1" applyFont="1" applyFill="1" applyBorder="1">
      <alignment vertical="center"/>
    </xf>
    <xf numFmtId="177" fontId="9" fillId="3" borderId="5" xfId="1" applyNumberFormat="1" applyFont="1" applyFill="1" applyBorder="1">
      <alignment vertical="center"/>
    </xf>
    <xf numFmtId="178" fontId="9" fillId="2" borderId="17" xfId="1" applyNumberFormat="1" applyFont="1" applyFill="1" applyBorder="1">
      <alignment vertical="center"/>
    </xf>
    <xf numFmtId="178" fontId="9" fillId="2" borderId="1" xfId="1" applyNumberFormat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right" vertical="center" wrapText="1"/>
    </xf>
    <xf numFmtId="9" fontId="9" fillId="2" borderId="0" xfId="2" applyFont="1" applyFill="1" applyBorder="1" applyAlignment="1">
      <alignment horizontal="right" vertical="center"/>
    </xf>
    <xf numFmtId="10" fontId="9" fillId="2" borderId="0" xfId="2" applyNumberFormat="1" applyFont="1" applyFill="1" applyBorder="1" applyAlignment="1">
      <alignment horizontal="right" vertical="center"/>
    </xf>
    <xf numFmtId="10" fontId="14" fillId="2" borderId="0" xfId="2" applyNumberFormat="1" applyFont="1" applyFill="1" applyBorder="1" applyAlignment="1">
      <alignment horizontal="right" vertical="center"/>
    </xf>
    <xf numFmtId="0" fontId="8" fillId="6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9" fontId="9" fillId="2" borderId="8" xfId="2" applyFont="1" applyFill="1" applyBorder="1" applyAlignment="1">
      <alignment horizontal="right" vertical="center"/>
    </xf>
    <xf numFmtId="9" fontId="9" fillId="2" borderId="8" xfId="2" applyNumberFormat="1" applyFont="1" applyFill="1" applyBorder="1" applyAlignment="1">
      <alignment horizontal="right" vertical="center"/>
    </xf>
    <xf numFmtId="10" fontId="13" fillId="2" borderId="8" xfId="2" applyNumberFormat="1" applyFont="1" applyFill="1" applyBorder="1" applyAlignment="1">
      <alignment horizontal="right" vertical="center"/>
    </xf>
    <xf numFmtId="10" fontId="14" fillId="2" borderId="8" xfId="2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6" fillId="6" borderId="0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11" fillId="6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Normal="100" zoomScaleSheetLayoutView="100" workbookViewId="0"/>
  </sheetViews>
  <sheetFormatPr defaultRowHeight="16.5"/>
  <cols>
    <col min="1" max="1" width="1.75" customWidth="1"/>
    <col min="2" max="2" width="20.875" customWidth="1"/>
    <col min="3" max="3" width="13" bestFit="1" customWidth="1"/>
    <col min="4" max="4" width="11.375" bestFit="1" customWidth="1"/>
    <col min="5" max="5" width="1.875" customWidth="1"/>
    <col min="6" max="6" width="19.125" customWidth="1"/>
    <col min="7" max="7" width="9.125" bestFit="1" customWidth="1"/>
    <col min="8" max="8" width="23" customWidth="1"/>
    <col min="9" max="9" width="9.125" bestFit="1" customWidth="1"/>
    <col min="10" max="10" width="11.25" customWidth="1"/>
    <col min="11" max="11" width="1.25" customWidth="1"/>
    <col min="12" max="12" width="18.625" customWidth="1"/>
    <col min="13" max="13" width="14.125" customWidth="1"/>
    <col min="14" max="14" width="7.75" customWidth="1"/>
    <col min="15" max="15" width="14.125" customWidth="1"/>
    <col min="16" max="16" width="7.5" customWidth="1"/>
  </cols>
  <sheetData>
    <row r="1" spans="1:16" ht="18.75">
      <c r="A1" s="13"/>
      <c r="B1" s="111" t="s">
        <v>27</v>
      </c>
      <c r="C1" s="111"/>
      <c r="D1" s="111"/>
      <c r="E1" s="111"/>
      <c r="F1" s="111"/>
      <c r="G1" s="111"/>
      <c r="H1" s="111"/>
      <c r="I1" s="111"/>
      <c r="J1" s="111"/>
      <c r="K1" s="17"/>
      <c r="L1" s="9"/>
      <c r="M1" s="9"/>
      <c r="N1" s="14"/>
      <c r="O1" s="9"/>
      <c r="P1" s="9"/>
    </row>
    <row r="2" spans="1:16" ht="18.75">
      <c r="A2" s="13"/>
      <c r="B2" s="111" t="s">
        <v>28</v>
      </c>
      <c r="C2" s="111"/>
      <c r="D2" s="111"/>
      <c r="E2" s="111"/>
      <c r="F2" s="111"/>
      <c r="G2" s="111"/>
      <c r="H2" s="111"/>
      <c r="I2" s="111"/>
      <c r="J2" s="111"/>
      <c r="K2" s="17"/>
      <c r="L2" s="9"/>
      <c r="M2" s="9"/>
      <c r="N2" s="14"/>
      <c r="O2" s="9"/>
      <c r="P2" s="9"/>
    </row>
    <row r="3" spans="1:16" ht="18.75">
      <c r="A3" s="13"/>
      <c r="B3" s="17"/>
      <c r="C3" s="17"/>
      <c r="D3" s="17"/>
      <c r="E3" s="17"/>
      <c r="F3" s="17"/>
      <c r="G3" s="17"/>
      <c r="H3" s="17"/>
      <c r="I3" s="17"/>
      <c r="J3" s="17"/>
      <c r="K3" s="17"/>
      <c r="L3" s="9"/>
      <c r="M3" s="9"/>
      <c r="N3" s="14"/>
      <c r="O3" s="9"/>
      <c r="P3" s="9"/>
    </row>
    <row r="4" spans="1:16">
      <c r="A4" s="13"/>
      <c r="B4" s="112" t="s">
        <v>29</v>
      </c>
      <c r="C4" s="112"/>
      <c r="D4" s="112"/>
      <c r="E4" s="9"/>
      <c r="F4" s="113" t="s">
        <v>30</v>
      </c>
      <c r="G4" s="114"/>
      <c r="H4" s="114"/>
      <c r="I4" s="114"/>
      <c r="J4" s="56" t="s">
        <v>31</v>
      </c>
      <c r="K4" s="11"/>
      <c r="L4" s="61" t="s">
        <v>32</v>
      </c>
      <c r="M4" s="9"/>
      <c r="N4" s="14"/>
      <c r="O4" s="9"/>
      <c r="P4" s="9"/>
    </row>
    <row r="5" spans="1:16">
      <c r="A5" s="13"/>
      <c r="B5" s="50"/>
      <c r="C5" s="51" t="s">
        <v>33</v>
      </c>
      <c r="D5" s="52" t="s">
        <v>34</v>
      </c>
      <c r="E5" s="9"/>
      <c r="F5" s="53" t="s">
        <v>35</v>
      </c>
      <c r="G5" s="2" t="s">
        <v>36</v>
      </c>
      <c r="H5" s="53" t="s">
        <v>37</v>
      </c>
      <c r="I5" s="2" t="s">
        <v>36</v>
      </c>
      <c r="J5" s="55" t="s">
        <v>0</v>
      </c>
      <c r="K5" s="18"/>
      <c r="L5" s="81"/>
      <c r="M5" s="82" t="s">
        <v>40</v>
      </c>
      <c r="N5" s="83"/>
      <c r="O5" s="90" t="s">
        <v>41</v>
      </c>
      <c r="P5" s="95"/>
    </row>
    <row r="6" spans="1:16">
      <c r="A6" s="13"/>
      <c r="B6" s="3" t="s">
        <v>38</v>
      </c>
      <c r="C6" s="4" t="e">
        <f>M6/M7</f>
        <v>#DIV/0!</v>
      </c>
      <c r="D6" s="5" t="e">
        <f>O6/O7</f>
        <v>#DIV/0!</v>
      </c>
      <c r="E6" s="9"/>
      <c r="F6" s="23"/>
      <c r="G6" s="25"/>
      <c r="H6" s="59" t="s">
        <v>39</v>
      </c>
      <c r="I6" s="60"/>
      <c r="J6" s="25"/>
      <c r="K6" s="11"/>
      <c r="L6" s="62" t="s">
        <v>44</v>
      </c>
      <c r="M6" s="72">
        <v>0</v>
      </c>
      <c r="N6" s="7"/>
      <c r="O6" s="91">
        <v>0</v>
      </c>
      <c r="P6" s="77"/>
    </row>
    <row r="7" spans="1:16">
      <c r="A7" s="13"/>
      <c r="B7" s="9"/>
      <c r="C7" s="10"/>
      <c r="D7" s="10"/>
      <c r="E7" s="10"/>
      <c r="F7" s="23" t="s">
        <v>42</v>
      </c>
      <c r="G7" s="57">
        <f>C19</f>
        <v>0</v>
      </c>
      <c r="H7" s="23" t="s">
        <v>43</v>
      </c>
      <c r="I7" s="48">
        <f>C24-(M10/1000)</f>
        <v>0</v>
      </c>
      <c r="J7" s="25"/>
      <c r="K7" s="11"/>
      <c r="L7" s="63" t="s">
        <v>48</v>
      </c>
      <c r="M7" s="73">
        <v>0</v>
      </c>
      <c r="N7" s="7"/>
      <c r="O7" s="92">
        <v>0</v>
      </c>
      <c r="P7" s="77"/>
    </row>
    <row r="8" spans="1:16">
      <c r="A8" s="13"/>
      <c r="B8" s="112" t="s">
        <v>45</v>
      </c>
      <c r="C8" s="112"/>
      <c r="D8" s="112"/>
      <c r="E8" s="9"/>
      <c r="F8" s="23" t="s">
        <v>46</v>
      </c>
      <c r="G8" s="57">
        <f>C20</f>
        <v>0</v>
      </c>
      <c r="H8" s="23" t="s">
        <v>47</v>
      </c>
      <c r="I8" s="48">
        <f>C25-(M11/1000)</f>
        <v>0</v>
      </c>
      <c r="J8" s="25"/>
      <c r="K8" s="11"/>
      <c r="L8" s="64" t="s">
        <v>52</v>
      </c>
      <c r="M8" s="74">
        <v>0</v>
      </c>
      <c r="N8" s="7"/>
      <c r="O8" s="91">
        <v>0</v>
      </c>
      <c r="P8" s="77"/>
    </row>
    <row r="9" spans="1:16">
      <c r="A9" s="13"/>
      <c r="B9" s="108" t="s">
        <v>49</v>
      </c>
      <c r="C9" s="109" t="str">
        <f>C5</f>
        <v>105年08月</v>
      </c>
      <c r="D9" s="110" t="str">
        <f>D5</f>
        <v>105年7月</v>
      </c>
      <c r="E9" s="9"/>
      <c r="F9" s="23" t="s">
        <v>50</v>
      </c>
      <c r="G9" s="57">
        <f>C21</f>
        <v>0</v>
      </c>
      <c r="H9" s="23" t="s">
        <v>51</v>
      </c>
      <c r="I9" s="48">
        <f>C26</f>
        <v>0</v>
      </c>
      <c r="J9" s="25"/>
      <c r="K9" s="11"/>
      <c r="L9" s="65" t="s">
        <v>55</v>
      </c>
      <c r="M9" s="75">
        <v>0</v>
      </c>
      <c r="N9" s="7"/>
      <c r="O9" s="93">
        <v>0</v>
      </c>
      <c r="P9" s="77"/>
    </row>
    <row r="10" spans="1:16" ht="17.25" thickBot="1">
      <c r="A10" s="13"/>
      <c r="B10" s="23" t="s">
        <v>4</v>
      </c>
      <c r="C10" s="35"/>
      <c r="D10" s="31"/>
      <c r="E10" s="9"/>
      <c r="F10" s="23" t="s">
        <v>53</v>
      </c>
      <c r="G10" s="57">
        <f>C22</f>
        <v>0</v>
      </c>
      <c r="H10" s="23" t="s">
        <v>54</v>
      </c>
      <c r="I10" s="48">
        <f>C27</f>
        <v>0</v>
      </c>
      <c r="J10" s="27"/>
      <c r="K10" s="19"/>
      <c r="L10" s="63" t="s">
        <v>56</v>
      </c>
      <c r="M10" s="85">
        <v>0</v>
      </c>
      <c r="N10" s="7"/>
      <c r="O10" s="85">
        <v>0</v>
      </c>
      <c r="P10" s="77"/>
    </row>
    <row r="11" spans="1:16" ht="18" thickTop="1" thickBot="1">
      <c r="A11" s="13"/>
      <c r="B11" s="23" t="s">
        <v>5</v>
      </c>
      <c r="C11" s="36">
        <v>0</v>
      </c>
      <c r="D11" s="32">
        <v>0</v>
      </c>
      <c r="E11" s="9"/>
      <c r="F11" s="23"/>
      <c r="G11" s="57"/>
      <c r="H11" s="28" t="s">
        <v>6</v>
      </c>
      <c r="I11" s="29">
        <f>SUM(I7:I10)</f>
        <v>0</v>
      </c>
      <c r="J11" s="29"/>
      <c r="K11" s="20"/>
      <c r="L11" s="66" t="s">
        <v>58</v>
      </c>
      <c r="M11" s="76">
        <v>0</v>
      </c>
      <c r="N11" s="7"/>
      <c r="O11" s="94">
        <v>0</v>
      </c>
      <c r="P11" s="77"/>
    </row>
    <row r="12" spans="1:16" ht="17.25" thickTop="1">
      <c r="A12" s="13"/>
      <c r="B12" s="23" t="s">
        <v>7</v>
      </c>
      <c r="C12" s="35">
        <v>0</v>
      </c>
      <c r="D12" s="31">
        <v>0</v>
      </c>
      <c r="E12" s="9"/>
      <c r="F12" s="23"/>
      <c r="G12" s="57"/>
      <c r="H12" s="23" t="s">
        <v>57</v>
      </c>
      <c r="I12" s="48"/>
      <c r="J12" s="25"/>
      <c r="K12" s="11"/>
      <c r="L12" s="63"/>
      <c r="M12" s="63"/>
      <c r="N12" s="63"/>
      <c r="O12" s="63"/>
      <c r="P12" s="77"/>
    </row>
    <row r="13" spans="1:16">
      <c r="A13" s="13"/>
      <c r="B13" s="23" t="s">
        <v>8</v>
      </c>
      <c r="C13" s="35"/>
      <c r="D13" s="31"/>
      <c r="E13" s="9"/>
      <c r="F13" s="23"/>
      <c r="G13" s="57"/>
      <c r="H13" s="23" t="s">
        <v>59</v>
      </c>
      <c r="I13" s="48">
        <f>(M10+M11)/1000</f>
        <v>0</v>
      </c>
      <c r="J13" s="25"/>
      <c r="K13" s="11"/>
      <c r="L13" s="63"/>
      <c r="M13" s="77"/>
      <c r="N13" s="7"/>
      <c r="O13" s="92"/>
      <c r="P13" s="77"/>
    </row>
    <row r="14" spans="1:16">
      <c r="A14" s="13"/>
      <c r="B14" s="23" t="s">
        <v>9</v>
      </c>
      <c r="C14" s="35"/>
      <c r="D14" s="31"/>
      <c r="E14" s="9"/>
      <c r="F14" s="23"/>
      <c r="G14" s="57"/>
      <c r="H14" s="23"/>
      <c r="I14" s="48"/>
      <c r="J14" s="25"/>
      <c r="K14" s="11"/>
      <c r="L14" s="63"/>
      <c r="M14" s="77"/>
      <c r="N14" s="7"/>
      <c r="O14" s="92"/>
      <c r="P14" s="77"/>
    </row>
    <row r="15" spans="1:16">
      <c r="A15" s="13"/>
      <c r="B15" s="37" t="s">
        <v>5</v>
      </c>
      <c r="C15" s="38"/>
      <c r="D15" s="33"/>
      <c r="E15" s="9"/>
      <c r="F15" s="23"/>
      <c r="G15" s="57"/>
      <c r="H15" s="23" t="s">
        <v>6</v>
      </c>
      <c r="I15" s="48">
        <f>SUM(I13:I14)</f>
        <v>0</v>
      </c>
      <c r="J15" s="27"/>
      <c r="K15" s="19"/>
      <c r="L15" s="63"/>
      <c r="M15" s="77"/>
      <c r="N15" s="7"/>
      <c r="O15" s="92"/>
      <c r="P15" s="77"/>
    </row>
    <row r="16" spans="1:16">
      <c r="A16" s="13"/>
      <c r="B16" s="11"/>
      <c r="C16" s="12"/>
      <c r="D16" s="12"/>
      <c r="E16" s="9"/>
      <c r="F16" s="28" t="s">
        <v>60</v>
      </c>
      <c r="G16" s="58">
        <f>SUM(G7:G15)</f>
        <v>0</v>
      </c>
      <c r="H16" s="28" t="s">
        <v>61</v>
      </c>
      <c r="I16" s="29">
        <f>I11+I15</f>
        <v>0</v>
      </c>
      <c r="J16" s="30">
        <f>G16-I16</f>
        <v>0</v>
      </c>
      <c r="K16" s="21"/>
      <c r="L16" s="63"/>
      <c r="M16" s="73"/>
      <c r="N16" s="6"/>
      <c r="O16" s="63"/>
      <c r="P16" s="77"/>
    </row>
    <row r="17" spans="1:16">
      <c r="A17" s="13"/>
      <c r="B17" s="112" t="s">
        <v>64</v>
      </c>
      <c r="C17" s="112"/>
      <c r="D17" s="112"/>
      <c r="E17" s="9"/>
      <c r="F17" s="9" t="s">
        <v>65</v>
      </c>
      <c r="G17" s="11"/>
      <c r="H17" s="11"/>
      <c r="I17" s="11"/>
      <c r="J17" s="11"/>
      <c r="K17" s="11"/>
      <c r="L17" s="84"/>
      <c r="M17" s="88"/>
      <c r="N17" s="89"/>
      <c r="O17" s="84"/>
      <c r="P17" s="77"/>
    </row>
    <row r="18" spans="1:16">
      <c r="A18" s="13"/>
      <c r="B18" s="37" t="s">
        <v>10</v>
      </c>
      <c r="C18" s="101" t="str">
        <f>C5</f>
        <v>105年08月</v>
      </c>
      <c r="D18" s="102" t="str">
        <f>D5</f>
        <v>105年7月</v>
      </c>
      <c r="E18" s="9"/>
      <c r="F18" s="9"/>
      <c r="G18" s="9"/>
      <c r="H18" s="9"/>
      <c r="I18" s="9"/>
      <c r="J18" s="9"/>
      <c r="K18" s="9"/>
      <c r="L18" s="81" t="s">
        <v>62</v>
      </c>
      <c r="M18" s="82" t="str">
        <f>M5</f>
        <v>8月份月報資料</v>
      </c>
      <c r="N18" s="83" t="s">
        <v>63</v>
      </c>
      <c r="O18" s="82" t="str">
        <f>O5</f>
        <v>7月份月報資料</v>
      </c>
      <c r="P18" s="96" t="s">
        <v>63</v>
      </c>
    </row>
    <row r="19" spans="1:16">
      <c r="A19" s="13"/>
      <c r="B19" s="34" t="s">
        <v>1</v>
      </c>
      <c r="C19" s="42">
        <v>0</v>
      </c>
      <c r="D19" s="43">
        <v>0</v>
      </c>
      <c r="E19" s="9"/>
      <c r="F19" s="9"/>
      <c r="G19" s="9"/>
      <c r="H19" s="9"/>
      <c r="I19" s="9"/>
      <c r="J19" s="9"/>
      <c r="K19" s="9"/>
      <c r="L19" s="67">
        <v>54021</v>
      </c>
      <c r="M19" s="78">
        <v>0</v>
      </c>
      <c r="N19" s="98" t="e">
        <f>M19/M27</f>
        <v>#DIV/0!</v>
      </c>
      <c r="O19" s="79">
        <v>0</v>
      </c>
      <c r="P19" s="103" t="e">
        <f t="shared" ref="P19:P26" si="0">O19/O$27</f>
        <v>#DIV/0!</v>
      </c>
    </row>
    <row r="20" spans="1:16">
      <c r="A20" s="13"/>
      <c r="B20" s="23" t="s">
        <v>2</v>
      </c>
      <c r="C20" s="41">
        <v>0</v>
      </c>
      <c r="D20" s="40">
        <v>0</v>
      </c>
      <c r="E20" s="9"/>
      <c r="F20" s="113" t="s">
        <v>66</v>
      </c>
      <c r="G20" s="114"/>
      <c r="H20" s="114"/>
      <c r="I20" s="114"/>
      <c r="J20" s="97" t="s">
        <v>31</v>
      </c>
      <c r="K20" s="22"/>
      <c r="L20" s="67">
        <v>54022</v>
      </c>
      <c r="M20" s="78">
        <v>0</v>
      </c>
      <c r="N20" s="98" t="e">
        <f>M20/M27</f>
        <v>#DIV/0!</v>
      </c>
      <c r="O20" s="79">
        <v>0</v>
      </c>
      <c r="P20" s="103" t="e">
        <f t="shared" si="0"/>
        <v>#DIV/0!</v>
      </c>
    </row>
    <row r="21" spans="1:16">
      <c r="A21" s="13"/>
      <c r="B21" s="23" t="s">
        <v>3</v>
      </c>
      <c r="C21" s="41">
        <v>0</v>
      </c>
      <c r="D21" s="40">
        <v>0</v>
      </c>
      <c r="E21" s="9"/>
      <c r="F21" s="53" t="s">
        <v>67</v>
      </c>
      <c r="G21" s="55" t="s">
        <v>36</v>
      </c>
      <c r="H21" s="53" t="s">
        <v>68</v>
      </c>
      <c r="I21" s="55" t="s">
        <v>36</v>
      </c>
      <c r="J21" s="54" t="s">
        <v>69</v>
      </c>
      <c r="K21" s="18"/>
      <c r="L21" s="67">
        <v>54023</v>
      </c>
      <c r="M21" s="78">
        <v>0</v>
      </c>
      <c r="N21" s="98" t="e">
        <f>M21/M27</f>
        <v>#DIV/0!</v>
      </c>
      <c r="O21" s="79">
        <v>0</v>
      </c>
      <c r="P21" s="104" t="e">
        <f t="shared" si="0"/>
        <v>#DIV/0!</v>
      </c>
    </row>
    <row r="22" spans="1:16">
      <c r="A22" s="13"/>
      <c r="B22" s="23" t="s">
        <v>70</v>
      </c>
      <c r="C22" s="25">
        <v>0</v>
      </c>
      <c r="D22" s="40">
        <v>0</v>
      </c>
      <c r="E22" s="9"/>
      <c r="F22" s="34" t="s">
        <v>1</v>
      </c>
      <c r="G22" s="68">
        <f>G7</f>
        <v>0</v>
      </c>
      <c r="H22" s="15" t="s">
        <v>71</v>
      </c>
      <c r="I22" s="68">
        <f>I7</f>
        <v>0</v>
      </c>
      <c r="J22" s="69">
        <f>G22-I22</f>
        <v>0</v>
      </c>
      <c r="K22" s="21"/>
      <c r="L22" s="67">
        <v>54024</v>
      </c>
      <c r="M22" s="78">
        <v>0</v>
      </c>
      <c r="N22" s="99" t="e">
        <f>M22/M27</f>
        <v>#DIV/0!</v>
      </c>
      <c r="O22" s="79">
        <v>0</v>
      </c>
      <c r="P22" s="105" t="e">
        <f t="shared" si="0"/>
        <v>#DIV/0!</v>
      </c>
    </row>
    <row r="23" spans="1:16">
      <c r="A23" s="13"/>
      <c r="B23" s="28" t="s">
        <v>11</v>
      </c>
      <c r="C23" s="39">
        <f>SUM(C19:C22)</f>
        <v>0</v>
      </c>
      <c r="D23" s="45">
        <f>SUM(D19:D22)</f>
        <v>0</v>
      </c>
      <c r="E23" s="9"/>
      <c r="F23" s="23" t="s">
        <v>18</v>
      </c>
      <c r="G23" s="48"/>
      <c r="H23" s="119" t="s">
        <v>72</v>
      </c>
      <c r="I23" s="49"/>
      <c r="J23" s="24"/>
      <c r="K23" s="11"/>
      <c r="L23" s="67">
        <v>54026</v>
      </c>
      <c r="M23" s="78">
        <v>0</v>
      </c>
      <c r="N23" s="99" t="e">
        <f>M23/M27</f>
        <v>#DIV/0!</v>
      </c>
      <c r="O23" s="87">
        <v>0</v>
      </c>
      <c r="P23" s="105" t="e">
        <f t="shared" si="0"/>
        <v>#DIV/0!</v>
      </c>
    </row>
    <row r="24" spans="1:16">
      <c r="A24" s="13"/>
      <c r="B24" s="23" t="s">
        <v>19</v>
      </c>
      <c r="C24" s="36">
        <v>0</v>
      </c>
      <c r="D24" s="40">
        <v>0</v>
      </c>
      <c r="E24" s="9"/>
      <c r="F24" s="23"/>
      <c r="G24" s="48"/>
      <c r="H24" s="120"/>
      <c r="I24" s="49"/>
      <c r="J24" s="24"/>
      <c r="K24" s="11"/>
      <c r="L24" s="67">
        <v>54027</v>
      </c>
      <c r="M24" s="79">
        <v>0</v>
      </c>
      <c r="N24" s="100" t="e">
        <f>M24/M$27</f>
        <v>#DIV/0!</v>
      </c>
      <c r="O24" s="79">
        <v>0</v>
      </c>
      <c r="P24" s="106" t="e">
        <f t="shared" si="0"/>
        <v>#DIV/0!</v>
      </c>
    </row>
    <row r="25" spans="1:16">
      <c r="A25" s="13"/>
      <c r="B25" s="23" t="s">
        <v>20</v>
      </c>
      <c r="C25" s="25">
        <v>0</v>
      </c>
      <c r="D25" s="32">
        <v>0</v>
      </c>
      <c r="E25" s="9"/>
      <c r="F25" s="23"/>
      <c r="G25" s="48"/>
      <c r="H25" s="120"/>
      <c r="I25" s="48"/>
      <c r="J25" s="26"/>
      <c r="K25" s="20"/>
      <c r="L25" s="67">
        <v>54028</v>
      </c>
      <c r="M25" s="77">
        <v>0</v>
      </c>
      <c r="N25" s="98" t="e">
        <f>M25/M$27</f>
        <v>#DIV/0!</v>
      </c>
      <c r="O25" s="77">
        <v>0</v>
      </c>
      <c r="P25" s="103" t="e">
        <f t="shared" si="0"/>
        <v>#DIV/0!</v>
      </c>
    </row>
    <row r="26" spans="1:16">
      <c r="A26" s="13"/>
      <c r="B26" s="23" t="s">
        <v>22</v>
      </c>
      <c r="C26" s="35">
        <v>0</v>
      </c>
      <c r="D26" s="32">
        <v>0</v>
      </c>
      <c r="E26" s="9"/>
      <c r="F26" s="23" t="s">
        <v>12</v>
      </c>
      <c r="G26" s="48">
        <v>0</v>
      </c>
      <c r="H26" s="11" t="s">
        <v>13</v>
      </c>
      <c r="I26" s="48"/>
      <c r="J26" s="26">
        <f>G26-I26</f>
        <v>0</v>
      </c>
      <c r="K26" s="20"/>
      <c r="L26" s="67">
        <v>54029</v>
      </c>
      <c r="M26" s="77">
        <v>0</v>
      </c>
      <c r="N26" s="98" t="e">
        <f>M26/M$27</f>
        <v>#DIV/0!</v>
      </c>
      <c r="O26" s="77">
        <v>0</v>
      </c>
      <c r="P26" s="103" t="e">
        <f t="shared" si="0"/>
        <v>#DIV/0!</v>
      </c>
    </row>
    <row r="27" spans="1:16">
      <c r="A27" s="13"/>
      <c r="B27" s="23" t="s">
        <v>14</v>
      </c>
      <c r="C27" s="25">
        <v>0</v>
      </c>
      <c r="D27" s="32">
        <v>0</v>
      </c>
      <c r="E27" s="9"/>
      <c r="F27" s="23"/>
      <c r="G27" s="48"/>
      <c r="H27" s="11"/>
      <c r="I27" s="48"/>
      <c r="J27" s="26"/>
      <c r="K27" s="20"/>
      <c r="L27" s="81" t="s">
        <v>21</v>
      </c>
      <c r="M27" s="86">
        <f>SUM(M19:M26)</f>
        <v>0</v>
      </c>
      <c r="N27" s="83"/>
      <c r="O27" s="86">
        <f>SUM(O19:O26)</f>
        <v>0</v>
      </c>
      <c r="P27" s="96"/>
    </row>
    <row r="28" spans="1:16">
      <c r="A28" s="13"/>
      <c r="B28" s="28" t="s">
        <v>17</v>
      </c>
      <c r="C28" s="39">
        <f>SUM(C24:C27)</f>
        <v>0</v>
      </c>
      <c r="D28" s="46">
        <f>SUM(D24:D27)</f>
        <v>0</v>
      </c>
      <c r="E28" s="9"/>
      <c r="F28" s="23" t="s">
        <v>15</v>
      </c>
      <c r="G28" s="48">
        <v>0</v>
      </c>
      <c r="H28" s="11" t="s">
        <v>16</v>
      </c>
      <c r="I28" s="48"/>
      <c r="J28" s="26">
        <f>G28-I28</f>
        <v>0</v>
      </c>
      <c r="K28" s="11"/>
      <c r="L28" s="63"/>
      <c r="M28" s="85"/>
      <c r="N28" s="7"/>
      <c r="O28" s="85"/>
      <c r="P28" s="107"/>
    </row>
    <row r="29" spans="1:16">
      <c r="A29" s="13"/>
      <c r="B29" s="28" t="s">
        <v>24</v>
      </c>
      <c r="C29" s="30">
        <f>C23-C28</f>
        <v>0</v>
      </c>
      <c r="D29" s="44">
        <f>D23-D28</f>
        <v>0</v>
      </c>
      <c r="E29" s="9"/>
      <c r="F29" s="3"/>
      <c r="G29" s="70"/>
      <c r="H29" s="56"/>
      <c r="I29" s="70"/>
      <c r="J29" s="47"/>
      <c r="K29" s="9"/>
      <c r="L29" s="71" t="s">
        <v>23</v>
      </c>
      <c r="M29" s="80">
        <v>0</v>
      </c>
      <c r="N29" s="8"/>
      <c r="O29" s="80">
        <v>0</v>
      </c>
      <c r="P29" s="1"/>
    </row>
    <row r="30" spans="1:16">
      <c r="A30" s="13"/>
      <c r="B30" s="9"/>
      <c r="C30" s="11"/>
      <c r="D30" s="11"/>
      <c r="E30" s="9"/>
      <c r="F30" s="9"/>
      <c r="G30" s="9"/>
      <c r="H30" s="9"/>
      <c r="I30" s="9"/>
      <c r="J30" s="9"/>
      <c r="K30" s="9"/>
      <c r="L30" s="9"/>
      <c r="M30" s="16"/>
      <c r="N30" s="14"/>
      <c r="O30" s="16"/>
      <c r="P30" s="9"/>
    </row>
    <row r="31" spans="1:16">
      <c r="A31" s="13"/>
      <c r="B31" s="115" t="s">
        <v>25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</row>
    <row r="32" spans="1:16">
      <c r="A32" s="13"/>
      <c r="B32" s="115" t="s">
        <v>26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</row>
    <row r="33" spans="1:16" ht="33.75" customHeight="1">
      <c r="A33" s="13"/>
      <c r="B33" s="117" t="s">
        <v>73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8"/>
      <c r="M33" s="116"/>
      <c r="N33" s="116"/>
      <c r="O33" s="116"/>
      <c r="P33" s="116"/>
    </row>
  </sheetData>
  <mergeCells count="11">
    <mergeCell ref="B31:P31"/>
    <mergeCell ref="B32:P32"/>
    <mergeCell ref="B33:P33"/>
    <mergeCell ref="H23:H25"/>
    <mergeCell ref="F20:I20"/>
    <mergeCell ref="B1:J1"/>
    <mergeCell ref="B2:J2"/>
    <mergeCell ref="B4:D4"/>
    <mergeCell ref="B8:D8"/>
    <mergeCell ref="B17:D17"/>
    <mergeCell ref="F4:I4"/>
  </mergeCells>
  <phoneticPr fontId="2" type="noConversion"/>
  <pageMargins left="0.75" right="0.75" top="1" bottom="1" header="0.5" footer="0.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105.08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00700</cp:lastModifiedBy>
  <cp:lastPrinted>2016-11-09T07:12:14Z</cp:lastPrinted>
  <dcterms:created xsi:type="dcterms:W3CDTF">2016-01-19T05:51:50Z</dcterms:created>
  <dcterms:modified xsi:type="dcterms:W3CDTF">2016-11-11T09:22:45Z</dcterms:modified>
</cp:coreProperties>
</file>