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 Peiffer\Desktop\ENGR11\"/>
    </mc:Choice>
  </mc:AlternateContent>
  <bookViews>
    <workbookView xWindow="0" yWindow="0" windowWidth="23040" windowHeight="8184" activeTab="2" xr2:uid="{E0CFFA0A-0565-4D07-ACAA-40ED6D85DCC3}"/>
  </bookViews>
  <sheets>
    <sheet name="Part1" sheetId="1" r:id="rId1"/>
    <sheet name="Part2" sheetId="2" r:id="rId2"/>
    <sheet name="Part3" sheetId="3" r:id="rId3"/>
  </sheets>
  <definedNames>
    <definedName name="_xlnm._FilterDatabase" localSheetId="1" hidden="1">Part2!$C$1:$D$21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3" l="1"/>
  <c r="K3" i="3"/>
  <c r="D4" i="3" s="1"/>
  <c r="J3" i="3"/>
  <c r="B4" i="3" s="1"/>
  <c r="A5" i="3"/>
  <c r="J4" i="3" s="1"/>
  <c r="B5" i="3" s="1"/>
  <c r="C4" i="3"/>
  <c r="G2" i="3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C5" i="3" l="1"/>
  <c r="A6" i="3"/>
  <c r="K4" i="3"/>
  <c r="D5" i="3" s="1"/>
  <c r="A7" i="3" l="1"/>
  <c r="K5" i="3"/>
  <c r="D6" i="3" s="1"/>
  <c r="J5" i="3"/>
  <c r="B6" i="3" s="1"/>
  <c r="C6" i="3"/>
  <c r="A8" i="3" l="1"/>
  <c r="K6" i="3"/>
  <c r="D7" i="3" s="1"/>
  <c r="J6" i="3"/>
  <c r="B7" i="3" s="1"/>
  <c r="C7" i="3"/>
  <c r="A9" i="3" l="1"/>
  <c r="J7" i="3"/>
  <c r="B8" i="3" s="1"/>
  <c r="C8" i="3"/>
  <c r="K7" i="3"/>
  <c r="D8" i="3" s="1"/>
  <c r="A10" i="3" l="1"/>
  <c r="K8" i="3"/>
  <c r="D9" i="3" s="1"/>
  <c r="J8" i="3"/>
  <c r="B9" i="3" s="1"/>
  <c r="C9" i="3"/>
  <c r="A11" i="3" l="1"/>
  <c r="K9" i="3"/>
  <c r="D10" i="3" s="1"/>
  <c r="C10" i="3"/>
  <c r="J9" i="3"/>
  <c r="B10" i="3" s="1"/>
  <c r="A12" i="3" l="1"/>
  <c r="K10" i="3"/>
  <c r="D11" i="3" s="1"/>
  <c r="J10" i="3"/>
  <c r="B11" i="3" s="1"/>
  <c r="C11" i="3"/>
  <c r="A13" i="3" l="1"/>
  <c r="J11" i="3"/>
  <c r="B12" i="3" s="1"/>
  <c r="C12" i="3"/>
  <c r="K11" i="3"/>
  <c r="D12" i="3" s="1"/>
  <c r="A14" i="3" l="1"/>
  <c r="J12" i="3"/>
  <c r="B13" i="3" s="1"/>
  <c r="K12" i="3"/>
  <c r="D13" i="3" s="1"/>
  <c r="C13" i="3"/>
  <c r="A15" i="3" l="1"/>
  <c r="K13" i="3"/>
  <c r="D14" i="3" s="1"/>
  <c r="J13" i="3"/>
  <c r="B14" i="3" s="1"/>
  <c r="C14" i="3"/>
  <c r="A16" i="3" l="1"/>
  <c r="K14" i="3"/>
  <c r="D15" i="3" s="1"/>
  <c r="J14" i="3"/>
  <c r="B15" i="3" s="1"/>
  <c r="C15" i="3"/>
  <c r="A17" i="3" l="1"/>
  <c r="J15" i="3"/>
  <c r="B16" i="3" s="1"/>
  <c r="C16" i="3"/>
  <c r="K15" i="3"/>
  <c r="D16" i="3" s="1"/>
  <c r="A18" i="3" l="1"/>
  <c r="J16" i="3"/>
  <c r="B17" i="3" s="1"/>
  <c r="K16" i="3"/>
  <c r="D17" i="3" s="1"/>
  <c r="C17" i="3"/>
  <c r="A19" i="3" l="1"/>
  <c r="K17" i="3"/>
  <c r="D18" i="3" s="1"/>
  <c r="C18" i="3"/>
  <c r="J17" i="3"/>
  <c r="B18" i="3" s="1"/>
  <c r="A20" i="3" l="1"/>
  <c r="K18" i="3"/>
  <c r="D19" i="3" s="1"/>
  <c r="J18" i="3"/>
  <c r="B19" i="3" s="1"/>
  <c r="C19" i="3"/>
  <c r="A21" i="3" l="1"/>
  <c r="J19" i="3"/>
  <c r="B20" i="3" s="1"/>
  <c r="C20" i="3"/>
  <c r="K19" i="3"/>
  <c r="D20" i="3" s="1"/>
  <c r="A22" i="3" l="1"/>
  <c r="K20" i="3"/>
  <c r="D21" i="3" s="1"/>
  <c r="J20" i="3"/>
  <c r="B21" i="3" s="1"/>
  <c r="C21" i="3"/>
  <c r="A23" i="3" l="1"/>
  <c r="K21" i="3"/>
  <c r="D22" i="3" s="1"/>
  <c r="J21" i="3"/>
  <c r="B22" i="3" s="1"/>
  <c r="C22" i="3"/>
  <c r="K22" i="3" l="1"/>
  <c r="D23" i="3" s="1"/>
  <c r="J22" i="3"/>
  <c r="B23" i="3" s="1"/>
  <c r="A24" i="3"/>
  <c r="C23" i="3"/>
  <c r="J23" i="3" l="1"/>
  <c r="B24" i="3" s="1"/>
  <c r="C24" i="3"/>
  <c r="K23" i="3"/>
  <c r="D24" i="3" s="1"/>
</calcChain>
</file>

<file path=xl/sharedStrings.xml><?xml version="1.0" encoding="utf-8"?>
<sst xmlns="http://schemas.openxmlformats.org/spreadsheetml/2006/main" count="19" uniqueCount="17">
  <si>
    <t>x</t>
  </si>
  <si>
    <t>y</t>
  </si>
  <si>
    <t>ln(x)</t>
  </si>
  <si>
    <t>ln(y)</t>
  </si>
  <si>
    <t>Start</t>
  </si>
  <si>
    <t>End</t>
  </si>
  <si>
    <t># of steps</t>
  </si>
  <si>
    <t>Delta</t>
  </si>
  <si>
    <t>x_1</t>
  </si>
  <si>
    <t>y_1</t>
  </si>
  <si>
    <t>x_2</t>
  </si>
  <si>
    <t>y_2</t>
  </si>
  <si>
    <t>sin(x+1)</t>
  </si>
  <si>
    <t>ln(x^2+1)</t>
  </si>
  <si>
    <t>Initial Guess</t>
  </si>
  <si>
    <t>Goal Seek Guess</t>
  </si>
  <si>
    <t>Goal Seek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</si>
</sst>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</a:t>
            </a:r>
            <a:r>
              <a:rPr lang="en-US" baseline="0"/>
              <a:t> Rate Versus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1743569553805774"/>
                  <c:y val="5.42231700204141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Part1!$B$2:$B$21</c:f>
              <c:numCache>
                <c:formatCode>General</c:formatCode>
                <c:ptCount val="20"/>
                <c:pt idx="0">
                  <c:v>1.5</c:v>
                </c:pt>
                <c:pt idx="1">
                  <c:v>5.5</c:v>
                </c:pt>
                <c:pt idx="2">
                  <c:v>6.3</c:v>
                </c:pt>
                <c:pt idx="3">
                  <c:v>8.5</c:v>
                </c:pt>
                <c:pt idx="4">
                  <c:v>10.5</c:v>
                </c:pt>
                <c:pt idx="5">
                  <c:v>11.5</c:v>
                </c:pt>
                <c:pt idx="6">
                  <c:v>12.8</c:v>
                </c:pt>
                <c:pt idx="7">
                  <c:v>14.2</c:v>
                </c:pt>
                <c:pt idx="8">
                  <c:v>17</c:v>
                </c:pt>
                <c:pt idx="9">
                  <c:v>17.100000000000001</c:v>
                </c:pt>
                <c:pt idx="10">
                  <c:v>19.2</c:v>
                </c:pt>
                <c:pt idx="11">
                  <c:v>20.7</c:v>
                </c:pt>
                <c:pt idx="12">
                  <c:v>22.5</c:v>
                </c:pt>
                <c:pt idx="13">
                  <c:v>23.6</c:v>
                </c:pt>
                <c:pt idx="14">
                  <c:v>25</c:v>
                </c:pt>
                <c:pt idx="15">
                  <c:v>26.7</c:v>
                </c:pt>
                <c:pt idx="16">
                  <c:v>28.2</c:v>
                </c:pt>
                <c:pt idx="17">
                  <c:v>30</c:v>
                </c:pt>
                <c:pt idx="18">
                  <c:v>32</c:v>
                </c:pt>
                <c:pt idx="1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2-425A-BFFD-0545B368C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19944"/>
        <c:axId val="444620272"/>
      </c:scatterChart>
      <c:valAx>
        <c:axId val="44461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0272"/>
        <c:crosses val="autoZero"/>
        <c:crossBetween val="midCat"/>
      </c:valAx>
      <c:valAx>
        <c:axId val="4446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</a:t>
                </a:r>
                <a:r>
                  <a:rPr lang="en-US" baseline="0"/>
                  <a:t> (cubic feet)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1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log-log</a:t>
            </a:r>
            <a:r>
              <a:rPr lang="en-US" baseline="0"/>
              <a:t> graph of depth versus flow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835651793525808"/>
                  <c:y val="0.100853018372703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Part2!$C$2:$C$21</c:f>
              <c:numCache>
                <c:formatCode>General</c:formatCode>
                <c:ptCount val="20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  <c:pt idx="10">
                  <c:v>2.3978952727983707</c:v>
                </c:pt>
                <c:pt idx="11">
                  <c:v>2.4849066497880004</c:v>
                </c:pt>
                <c:pt idx="12">
                  <c:v>2.5649493574615367</c:v>
                </c:pt>
                <c:pt idx="13">
                  <c:v>2.6390573296152584</c:v>
                </c:pt>
                <c:pt idx="14">
                  <c:v>2.7080502011022101</c:v>
                </c:pt>
                <c:pt idx="15">
                  <c:v>2.7725887222397811</c:v>
                </c:pt>
                <c:pt idx="16">
                  <c:v>2.8332133440562162</c:v>
                </c:pt>
                <c:pt idx="17">
                  <c:v>2.8903717578961645</c:v>
                </c:pt>
                <c:pt idx="18">
                  <c:v>2.9444389791664403</c:v>
                </c:pt>
                <c:pt idx="19">
                  <c:v>2.9957322735539909</c:v>
                </c:pt>
              </c:numCache>
            </c:numRef>
          </c:xVal>
          <c:yVal>
            <c:numRef>
              <c:f>Part2!$D$2:$D$21</c:f>
              <c:numCache>
                <c:formatCode>General</c:formatCode>
                <c:ptCount val="20"/>
                <c:pt idx="0">
                  <c:v>0.40546510810816438</c:v>
                </c:pt>
                <c:pt idx="1">
                  <c:v>1.7047480922384253</c:v>
                </c:pt>
                <c:pt idx="2">
                  <c:v>1.8405496333974869</c:v>
                </c:pt>
                <c:pt idx="3">
                  <c:v>2.1400661634962708</c:v>
                </c:pt>
                <c:pt idx="4">
                  <c:v>2.3513752571634776</c:v>
                </c:pt>
                <c:pt idx="5">
                  <c:v>2.4423470353692043</c:v>
                </c:pt>
                <c:pt idx="6">
                  <c:v>2.5494451709255714</c:v>
                </c:pt>
                <c:pt idx="7">
                  <c:v>2.653241964607215</c:v>
                </c:pt>
                <c:pt idx="8">
                  <c:v>2.8332133440562162</c:v>
                </c:pt>
                <c:pt idx="9">
                  <c:v>2.8390784635086144</c:v>
                </c:pt>
                <c:pt idx="10">
                  <c:v>2.954910279033736</c:v>
                </c:pt>
                <c:pt idx="11">
                  <c:v>3.0301337002713233</c:v>
                </c:pt>
                <c:pt idx="12">
                  <c:v>3.1135153092103742</c:v>
                </c:pt>
                <c:pt idx="13">
                  <c:v>3.1612467120315646</c:v>
                </c:pt>
                <c:pt idx="14">
                  <c:v>3.2188758248682006</c:v>
                </c:pt>
                <c:pt idx="15">
                  <c:v>3.2846635654062037</c:v>
                </c:pt>
                <c:pt idx="16">
                  <c:v>3.3393219779440679</c:v>
                </c:pt>
                <c:pt idx="17">
                  <c:v>3.4011973816621555</c:v>
                </c:pt>
                <c:pt idx="18">
                  <c:v>3.4657359027997265</c:v>
                </c:pt>
                <c:pt idx="19">
                  <c:v>3.5263605246161616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5-42A1-AFC3-008C804B1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55600"/>
        <c:axId val="450862160"/>
      </c:scatterChart>
      <c:valAx>
        <c:axId val="4508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log(Depth)</a:t>
                </a:r>
                <a:r>
                  <a:rPr lang="en-US" baseline="0"/>
                  <a:t> (feet)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62160"/>
        <c:crosses val="autoZero"/>
        <c:crossBetween val="midCat"/>
      </c:valAx>
      <c:valAx>
        <c:axId val="4508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log(Flow</a:t>
                </a:r>
                <a:r>
                  <a:rPr lang="en-US" baseline="0"/>
                  <a:t> Rate) (cubic feet)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5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2</xdr:row>
      <xdr:rowOff>133350</xdr:rowOff>
    </xdr:from>
    <xdr:to>
      <xdr:col>13</xdr:col>
      <xdr:colOff>91440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9A3FE-AF46-425E-8361-93757531D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</xdr:row>
      <xdr:rowOff>57150</xdr:rowOff>
    </xdr:from>
    <xdr:to>
      <xdr:col>13</xdr:col>
      <xdr:colOff>335280</xdr:colOff>
      <xdr:row>17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5F2D9B-4DC0-4E6B-8DF5-1DBD8A988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366F-B7A8-4558-8C61-9331E7648C32}">
  <dimension ref="A1:B21"/>
  <sheetViews>
    <sheetView workbookViewId="0">
      <selection sqref="A1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1.5</v>
      </c>
    </row>
    <row r="3" spans="1:2" x14ac:dyDescent="0.3">
      <c r="A3">
        <v>2</v>
      </c>
      <c r="B3">
        <v>5.5</v>
      </c>
    </row>
    <row r="4" spans="1:2" x14ac:dyDescent="0.3">
      <c r="A4">
        <v>3</v>
      </c>
      <c r="B4">
        <v>6.3</v>
      </c>
    </row>
    <row r="5" spans="1:2" x14ac:dyDescent="0.3">
      <c r="A5">
        <v>4</v>
      </c>
      <c r="B5">
        <v>8.5</v>
      </c>
    </row>
    <row r="6" spans="1:2" x14ac:dyDescent="0.3">
      <c r="A6">
        <v>5</v>
      </c>
      <c r="B6">
        <v>10.5</v>
      </c>
    </row>
    <row r="7" spans="1:2" x14ac:dyDescent="0.3">
      <c r="A7">
        <v>6</v>
      </c>
      <c r="B7">
        <v>11.5</v>
      </c>
    </row>
    <row r="8" spans="1:2" x14ac:dyDescent="0.3">
      <c r="A8">
        <v>7</v>
      </c>
      <c r="B8">
        <v>12.8</v>
      </c>
    </row>
    <row r="9" spans="1:2" x14ac:dyDescent="0.3">
      <c r="A9">
        <v>8</v>
      </c>
      <c r="B9">
        <v>14.2</v>
      </c>
    </row>
    <row r="10" spans="1:2" x14ac:dyDescent="0.3">
      <c r="A10">
        <v>9</v>
      </c>
      <c r="B10">
        <v>17</v>
      </c>
    </row>
    <row r="11" spans="1:2" x14ac:dyDescent="0.3">
      <c r="A11">
        <v>10</v>
      </c>
      <c r="B11">
        <v>17.100000000000001</v>
      </c>
    </row>
    <row r="12" spans="1:2" x14ac:dyDescent="0.3">
      <c r="A12">
        <v>11</v>
      </c>
      <c r="B12">
        <v>19.2</v>
      </c>
    </row>
    <row r="13" spans="1:2" x14ac:dyDescent="0.3">
      <c r="A13">
        <v>12</v>
      </c>
      <c r="B13">
        <v>20.7</v>
      </c>
    </row>
    <row r="14" spans="1:2" x14ac:dyDescent="0.3">
      <c r="A14">
        <v>13</v>
      </c>
      <c r="B14">
        <v>22.5</v>
      </c>
    </row>
    <row r="15" spans="1:2" x14ac:dyDescent="0.3">
      <c r="A15">
        <v>14</v>
      </c>
      <c r="B15">
        <v>23.6</v>
      </c>
    </row>
    <row r="16" spans="1:2" x14ac:dyDescent="0.3">
      <c r="A16">
        <v>15</v>
      </c>
      <c r="B16">
        <v>25</v>
      </c>
    </row>
    <row r="17" spans="1:2" x14ac:dyDescent="0.3">
      <c r="A17">
        <v>16</v>
      </c>
      <c r="B17">
        <v>26.7</v>
      </c>
    </row>
    <row r="18" spans="1:2" x14ac:dyDescent="0.3">
      <c r="A18">
        <v>17</v>
      </c>
      <c r="B18">
        <v>28.2</v>
      </c>
    </row>
    <row r="19" spans="1:2" x14ac:dyDescent="0.3">
      <c r="A19">
        <v>18</v>
      </c>
      <c r="B19">
        <v>30</v>
      </c>
    </row>
    <row r="20" spans="1:2" x14ac:dyDescent="0.3">
      <c r="A20">
        <v>19</v>
      </c>
      <c r="B20">
        <v>32</v>
      </c>
    </row>
    <row r="21" spans="1:2" x14ac:dyDescent="0.3">
      <c r="A21">
        <v>20</v>
      </c>
      <c r="B21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F5BA-BE9D-44A8-9C4C-5E1702A1B594}">
  <dimension ref="A1:D21"/>
  <sheetViews>
    <sheetView workbookViewId="0">
      <selection activeCell="I23" sqref="I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1.5</v>
      </c>
      <c r="C2">
        <f>LN(A2)</f>
        <v>0</v>
      </c>
      <c r="D2">
        <f t="shared" ref="D2:D21" si="0">LN(B2)</f>
        <v>0.40546510810816438</v>
      </c>
    </row>
    <row r="3" spans="1:4" x14ac:dyDescent="0.3">
      <c r="A3">
        <v>2</v>
      </c>
      <c r="B3">
        <v>5.5</v>
      </c>
      <c r="C3">
        <f t="shared" ref="C3:C21" si="1">LN(A3)</f>
        <v>0.69314718055994529</v>
      </c>
      <c r="D3">
        <f t="shared" si="0"/>
        <v>1.7047480922384253</v>
      </c>
    </row>
    <row r="4" spans="1:4" x14ac:dyDescent="0.3">
      <c r="A4">
        <v>3</v>
      </c>
      <c r="B4">
        <v>6.3</v>
      </c>
      <c r="C4">
        <f t="shared" si="1"/>
        <v>1.0986122886681098</v>
      </c>
      <c r="D4">
        <f t="shared" si="0"/>
        <v>1.8405496333974869</v>
      </c>
    </row>
    <row r="5" spans="1:4" x14ac:dyDescent="0.3">
      <c r="A5">
        <v>4</v>
      </c>
      <c r="B5">
        <v>8.5</v>
      </c>
      <c r="C5">
        <f t="shared" si="1"/>
        <v>1.3862943611198906</v>
      </c>
      <c r="D5">
        <f t="shared" si="0"/>
        <v>2.1400661634962708</v>
      </c>
    </row>
    <row r="6" spans="1:4" x14ac:dyDescent="0.3">
      <c r="A6">
        <v>5</v>
      </c>
      <c r="B6">
        <v>10.5</v>
      </c>
      <c r="C6">
        <f t="shared" si="1"/>
        <v>1.6094379124341003</v>
      </c>
      <c r="D6">
        <f t="shared" si="0"/>
        <v>2.3513752571634776</v>
      </c>
    </row>
    <row r="7" spans="1:4" x14ac:dyDescent="0.3">
      <c r="A7">
        <v>6</v>
      </c>
      <c r="B7">
        <v>11.5</v>
      </c>
      <c r="C7">
        <f t="shared" si="1"/>
        <v>1.791759469228055</v>
      </c>
      <c r="D7">
        <f t="shared" si="0"/>
        <v>2.4423470353692043</v>
      </c>
    </row>
    <row r="8" spans="1:4" x14ac:dyDescent="0.3">
      <c r="A8">
        <v>7</v>
      </c>
      <c r="B8">
        <v>12.8</v>
      </c>
      <c r="C8">
        <f t="shared" si="1"/>
        <v>1.9459101490553132</v>
      </c>
      <c r="D8">
        <f t="shared" si="0"/>
        <v>2.5494451709255714</v>
      </c>
    </row>
    <row r="9" spans="1:4" x14ac:dyDescent="0.3">
      <c r="A9">
        <v>8</v>
      </c>
      <c r="B9">
        <v>14.2</v>
      </c>
      <c r="C9">
        <f t="shared" si="1"/>
        <v>2.0794415416798357</v>
      </c>
      <c r="D9">
        <f t="shared" si="0"/>
        <v>2.653241964607215</v>
      </c>
    </row>
    <row r="10" spans="1:4" x14ac:dyDescent="0.3">
      <c r="A10">
        <v>9</v>
      </c>
      <c r="B10">
        <v>17</v>
      </c>
      <c r="C10">
        <f t="shared" si="1"/>
        <v>2.1972245773362196</v>
      </c>
      <c r="D10">
        <f t="shared" si="0"/>
        <v>2.8332133440562162</v>
      </c>
    </row>
    <row r="11" spans="1:4" x14ac:dyDescent="0.3">
      <c r="A11">
        <v>10</v>
      </c>
      <c r="B11">
        <v>17.100000000000001</v>
      </c>
      <c r="C11">
        <f t="shared" si="1"/>
        <v>2.3025850929940459</v>
      </c>
      <c r="D11">
        <f t="shared" si="0"/>
        <v>2.8390784635086144</v>
      </c>
    </row>
    <row r="12" spans="1:4" x14ac:dyDescent="0.3">
      <c r="A12">
        <v>11</v>
      </c>
      <c r="B12">
        <v>19.2</v>
      </c>
      <c r="C12">
        <f t="shared" si="1"/>
        <v>2.3978952727983707</v>
      </c>
      <c r="D12">
        <f t="shared" si="0"/>
        <v>2.954910279033736</v>
      </c>
    </row>
    <row r="13" spans="1:4" x14ac:dyDescent="0.3">
      <c r="A13">
        <v>12</v>
      </c>
      <c r="B13">
        <v>20.7</v>
      </c>
      <c r="C13">
        <f t="shared" si="1"/>
        <v>2.4849066497880004</v>
      </c>
      <c r="D13">
        <f t="shared" si="0"/>
        <v>3.0301337002713233</v>
      </c>
    </row>
    <row r="14" spans="1:4" x14ac:dyDescent="0.3">
      <c r="A14">
        <v>13</v>
      </c>
      <c r="B14">
        <v>22.5</v>
      </c>
      <c r="C14">
        <f t="shared" si="1"/>
        <v>2.5649493574615367</v>
      </c>
      <c r="D14">
        <f t="shared" si="0"/>
        <v>3.1135153092103742</v>
      </c>
    </row>
    <row r="15" spans="1:4" x14ac:dyDescent="0.3">
      <c r="A15">
        <v>14</v>
      </c>
      <c r="B15">
        <v>23.6</v>
      </c>
      <c r="C15">
        <f t="shared" si="1"/>
        <v>2.6390573296152584</v>
      </c>
      <c r="D15">
        <f t="shared" si="0"/>
        <v>3.1612467120315646</v>
      </c>
    </row>
    <row r="16" spans="1:4" x14ac:dyDescent="0.3">
      <c r="A16">
        <v>15</v>
      </c>
      <c r="B16">
        <v>25</v>
      </c>
      <c r="C16">
        <f t="shared" si="1"/>
        <v>2.7080502011022101</v>
      </c>
      <c r="D16">
        <f t="shared" si="0"/>
        <v>3.2188758248682006</v>
      </c>
    </row>
    <row r="17" spans="1:4" x14ac:dyDescent="0.3">
      <c r="A17">
        <v>16</v>
      </c>
      <c r="B17">
        <v>26.7</v>
      </c>
      <c r="C17">
        <f t="shared" si="1"/>
        <v>2.7725887222397811</v>
      </c>
      <c r="D17">
        <f t="shared" si="0"/>
        <v>3.2846635654062037</v>
      </c>
    </row>
    <row r="18" spans="1:4" x14ac:dyDescent="0.3">
      <c r="A18">
        <v>17</v>
      </c>
      <c r="B18">
        <v>28.2</v>
      </c>
      <c r="C18">
        <f t="shared" si="1"/>
        <v>2.8332133440562162</v>
      </c>
      <c r="D18">
        <f t="shared" si="0"/>
        <v>3.3393219779440679</v>
      </c>
    </row>
    <row r="19" spans="1:4" x14ac:dyDescent="0.3">
      <c r="A19">
        <v>18</v>
      </c>
      <c r="B19">
        <v>30</v>
      </c>
      <c r="C19">
        <f t="shared" si="1"/>
        <v>2.8903717578961645</v>
      </c>
      <c r="D19">
        <f t="shared" si="0"/>
        <v>3.4011973816621555</v>
      </c>
    </row>
    <row r="20" spans="1:4" x14ac:dyDescent="0.3">
      <c r="A20">
        <v>19</v>
      </c>
      <c r="B20">
        <v>32</v>
      </c>
      <c r="C20">
        <f t="shared" si="1"/>
        <v>2.9444389791664403</v>
      </c>
      <c r="D20">
        <f t="shared" si="0"/>
        <v>3.4657359027997265</v>
      </c>
    </row>
    <row r="21" spans="1:4" x14ac:dyDescent="0.3">
      <c r="A21">
        <v>20</v>
      </c>
      <c r="B21">
        <v>34</v>
      </c>
      <c r="C21">
        <f t="shared" si="1"/>
        <v>2.9957322735539909</v>
      </c>
      <c r="D21">
        <f t="shared" si="0"/>
        <v>3.5263605246161616</v>
      </c>
    </row>
  </sheetData>
  <autoFilter ref="C1:D21" xr:uid="{79806D98-B5D9-48F4-8378-861740A194CC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5C29-E5CE-42D1-AA5A-49800E458589}">
  <dimension ref="A1:O24"/>
  <sheetViews>
    <sheetView tabSelected="1" workbookViewId="0">
      <selection activeCell="A5" sqref="A5"/>
    </sheetView>
  </sheetViews>
  <sheetFormatPr defaultRowHeight="14.4" x14ac:dyDescent="0.3"/>
  <sheetData>
    <row r="1" spans="1:15" x14ac:dyDescent="0.3">
      <c r="D1" t="s">
        <v>4</v>
      </c>
      <c r="E1">
        <v>1</v>
      </c>
      <c r="F1" t="s">
        <v>6</v>
      </c>
      <c r="G1">
        <v>20</v>
      </c>
    </row>
    <row r="2" spans="1:15" x14ac:dyDescent="0.3">
      <c r="D2" t="s">
        <v>5</v>
      </c>
      <c r="E2">
        <v>4</v>
      </c>
      <c r="F2" t="s">
        <v>7</v>
      </c>
      <c r="G2">
        <f>(E2-E1)/G1</f>
        <v>0.15</v>
      </c>
      <c r="J2" t="s">
        <v>12</v>
      </c>
      <c r="K2" t="s">
        <v>13</v>
      </c>
    </row>
    <row r="3" spans="1:15" x14ac:dyDescent="0.3">
      <c r="A3" t="s">
        <v>8</v>
      </c>
      <c r="B3" t="s">
        <v>9</v>
      </c>
      <c r="C3" t="s">
        <v>10</v>
      </c>
      <c r="D3" t="s">
        <v>11</v>
      </c>
      <c r="J3">
        <f>SIN($A4+1)</f>
        <v>0.59614872292653998</v>
      </c>
      <c r="K3">
        <f>LN(($A4)^2+1)</f>
        <v>1.1813281564507796</v>
      </c>
    </row>
    <row r="4" spans="1:15" x14ac:dyDescent="0.3">
      <c r="A4">
        <v>1.5028969999999999</v>
      </c>
      <c r="B4">
        <f>(J3)^2</f>
        <v>0.35539329984694451</v>
      </c>
      <c r="C4">
        <f>A4</f>
        <v>1.5028969999999999</v>
      </c>
      <c r="D4">
        <f>K3/(EXP(0.8*A4))</f>
        <v>0.35498553451862291</v>
      </c>
      <c r="J4">
        <f t="shared" ref="J4:J23" si="0">SIN($A5+1)</f>
        <v>0.46947462045829763</v>
      </c>
      <c r="K4">
        <f t="shared" ref="K4:K23" si="1">LN(($A5)^2+1)</f>
        <v>1.316962635605808</v>
      </c>
      <c r="N4" s="1" t="s">
        <v>14</v>
      </c>
      <c r="O4">
        <v>1</v>
      </c>
    </row>
    <row r="5" spans="1:15" x14ac:dyDescent="0.3">
      <c r="A5">
        <f>A4+$G$2</f>
        <v>1.6528969999999998</v>
      </c>
      <c r="B5">
        <f t="shared" ref="B5:B24" si="2">(J4)^2</f>
        <v>0.22040641925446261</v>
      </c>
      <c r="C5">
        <f t="shared" ref="C5:C24" si="3">A5</f>
        <v>1.6528969999999998</v>
      </c>
      <c r="D5">
        <f t="shared" ref="D5:D24" si="4">K4/(EXP(0.8*A5))</f>
        <v>0.35099280704352864</v>
      </c>
      <c r="J5">
        <f t="shared" si="0"/>
        <v>0.33225713014179059</v>
      </c>
      <c r="K5">
        <f t="shared" si="1"/>
        <v>1.4470219406028264</v>
      </c>
      <c r="N5" s="1" t="s">
        <v>15</v>
      </c>
      <c r="O5">
        <v>1.5028965580315712</v>
      </c>
    </row>
    <row r="6" spans="1:15" x14ac:dyDescent="0.3">
      <c r="A6">
        <f t="shared" ref="A6:A23" si="5">A5+$G$2</f>
        <v>1.8028969999999997</v>
      </c>
      <c r="B6">
        <f t="shared" si="2"/>
        <v>0.11039480053005878</v>
      </c>
      <c r="C6">
        <f t="shared" si="3"/>
        <v>1.8028969999999997</v>
      </c>
      <c r="D6">
        <f t="shared" si="4"/>
        <v>0.34204601997419926</v>
      </c>
      <c r="J6">
        <f t="shared" si="0"/>
        <v>0.18757786098617069</v>
      </c>
      <c r="K6">
        <f t="shared" si="1"/>
        <v>1.571488183301001</v>
      </c>
      <c r="N6" s="1" t="s">
        <v>16</v>
      </c>
      <c r="O6">
        <f xml:space="preserve"> (SIN(O5+1))^2-(LN(O5^2+1)/EXP(0.8*O5))</f>
        <v>4.0818539810982823E-4</v>
      </c>
    </row>
    <row r="7" spans="1:15" x14ac:dyDescent="0.3">
      <c r="A7">
        <f t="shared" si="5"/>
        <v>1.9528969999999997</v>
      </c>
      <c r="B7">
        <f t="shared" si="2"/>
        <v>3.5185453932147177E-2</v>
      </c>
      <c r="C7">
        <f t="shared" si="3"/>
        <v>1.9528969999999997</v>
      </c>
      <c r="D7">
        <f t="shared" si="4"/>
        <v>0.3294619063647764</v>
      </c>
      <c r="J7">
        <f t="shared" si="0"/>
        <v>3.8685997466675573E-2</v>
      </c>
      <c r="K7">
        <f t="shared" si="1"/>
        <v>1.6904971726477163</v>
      </c>
    </row>
    <row r="8" spans="1:15" x14ac:dyDescent="0.3">
      <c r="A8">
        <f t="shared" si="5"/>
        <v>2.1028969999999996</v>
      </c>
      <c r="B8">
        <f t="shared" si="2"/>
        <v>1.4966063999916289E-3</v>
      </c>
      <c r="C8">
        <f t="shared" si="3"/>
        <v>2.1028969999999996</v>
      </c>
      <c r="D8">
        <f t="shared" si="4"/>
        <v>0.31433533114380474</v>
      </c>
      <c r="J8">
        <f t="shared" si="0"/>
        <v>-0.11107467015385905</v>
      </c>
      <c r="K8">
        <f t="shared" si="1"/>
        <v>1.8042716794609481</v>
      </c>
    </row>
    <row r="9" spans="1:15" x14ac:dyDescent="0.3">
      <c r="A9">
        <f t="shared" si="5"/>
        <v>2.2528969999999995</v>
      </c>
      <c r="B9">
        <f t="shared" si="2"/>
        <v>1.2337582349788587E-2</v>
      </c>
      <c r="C9">
        <f t="shared" si="3"/>
        <v>2.2528969999999995</v>
      </c>
      <c r="D9">
        <f t="shared" si="4"/>
        <v>0.2975536924885977</v>
      </c>
      <c r="J9">
        <f t="shared" si="0"/>
        <v>-0.25834084014551872</v>
      </c>
      <c r="K9">
        <f t="shared" si="1"/>
        <v>1.9130790576230656</v>
      </c>
    </row>
    <row r="10" spans="1:15" x14ac:dyDescent="0.3">
      <c r="A10">
        <f t="shared" si="5"/>
        <v>2.4028969999999994</v>
      </c>
      <c r="B10">
        <f t="shared" si="2"/>
        <v>6.6739989687092466E-2</v>
      </c>
      <c r="C10">
        <f t="shared" si="3"/>
        <v>2.4028969999999994</v>
      </c>
      <c r="D10">
        <f t="shared" si="4"/>
        <v>0.27982144269859194</v>
      </c>
      <c r="J10">
        <f t="shared" si="0"/>
        <v>-0.39980523181731559</v>
      </c>
      <c r="K10">
        <f t="shared" si="1"/>
        <v>2.0172047818040122</v>
      </c>
    </row>
    <row r="11" spans="1:15" x14ac:dyDescent="0.3">
      <c r="A11">
        <f t="shared" si="5"/>
        <v>2.5528969999999993</v>
      </c>
      <c r="B11">
        <f t="shared" si="2"/>
        <v>0.15984422338849746</v>
      </c>
      <c r="C11">
        <f t="shared" si="3"/>
        <v>2.5528969999999993</v>
      </c>
      <c r="D11">
        <f t="shared" si="4"/>
        <v>0.26168734741947641</v>
      </c>
      <c r="J11">
        <f t="shared" si="0"/>
        <v>-0.5322908599114341</v>
      </c>
      <c r="K11">
        <f t="shared" si="1"/>
        <v>2.1169362700974022</v>
      </c>
    </row>
    <row r="12" spans="1:15" x14ac:dyDescent="0.3">
      <c r="A12">
        <f t="shared" si="5"/>
        <v>2.7028969999999992</v>
      </c>
      <c r="B12">
        <f t="shared" si="2"/>
        <v>0.28333355954525397</v>
      </c>
      <c r="C12">
        <f t="shared" si="3"/>
        <v>2.7028969999999992</v>
      </c>
      <c r="D12">
        <f t="shared" si="4"/>
        <v>0.24357077729756801</v>
      </c>
      <c r="J12">
        <f t="shared" si="0"/>
        <v>-0.65282238284294758</v>
      </c>
      <c r="K12">
        <f t="shared" si="1"/>
        <v>2.2125533001493696</v>
      </c>
    </row>
    <row r="13" spans="1:15" x14ac:dyDescent="0.3">
      <c r="A13">
        <f t="shared" si="5"/>
        <v>2.8528969999999991</v>
      </c>
      <c r="B13">
        <f t="shared" si="2"/>
        <v>0.42617706354074403</v>
      </c>
      <c r="C13">
        <f t="shared" si="3"/>
        <v>2.8528969999999991</v>
      </c>
      <c r="D13">
        <f t="shared" si="4"/>
        <v>0.22578537209746102</v>
      </c>
      <c r="J13">
        <f t="shared" si="0"/>
        <v>-0.75869292245735986</v>
      </c>
      <c r="K13">
        <f t="shared" si="1"/>
        <v>2.3043226218769872</v>
      </c>
    </row>
    <row r="14" spans="1:15" x14ac:dyDescent="0.3">
      <c r="A14">
        <f t="shared" si="5"/>
        <v>3.002896999999999</v>
      </c>
      <c r="B14">
        <f t="shared" si="2"/>
        <v>0.5756149505868895</v>
      </c>
      <c r="C14">
        <f t="shared" si="3"/>
        <v>3.002896999999999</v>
      </c>
      <c r="D14">
        <f t="shared" si="4"/>
        <v>0.20855951389809976</v>
      </c>
      <c r="J14">
        <f t="shared" si="0"/>
        <v>-0.84752485467827232</v>
      </c>
      <c r="K14">
        <f t="shared" si="1"/>
        <v>2.3924952180401711</v>
      </c>
    </row>
    <row r="15" spans="1:15" x14ac:dyDescent="0.3">
      <c r="A15">
        <f t="shared" si="5"/>
        <v>3.152896999999999</v>
      </c>
      <c r="B15">
        <f t="shared" si="2"/>
        <v>0.71829837929742657</v>
      </c>
      <c r="C15">
        <f t="shared" si="3"/>
        <v>3.152896999999999</v>
      </c>
      <c r="D15">
        <f t="shared" si="4"/>
        <v>0.19205360477467084</v>
      </c>
      <c r="J15">
        <f t="shared" si="0"/>
        <v>-0.91732320581828553</v>
      </c>
      <c r="K15">
        <f t="shared" si="1"/>
        <v>2.477305214662652</v>
      </c>
    </row>
    <row r="16" spans="1:15" x14ac:dyDescent="0.3">
      <c r="A16">
        <f t="shared" si="5"/>
        <v>3.3028969999999989</v>
      </c>
      <c r="B16">
        <f t="shared" si="2"/>
        <v>0.84148186393273661</v>
      </c>
      <c r="C16">
        <f t="shared" si="3"/>
        <v>3.3028969999999989</v>
      </c>
      <c r="D16">
        <f t="shared" si="4"/>
        <v>0.17637440583062958</v>
      </c>
      <c r="J16">
        <f t="shared" si="0"/>
        <v>-0.96652045538711218</v>
      </c>
      <c r="K16">
        <f t="shared" si="1"/>
        <v>2.5589697995319565</v>
      </c>
    </row>
    <row r="17" spans="1:11" x14ac:dyDescent="0.3">
      <c r="A17">
        <f t="shared" si="5"/>
        <v>3.4528969999999988</v>
      </c>
      <c r="B17">
        <f t="shared" si="2"/>
        <v>0.93416179068171068</v>
      </c>
      <c r="C17">
        <f t="shared" si="3"/>
        <v>3.4528969999999988</v>
      </c>
      <c r="D17">
        <f t="shared" si="4"/>
        <v>0.16158679593445463</v>
      </c>
      <c r="J17">
        <f t="shared" si="0"/>
        <v>-0.99401173922241348</v>
      </c>
      <c r="K17">
        <f t="shared" si="1"/>
        <v>2.637689737216145</v>
      </c>
    </row>
    <row r="18" spans="1:11" x14ac:dyDescent="0.3">
      <c r="A18">
        <f t="shared" si="5"/>
        <v>3.6028969999999987</v>
      </c>
      <c r="B18">
        <f t="shared" si="2"/>
        <v>0.9880593377119673</v>
      </c>
      <c r="C18">
        <f t="shared" si="3"/>
        <v>3.6028969999999987</v>
      </c>
      <c r="D18">
        <f t="shared" si="4"/>
        <v>0.14772332720793416</v>
      </c>
      <c r="J18">
        <f t="shared" si="0"/>
        <v>-0.99917966235693967</v>
      </c>
      <c r="K18">
        <f t="shared" si="1"/>
        <v>2.713650217871614</v>
      </c>
    </row>
    <row r="19" spans="1:11" x14ac:dyDescent="0.3">
      <c r="A19">
        <f t="shared" si="5"/>
        <v>3.7528969999999986</v>
      </c>
      <c r="B19">
        <f t="shared" si="2"/>
        <v>0.99835999766772798</v>
      </c>
      <c r="C19">
        <f t="shared" si="3"/>
        <v>3.7528969999999986</v>
      </c>
      <c r="D19">
        <f t="shared" si="4"/>
        <v>0.13479193285831353</v>
      </c>
      <c r="J19">
        <f t="shared" si="0"/>
        <v>-0.9819081643784705</v>
      </c>
      <c r="K19">
        <f t="shared" si="1"/>
        <v>2.7870218734288086</v>
      </c>
    </row>
    <row r="20" spans="1:11" x14ac:dyDescent="0.3">
      <c r="A20">
        <f t="shared" si="5"/>
        <v>3.9028969999999985</v>
      </c>
      <c r="B20">
        <f t="shared" si="2"/>
        <v>0.96414364327309743</v>
      </c>
      <c r="C20">
        <f t="shared" si="3"/>
        <v>3.9028969999999985</v>
      </c>
      <c r="D20">
        <f t="shared" si="4"/>
        <v>0.12278210444630798</v>
      </c>
      <c r="J20">
        <f t="shared" si="0"/>
        <v>-0.94258512589646193</v>
      </c>
      <c r="K20">
        <f t="shared" si="1"/>
        <v>2.8579618570989913</v>
      </c>
    </row>
    <row r="21" spans="1:11" x14ac:dyDescent="0.3">
      <c r="A21">
        <f t="shared" si="5"/>
        <v>4.0528969999999989</v>
      </c>
      <c r="B21">
        <f t="shared" si="2"/>
        <v>0.88846671956124901</v>
      </c>
      <c r="C21">
        <f t="shared" si="3"/>
        <v>4.0528969999999989</v>
      </c>
      <c r="D21">
        <f t="shared" si="4"/>
        <v>0.11166981227523887</v>
      </c>
      <c r="J21">
        <f t="shared" si="0"/>
        <v>-0.88209365757977909</v>
      </c>
      <c r="K21">
        <f t="shared" si="1"/>
        <v>2.9266149224952609</v>
      </c>
    </row>
    <row r="22" spans="1:11" x14ac:dyDescent="0.3">
      <c r="A22">
        <f t="shared" si="5"/>
        <v>4.2028969999999992</v>
      </c>
      <c r="B22">
        <f t="shared" si="2"/>
        <v>0.77808922074247255</v>
      </c>
      <c r="C22">
        <f t="shared" si="3"/>
        <v>4.2028969999999992</v>
      </c>
      <c r="D22">
        <f t="shared" si="4"/>
        <v>0.10142140033559556</v>
      </c>
      <c r="J22">
        <f t="shared" si="0"/>
        <v>-0.80179226739494658</v>
      </c>
      <c r="K22">
        <f t="shared" si="1"/>
        <v>2.9931144647108558</v>
      </c>
    </row>
    <row r="23" spans="1:11" x14ac:dyDescent="0.3">
      <c r="A23">
        <f t="shared" si="5"/>
        <v>4.3528969999999996</v>
      </c>
      <c r="B23">
        <f t="shared" si="2"/>
        <v>0.64287084005432948</v>
      </c>
      <c r="C23">
        <f t="shared" si="3"/>
        <v>4.3528969999999996</v>
      </c>
      <c r="D23">
        <f t="shared" si="4"/>
        <v>9.1996648888566818E-2</v>
      </c>
      <c r="J23">
        <f t="shared" si="0"/>
        <v>-0.70348435144599042</v>
      </c>
      <c r="K23">
        <f t="shared" si="1"/>
        <v>3.0575835024324922</v>
      </c>
    </row>
    <row r="24" spans="1:11" x14ac:dyDescent="0.3">
      <c r="A24">
        <f>A23+$G$2</f>
        <v>4.5028969999999999</v>
      </c>
      <c r="B24">
        <f t="shared" si="2"/>
        <v>0.49489023272938576</v>
      </c>
      <c r="C24">
        <f t="shared" si="3"/>
        <v>4.5028969999999999</v>
      </c>
      <c r="D24">
        <f t="shared" si="4"/>
        <v>8.3351164297683203E-2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Peiffer</dc:creator>
  <cp:lastModifiedBy>Avery Peiffer</cp:lastModifiedBy>
  <dcterms:created xsi:type="dcterms:W3CDTF">2017-10-17T00:01:57Z</dcterms:created>
  <dcterms:modified xsi:type="dcterms:W3CDTF">2017-10-17T00:32:51Z</dcterms:modified>
</cp:coreProperties>
</file>