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 Peiffer\Desktop\ENGR11\"/>
    </mc:Choice>
  </mc:AlternateContent>
  <bookViews>
    <workbookView xWindow="0" yWindow="0" windowWidth="23040" windowHeight="9048" xr2:uid="{71D98D3E-BBFC-4E39-BC53-F2A99DFC8440}"/>
  </bookViews>
  <sheets>
    <sheet name="AEP65 (a)" sheetId="1" r:id="rId1"/>
    <sheet name="AEP65 (b)" sheetId="2" r:id="rId2"/>
    <sheet name="AEP65 (c)" sheetId="3" r:id="rId3"/>
  </sheets>
  <definedNames>
    <definedName name="solver_adj" localSheetId="2" hidden="1">'AEP65 (c)'!$J$10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'AEP65 (c)'!$J$12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71027" fullPrecision="0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3" l="1"/>
  <c r="J4" i="2"/>
  <c r="J4" i="3"/>
  <c r="C8" i="3"/>
  <c r="C7" i="3"/>
  <c r="B7" i="3"/>
  <c r="E3" i="3"/>
  <c r="A8" i="3"/>
  <c r="A9" i="3"/>
  <c r="C9" i="3"/>
  <c r="B8" i="3"/>
  <c r="E3" i="2"/>
  <c r="A6" i="2"/>
  <c r="K6" i="1"/>
  <c r="E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B6" i="1"/>
  <c r="B39" i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10" i="3"/>
  <c r="C10" i="3"/>
  <c r="B9" i="3"/>
  <c r="B6" i="2"/>
  <c r="B7" i="2"/>
  <c r="B7" i="1"/>
  <c r="A11" i="3"/>
  <c r="C11" i="3"/>
  <c r="B10" i="3"/>
  <c r="B8" i="2"/>
  <c r="B8" i="1"/>
  <c r="A12" i="3"/>
  <c r="C12" i="3"/>
  <c r="B11" i="3"/>
  <c r="B9" i="2"/>
  <c r="B9" i="1"/>
  <c r="A13" i="3"/>
  <c r="C13" i="3"/>
  <c r="B12" i="3"/>
  <c r="B10" i="2"/>
  <c r="B10" i="1"/>
  <c r="A14" i="3"/>
  <c r="C14" i="3"/>
  <c r="B13" i="3"/>
  <c r="B11" i="2"/>
  <c r="B11" i="1"/>
  <c r="A15" i="3"/>
  <c r="C15" i="3"/>
  <c r="B14" i="3"/>
  <c r="B12" i="2"/>
  <c r="B12" i="1"/>
  <c r="A16" i="3"/>
  <c r="C16" i="3"/>
  <c r="B15" i="3"/>
  <c r="B13" i="2"/>
  <c r="B13" i="1"/>
  <c r="A17" i="3"/>
  <c r="C17" i="3"/>
  <c r="B16" i="3"/>
  <c r="B14" i="2"/>
  <c r="B14" i="1"/>
  <c r="A18" i="3"/>
  <c r="C18" i="3"/>
  <c r="B17" i="3"/>
  <c r="B15" i="2"/>
  <c r="B15" i="1"/>
  <c r="A19" i="3"/>
  <c r="C19" i="3"/>
  <c r="B18" i="3"/>
  <c r="B16" i="2"/>
  <c r="B16" i="1"/>
  <c r="A20" i="3"/>
  <c r="C20" i="3"/>
  <c r="B19" i="3"/>
  <c r="B17" i="2"/>
  <c r="B17" i="1"/>
  <c r="A21" i="3"/>
  <c r="C21" i="3"/>
  <c r="B20" i="3"/>
  <c r="B18" i="2"/>
  <c r="B18" i="1"/>
  <c r="A22" i="3"/>
  <c r="C22" i="3"/>
  <c r="B21" i="3"/>
  <c r="B19" i="2"/>
  <c r="B19" i="1"/>
  <c r="A23" i="3"/>
  <c r="C23" i="3"/>
  <c r="B22" i="3"/>
  <c r="B20" i="2"/>
  <c r="B20" i="1"/>
  <c r="A24" i="3"/>
  <c r="C24" i="3"/>
  <c r="B23" i="3"/>
  <c r="B21" i="2"/>
  <c r="B21" i="1"/>
  <c r="A25" i="3"/>
  <c r="C25" i="3"/>
  <c r="B24" i="3"/>
  <c r="B22" i="2"/>
  <c r="B22" i="1"/>
  <c r="A26" i="3"/>
  <c r="C26" i="3"/>
  <c r="B25" i="3"/>
  <c r="B23" i="2"/>
  <c r="B23" i="1"/>
  <c r="A27" i="3"/>
  <c r="C27" i="3"/>
  <c r="B26" i="3"/>
  <c r="B24" i="2"/>
  <c r="B24" i="1"/>
  <c r="A28" i="3"/>
  <c r="C28" i="3"/>
  <c r="B27" i="3"/>
  <c r="B25" i="2"/>
  <c r="B25" i="1"/>
  <c r="A29" i="3"/>
  <c r="C29" i="3"/>
  <c r="B28" i="3"/>
  <c r="B26" i="2"/>
  <c r="B26" i="1"/>
  <c r="A30" i="3"/>
  <c r="C30" i="3"/>
  <c r="B29" i="3"/>
  <c r="B27" i="2"/>
  <c r="B27" i="1"/>
  <c r="A31" i="3"/>
  <c r="C31" i="3"/>
  <c r="B30" i="3"/>
  <c r="B28" i="2"/>
  <c r="B28" i="1"/>
  <c r="A32" i="3"/>
  <c r="C32" i="3"/>
  <c r="B31" i="3"/>
  <c r="B29" i="2"/>
  <c r="B29" i="1"/>
  <c r="A33" i="3"/>
  <c r="C33" i="3"/>
  <c r="B32" i="3"/>
  <c r="B30" i="2"/>
  <c r="B30" i="1"/>
  <c r="A34" i="3"/>
  <c r="C34" i="3"/>
  <c r="B33" i="3"/>
  <c r="B31" i="2"/>
  <c r="B31" i="1"/>
  <c r="A35" i="3"/>
  <c r="C35" i="3"/>
  <c r="B34" i="3"/>
  <c r="B32" i="2"/>
  <c r="B32" i="1"/>
  <c r="A36" i="3"/>
  <c r="C36" i="3"/>
  <c r="B35" i="3"/>
  <c r="B33" i="2"/>
  <c r="B33" i="1"/>
  <c r="A37" i="3"/>
  <c r="C37" i="3"/>
  <c r="B36" i="3"/>
  <c r="B34" i="2"/>
  <c r="B34" i="1"/>
  <c r="A38" i="3"/>
  <c r="C38" i="3"/>
  <c r="B37" i="3"/>
  <c r="B35" i="2"/>
  <c r="B35" i="1"/>
  <c r="A39" i="3"/>
  <c r="C39" i="3"/>
  <c r="B38" i="3"/>
  <c r="B36" i="2"/>
  <c r="B36" i="1"/>
  <c r="A40" i="3"/>
  <c r="C40" i="3"/>
  <c r="B39" i="3"/>
  <c r="B37" i="2"/>
  <c r="B37" i="1"/>
  <c r="A41" i="3"/>
  <c r="C41" i="3"/>
  <c r="B40" i="3"/>
  <c r="B38" i="2"/>
  <c r="B38" i="1"/>
  <c r="A42" i="3"/>
  <c r="C42" i="3"/>
  <c r="B41" i="3"/>
  <c r="B39" i="2"/>
  <c r="B40" i="1"/>
  <c r="A43" i="3"/>
  <c r="C43" i="3"/>
  <c r="B42" i="3"/>
  <c r="B40" i="2"/>
  <c r="B41" i="1"/>
  <c r="A44" i="3"/>
  <c r="C44" i="3"/>
  <c r="B43" i="3"/>
  <c r="B41" i="2"/>
  <c r="B42" i="1"/>
  <c r="A45" i="3"/>
  <c r="C45" i="3"/>
  <c r="B44" i="3"/>
  <c r="B42" i="2"/>
  <c r="B43" i="1"/>
  <c r="A46" i="3"/>
  <c r="C46" i="3"/>
  <c r="B45" i="3"/>
  <c r="B43" i="2"/>
  <c r="B44" i="1"/>
  <c r="A47" i="3"/>
  <c r="B46" i="3"/>
  <c r="B44" i="2"/>
  <c r="B46" i="1"/>
  <c r="B45" i="1"/>
  <c r="B47" i="3"/>
  <c r="C47" i="3"/>
  <c r="B46" i="2"/>
  <c r="B45" i="2"/>
</calcChain>
</file>

<file path=xl/sharedStrings.xml><?xml version="1.0" encoding="utf-8"?>
<sst xmlns="http://schemas.openxmlformats.org/spreadsheetml/2006/main" count="39" uniqueCount="24">
  <si>
    <t>start</t>
  </si>
  <si>
    <t>end</t>
  </si>
  <si>
    <t>x</t>
  </si>
  <si>
    <t>f(x)</t>
  </si>
  <si>
    <t>divisions</t>
  </si>
  <si>
    <t>delta</t>
  </si>
  <si>
    <t>The solution by the graphical method is: x = 4.39</t>
  </si>
  <si>
    <t xml:space="preserve">Goal seek solution = </t>
  </si>
  <si>
    <t xml:space="preserve">Goal seek x guess = </t>
  </si>
  <si>
    <t>Goal seek x guess =</t>
  </si>
  <si>
    <t>The domain of an exponential function such as this one is limited to positive numbers (negative numbers give non-real answers). This means that the lowest value the function will ever have is 18, when x = 0, so it cannot ever be equal to 4.</t>
  </si>
  <si>
    <t>function 1</t>
  </si>
  <si>
    <t>function 2</t>
  </si>
  <si>
    <t>g(x)</t>
  </si>
  <si>
    <t xml:space="preserve">Goal seek guess = </t>
  </si>
  <si>
    <t>Goal seek answer =</t>
  </si>
  <si>
    <t>x estimate: 4.9</t>
  </si>
  <si>
    <t>Solver solution</t>
  </si>
  <si>
    <t>guess</t>
  </si>
  <si>
    <t>Answer is same at desired level of accuracy, but solver gives an answer that will extend to increased levels of accuracy.</t>
  </si>
  <si>
    <t xml:space="preserve">initial x = </t>
  </si>
  <si>
    <t>initial x</t>
  </si>
  <si>
    <t>*initial domain was 1-8*</t>
  </si>
  <si>
    <t xml:space="preserve">Initial x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</si>
</sst>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3" fillId="0" borderId="0" xfId="0" applyNumberFormat="1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= e^x - 3x^2 + 7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'AEP65 (a)'!$B$5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'AEP65 (a)'!$A$6:$A$46</c:f>
              <c:numCache>
                <c:formatCode>0.00</c:formatCode>
                <c:ptCount val="41"/>
                <c:pt idx="0">
                  <c:v>4.2</c:v>
                </c:pt>
                <c:pt idx="1">
                  <c:v>4.21</c:v>
                </c:pt>
                <c:pt idx="2">
                  <c:v>4.22</c:v>
                </c:pt>
                <c:pt idx="3">
                  <c:v>4.2300000000000004</c:v>
                </c:pt>
                <c:pt idx="4">
                  <c:v>4.24</c:v>
                </c:pt>
                <c:pt idx="5">
                  <c:v>4.25</c:v>
                </c:pt>
                <c:pt idx="6">
                  <c:v>4.26</c:v>
                </c:pt>
                <c:pt idx="7">
                  <c:v>4.2699999999999996</c:v>
                </c:pt>
                <c:pt idx="8">
                  <c:v>4.28</c:v>
                </c:pt>
                <c:pt idx="9">
                  <c:v>4.29</c:v>
                </c:pt>
                <c:pt idx="10">
                  <c:v>4.3</c:v>
                </c:pt>
                <c:pt idx="11">
                  <c:v>4.3099999999999996</c:v>
                </c:pt>
                <c:pt idx="12">
                  <c:v>4.32</c:v>
                </c:pt>
                <c:pt idx="13">
                  <c:v>4.33</c:v>
                </c:pt>
                <c:pt idx="14">
                  <c:v>4.34</c:v>
                </c:pt>
                <c:pt idx="15">
                  <c:v>4.3499999999999996</c:v>
                </c:pt>
                <c:pt idx="16">
                  <c:v>4.3600000000000003</c:v>
                </c:pt>
                <c:pt idx="17">
                  <c:v>4.37</c:v>
                </c:pt>
                <c:pt idx="18">
                  <c:v>4.38</c:v>
                </c:pt>
                <c:pt idx="19">
                  <c:v>4.3899999999999997</c:v>
                </c:pt>
                <c:pt idx="20">
                  <c:v>4.4000000000000004</c:v>
                </c:pt>
                <c:pt idx="21">
                  <c:v>4.41</c:v>
                </c:pt>
                <c:pt idx="22">
                  <c:v>4.42</c:v>
                </c:pt>
                <c:pt idx="23">
                  <c:v>4.43</c:v>
                </c:pt>
                <c:pt idx="24">
                  <c:v>4.4400000000000004</c:v>
                </c:pt>
                <c:pt idx="25">
                  <c:v>4.45</c:v>
                </c:pt>
                <c:pt idx="26">
                  <c:v>4.46</c:v>
                </c:pt>
                <c:pt idx="27">
                  <c:v>4.47</c:v>
                </c:pt>
                <c:pt idx="28">
                  <c:v>4.4800000000000004</c:v>
                </c:pt>
                <c:pt idx="29">
                  <c:v>4.49</c:v>
                </c:pt>
                <c:pt idx="30">
                  <c:v>4.5</c:v>
                </c:pt>
                <c:pt idx="31">
                  <c:v>4.51</c:v>
                </c:pt>
                <c:pt idx="32">
                  <c:v>4.5199999999999996</c:v>
                </c:pt>
                <c:pt idx="33">
                  <c:v>4.53</c:v>
                </c:pt>
                <c:pt idx="34">
                  <c:v>4.54</c:v>
                </c:pt>
                <c:pt idx="35">
                  <c:v>4.55</c:v>
                </c:pt>
                <c:pt idx="36">
                  <c:v>4.5599999999999996</c:v>
                </c:pt>
                <c:pt idx="37">
                  <c:v>4.57</c:v>
                </c:pt>
                <c:pt idx="38">
                  <c:v>4.58</c:v>
                </c:pt>
                <c:pt idx="39">
                  <c:v>4.59</c:v>
                </c:pt>
                <c:pt idx="40">
                  <c:v>4.5</c:v>
                </c:pt>
              </c:numCache>
            </c:numRef>
          </c:xVal>
          <c:yVal>
            <c:numRef>
              <c:f>'AEP65 (a)'!$B$6:$B$46</c:f>
              <c:numCache>
                <c:formatCode>0.00</c:formatCode>
                <c:ptCount val="41"/>
                <c:pt idx="0">
                  <c:v>20.77</c:v>
                </c:pt>
                <c:pt idx="1">
                  <c:v>21.18</c:v>
                </c:pt>
                <c:pt idx="2">
                  <c:v>21.61</c:v>
                </c:pt>
                <c:pt idx="3">
                  <c:v>22.04</c:v>
                </c:pt>
                <c:pt idx="4">
                  <c:v>22.48</c:v>
                </c:pt>
                <c:pt idx="5">
                  <c:v>22.92</c:v>
                </c:pt>
                <c:pt idx="6">
                  <c:v>23.37</c:v>
                </c:pt>
                <c:pt idx="7">
                  <c:v>23.82</c:v>
                </c:pt>
                <c:pt idx="8">
                  <c:v>24.29</c:v>
                </c:pt>
                <c:pt idx="9">
                  <c:v>24.75</c:v>
                </c:pt>
                <c:pt idx="10">
                  <c:v>25.23</c:v>
                </c:pt>
                <c:pt idx="11">
                  <c:v>25.71</c:v>
                </c:pt>
                <c:pt idx="12">
                  <c:v>26.2</c:v>
                </c:pt>
                <c:pt idx="13">
                  <c:v>26.7</c:v>
                </c:pt>
                <c:pt idx="14">
                  <c:v>27.2</c:v>
                </c:pt>
                <c:pt idx="15">
                  <c:v>27.71</c:v>
                </c:pt>
                <c:pt idx="16">
                  <c:v>28.23</c:v>
                </c:pt>
                <c:pt idx="17">
                  <c:v>28.75</c:v>
                </c:pt>
                <c:pt idx="18">
                  <c:v>29.28</c:v>
                </c:pt>
                <c:pt idx="19">
                  <c:v>29.82</c:v>
                </c:pt>
                <c:pt idx="20">
                  <c:v>30.37</c:v>
                </c:pt>
                <c:pt idx="21">
                  <c:v>30.93</c:v>
                </c:pt>
                <c:pt idx="22">
                  <c:v>31.49</c:v>
                </c:pt>
                <c:pt idx="23">
                  <c:v>32.06</c:v>
                </c:pt>
                <c:pt idx="24">
                  <c:v>32.630000000000003</c:v>
                </c:pt>
                <c:pt idx="25">
                  <c:v>33.22</c:v>
                </c:pt>
                <c:pt idx="26">
                  <c:v>33.81</c:v>
                </c:pt>
                <c:pt idx="27">
                  <c:v>34.409999999999997</c:v>
                </c:pt>
                <c:pt idx="28">
                  <c:v>35.020000000000003</c:v>
                </c:pt>
                <c:pt idx="29">
                  <c:v>35.64</c:v>
                </c:pt>
                <c:pt idx="30">
                  <c:v>36.270000000000003</c:v>
                </c:pt>
                <c:pt idx="31">
                  <c:v>36.9</c:v>
                </c:pt>
                <c:pt idx="32">
                  <c:v>37.54</c:v>
                </c:pt>
                <c:pt idx="33">
                  <c:v>38.200000000000003</c:v>
                </c:pt>
                <c:pt idx="34">
                  <c:v>38.86</c:v>
                </c:pt>
                <c:pt idx="35">
                  <c:v>39.520000000000003</c:v>
                </c:pt>
                <c:pt idx="36">
                  <c:v>40.200000000000003</c:v>
                </c:pt>
                <c:pt idx="37">
                  <c:v>40.89</c:v>
                </c:pt>
                <c:pt idx="38">
                  <c:v>41.59</c:v>
                </c:pt>
                <c:pt idx="39">
                  <c:v>42.29</c:v>
                </c:pt>
                <c:pt idx="40">
                  <c:v>36.270000000000003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2-45BE-ABFB-DD9FD3C2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15088"/>
        <c:axId val="380513448"/>
      </c:scatterChart>
      <c:valAx>
        <c:axId val="3805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13448"/>
        <c:crosses val="autoZero"/>
        <c:crossBetween val="midCat"/>
      </c:valAx>
      <c:valAx>
        <c:axId val="38051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= (x)^2.5</a:t>
            </a:r>
            <a:r>
              <a:rPr lang="en-US" baseline="0"/>
              <a:t> + 18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'AEP65 (b)'!$B$5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'AEP65 (b)'!$A$6:$A$46</c:f>
              <c:numCache>
                <c:formatCode>General</c:formatCode>
                <c:ptCount val="41"/>
                <c:pt idx="0">
                  <c:v>1</c:v>
                </c:pt>
                <c:pt idx="1">
                  <c:v>1.175</c:v>
                </c:pt>
                <c:pt idx="2">
                  <c:v>1.35</c:v>
                </c:pt>
                <c:pt idx="3">
                  <c:v>1.5249999999999999</c:v>
                </c:pt>
                <c:pt idx="4">
                  <c:v>1.7</c:v>
                </c:pt>
                <c:pt idx="5">
                  <c:v>1.875</c:v>
                </c:pt>
                <c:pt idx="6">
                  <c:v>2.0499999999999998</c:v>
                </c:pt>
                <c:pt idx="7">
                  <c:v>2.2250000000000001</c:v>
                </c:pt>
                <c:pt idx="8">
                  <c:v>2.4</c:v>
                </c:pt>
                <c:pt idx="9">
                  <c:v>2.5750000000000002</c:v>
                </c:pt>
                <c:pt idx="10">
                  <c:v>2.75</c:v>
                </c:pt>
                <c:pt idx="11">
                  <c:v>2.9249999999999998</c:v>
                </c:pt>
                <c:pt idx="12">
                  <c:v>3.1</c:v>
                </c:pt>
                <c:pt idx="13">
                  <c:v>3.2749999999999999</c:v>
                </c:pt>
                <c:pt idx="14">
                  <c:v>3.45</c:v>
                </c:pt>
                <c:pt idx="15">
                  <c:v>3.625</c:v>
                </c:pt>
                <c:pt idx="16">
                  <c:v>3.8</c:v>
                </c:pt>
                <c:pt idx="17">
                  <c:v>3.9750000000000001</c:v>
                </c:pt>
                <c:pt idx="18">
                  <c:v>4.1500000000000004</c:v>
                </c:pt>
                <c:pt idx="19">
                  <c:v>4.3250000000000002</c:v>
                </c:pt>
                <c:pt idx="20">
                  <c:v>4.5</c:v>
                </c:pt>
                <c:pt idx="21">
                  <c:v>4.6749999999999998</c:v>
                </c:pt>
                <c:pt idx="22">
                  <c:v>4.8499999999999996</c:v>
                </c:pt>
                <c:pt idx="23">
                  <c:v>5.0250000000000004</c:v>
                </c:pt>
                <c:pt idx="24">
                  <c:v>5.2</c:v>
                </c:pt>
                <c:pt idx="25">
                  <c:v>5.375</c:v>
                </c:pt>
                <c:pt idx="26">
                  <c:v>5.55</c:v>
                </c:pt>
                <c:pt idx="27">
                  <c:v>5.7249999999999996</c:v>
                </c:pt>
                <c:pt idx="28">
                  <c:v>5.9</c:v>
                </c:pt>
                <c:pt idx="29">
                  <c:v>6.0750000000000002</c:v>
                </c:pt>
                <c:pt idx="30">
                  <c:v>6.25</c:v>
                </c:pt>
                <c:pt idx="31">
                  <c:v>6.4249999999999998</c:v>
                </c:pt>
                <c:pt idx="32">
                  <c:v>6.6</c:v>
                </c:pt>
                <c:pt idx="33">
                  <c:v>6.7750000000000004</c:v>
                </c:pt>
                <c:pt idx="34">
                  <c:v>6.95</c:v>
                </c:pt>
                <c:pt idx="35">
                  <c:v>7.125</c:v>
                </c:pt>
                <c:pt idx="36">
                  <c:v>7.3</c:v>
                </c:pt>
                <c:pt idx="37">
                  <c:v>7.4749999999999996</c:v>
                </c:pt>
                <c:pt idx="38">
                  <c:v>7.65</c:v>
                </c:pt>
                <c:pt idx="39">
                  <c:v>7.8250000000000002</c:v>
                </c:pt>
                <c:pt idx="40">
                  <c:v>8</c:v>
                </c:pt>
              </c:numCache>
            </c:numRef>
          </c:xVal>
          <c:yVal>
            <c:numRef>
              <c:f>'AEP65 (b)'!$B$6:$B$46</c:f>
              <c:numCache>
                <c:formatCode>General</c:formatCode>
                <c:ptCount val="41"/>
                <c:pt idx="0">
                  <c:v>19</c:v>
                </c:pt>
                <c:pt idx="1">
                  <c:v>19.496561837674701</c:v>
                </c:pt>
                <c:pt idx="2">
                  <c:v>20.117553644538901</c:v>
                </c:pt>
                <c:pt idx="3">
                  <c:v>20.871935018755298</c:v>
                </c:pt>
                <c:pt idx="4">
                  <c:v>21.7680989902071</c:v>
                </c:pt>
                <c:pt idx="5">
                  <c:v>22.8139677905728</c:v>
                </c:pt>
                <c:pt idx="6">
                  <c:v>24.017064301841899</c:v>
                </c:pt>
                <c:pt idx="7">
                  <c:v>25.384567052755401</c:v>
                </c:pt>
                <c:pt idx="8">
                  <c:v>26.9233536296619</c:v>
                </c:pt>
                <c:pt idx="9">
                  <c:v>28.640035658697698</c:v>
                </c:pt>
                <c:pt idx="10">
                  <c:v>30.5409874885314</c:v>
                </c:pt>
                <c:pt idx="11">
                  <c:v>32.632370057045698</c:v>
                </c:pt>
                <c:pt idx="12">
                  <c:v>34.920151004054297</c:v>
                </c:pt>
                <c:pt idx="13">
                  <c:v>37.410121808557697</c:v>
                </c:pt>
                <c:pt idx="14">
                  <c:v>40.1079125329032</c:v>
                </c:pt>
                <c:pt idx="15">
                  <c:v>43.019004617310699</c:v>
                </c:pt>
                <c:pt idx="16">
                  <c:v>46.1487420678083</c:v>
                </c:pt>
                <c:pt idx="17">
                  <c:v>49.502341306682801</c:v>
                </c:pt>
                <c:pt idx="18">
                  <c:v>53.0848998992088</c:v>
                </c:pt>
                <c:pt idx="19">
                  <c:v>56.901404328387699</c:v>
                </c:pt>
                <c:pt idx="20">
                  <c:v>60.956736957082803</c:v>
                </c:pt>
                <c:pt idx="21">
                  <c:v>65.255682291735297</c:v>
                </c:pt>
                <c:pt idx="22">
                  <c:v>69.802932642008798</c:v>
                </c:pt>
                <c:pt idx="23">
                  <c:v>74.603093254922001</c:v>
                </c:pt>
                <c:pt idx="24">
                  <c:v>79.660686989361395</c:v>
                </c:pt>
                <c:pt idx="25">
                  <c:v>84.980158586607601</c:v>
                </c:pt>
                <c:pt idx="26">
                  <c:v>90.565878584135504</c:v>
                </c:pt>
                <c:pt idx="27">
                  <c:v>96.422146913069597</c:v>
                </c:pt>
                <c:pt idx="28">
                  <c:v>102.553196213981</c:v>
                </c:pt>
                <c:pt idx="29">
                  <c:v>108.96319490097</c:v>
                </c:pt>
                <c:pt idx="30">
                  <c:v>115.65625</c:v>
                </c:pt>
                <c:pt idx="31">
                  <c:v>122.636409784118</c:v>
                </c:pt>
                <c:pt idx="32">
                  <c:v>129.90766622533101</c:v>
                </c:pt>
                <c:pt idx="33">
                  <c:v>137.47395728053701</c:v>
                </c:pt>
                <c:pt idx="34">
                  <c:v>145.33916902680599</c:v>
                </c:pt>
                <c:pt idx="35">
                  <c:v>153.507137659569</c:v>
                </c:pt>
                <c:pt idx="36">
                  <c:v>161.98165136572101</c:v>
                </c:pt>
                <c:pt idx="37">
                  <c:v>170.766452082341</c:v>
                </c:pt>
                <c:pt idx="38">
                  <c:v>179.865237150577</c:v>
                </c:pt>
                <c:pt idx="39">
                  <c:v>189.28166087323601</c:v>
                </c:pt>
                <c:pt idx="40">
                  <c:v>199.01933598375601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9-4B5D-AEF9-15E32208A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60328"/>
        <c:axId val="388960656"/>
      </c:scatterChart>
      <c:valAx>
        <c:axId val="38896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60656"/>
        <c:crosses val="autoZero"/>
        <c:crossBetween val="midCat"/>
      </c:valAx>
      <c:valAx>
        <c:axId val="3889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6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values of f(x) and g(x)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'AEP65 (c)'!$B$6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'AEP65 (c)'!$A$7:$A$47</c:f>
              <c:numCache>
                <c:formatCode>0.00</c:formatCode>
                <c:ptCount val="41"/>
                <c:pt idx="0">
                  <c:v>1</c:v>
                </c:pt>
                <c:pt idx="1">
                  <c:v>1.18</c:v>
                </c:pt>
                <c:pt idx="2">
                  <c:v>1.36</c:v>
                </c:pt>
                <c:pt idx="3">
                  <c:v>1.54</c:v>
                </c:pt>
                <c:pt idx="4">
                  <c:v>1.72</c:v>
                </c:pt>
                <c:pt idx="5">
                  <c:v>1.9</c:v>
                </c:pt>
                <c:pt idx="6">
                  <c:v>2.08</c:v>
                </c:pt>
                <c:pt idx="7">
                  <c:v>2.2599999999999998</c:v>
                </c:pt>
                <c:pt idx="8">
                  <c:v>2.44</c:v>
                </c:pt>
                <c:pt idx="9">
                  <c:v>2.62</c:v>
                </c:pt>
                <c:pt idx="10">
                  <c:v>2.8</c:v>
                </c:pt>
                <c:pt idx="11">
                  <c:v>2.98</c:v>
                </c:pt>
                <c:pt idx="12">
                  <c:v>3.16</c:v>
                </c:pt>
                <c:pt idx="13">
                  <c:v>3.34</c:v>
                </c:pt>
                <c:pt idx="14">
                  <c:v>3.52</c:v>
                </c:pt>
                <c:pt idx="15">
                  <c:v>3.7</c:v>
                </c:pt>
                <c:pt idx="16">
                  <c:v>3.88</c:v>
                </c:pt>
                <c:pt idx="17">
                  <c:v>4.0599999999999996</c:v>
                </c:pt>
                <c:pt idx="18">
                  <c:v>4.24</c:v>
                </c:pt>
                <c:pt idx="19">
                  <c:v>4.42</c:v>
                </c:pt>
                <c:pt idx="20">
                  <c:v>4.5999999999999996</c:v>
                </c:pt>
                <c:pt idx="21">
                  <c:v>4.78</c:v>
                </c:pt>
                <c:pt idx="22">
                  <c:v>4.96</c:v>
                </c:pt>
                <c:pt idx="23">
                  <c:v>5.14</c:v>
                </c:pt>
                <c:pt idx="24">
                  <c:v>5.32</c:v>
                </c:pt>
                <c:pt idx="25">
                  <c:v>5.5</c:v>
                </c:pt>
                <c:pt idx="26">
                  <c:v>5.68</c:v>
                </c:pt>
                <c:pt idx="27">
                  <c:v>5.86</c:v>
                </c:pt>
                <c:pt idx="28">
                  <c:v>6.04</c:v>
                </c:pt>
                <c:pt idx="29">
                  <c:v>6.22</c:v>
                </c:pt>
                <c:pt idx="30">
                  <c:v>6.4</c:v>
                </c:pt>
                <c:pt idx="31">
                  <c:v>6.58</c:v>
                </c:pt>
                <c:pt idx="32">
                  <c:v>6.76</c:v>
                </c:pt>
                <c:pt idx="33">
                  <c:v>6.94</c:v>
                </c:pt>
                <c:pt idx="34">
                  <c:v>7.12</c:v>
                </c:pt>
                <c:pt idx="35">
                  <c:v>7.3</c:v>
                </c:pt>
                <c:pt idx="36">
                  <c:v>7.48</c:v>
                </c:pt>
                <c:pt idx="37">
                  <c:v>7.66</c:v>
                </c:pt>
                <c:pt idx="38">
                  <c:v>7.84</c:v>
                </c:pt>
                <c:pt idx="39">
                  <c:v>8.02</c:v>
                </c:pt>
                <c:pt idx="40">
                  <c:v>8.1999999999999993</c:v>
                </c:pt>
              </c:numCache>
            </c:numRef>
          </c:xVal>
          <c:yVal>
            <c:numRef>
              <c:f>'AEP65 (c)'!$B$7:$B$47</c:f>
              <c:numCache>
                <c:formatCode>General</c:formatCode>
                <c:ptCount val="41"/>
                <c:pt idx="0">
                  <c:v>6.7182818284590402</c:v>
                </c:pt>
                <c:pt idx="1">
                  <c:v>6.0771742028896698</c:v>
                </c:pt>
                <c:pt idx="2">
                  <c:v>5.3473933017952104</c:v>
                </c:pt>
                <c:pt idx="3">
                  <c:v>4.5497902709881304</c:v>
                </c:pt>
                <c:pt idx="4">
                  <c:v>3.7093284642760498</c:v>
                </c:pt>
                <c:pt idx="5">
                  <c:v>2.8558944422792698</c:v>
                </c:pt>
                <c:pt idx="6">
                  <c:v>2.0252689142963498</c:v>
                </c:pt>
                <c:pt idx="7">
                  <c:v>1.2602891667643801</c:v>
                </c:pt>
                <c:pt idx="8">
                  <c:v>0.61224074279483498</c:v>
                </c:pt>
                <c:pt idx="9">
                  <c:v>0.14252358507792301</c:v>
                </c:pt>
                <c:pt idx="10">
                  <c:v>-7.5353228902947905E-2</c:v>
                </c:pt>
                <c:pt idx="11">
                  <c:v>4.6616644762401897E-2</c:v>
                </c:pt>
                <c:pt idx="12">
                  <c:v>0.61379592906812197</c:v>
                </c:pt>
                <c:pt idx="13">
                  <c:v>1.75232670540861</c:v>
                </c:pt>
                <c:pt idx="14">
                  <c:v>3.61322846384956</c:v>
                </c:pt>
                <c:pt idx="15">
                  <c:v>6.3773043600673898</c:v>
                </c:pt>
                <c:pt idx="16">
                  <c:v>10.2610150713452</c:v>
                </c:pt>
                <c:pt idx="17">
                  <c:v>15.5235110789593</c:v>
                </c:pt>
                <c:pt idx="18">
                  <c:v>22.475051838755199</c:v>
                </c:pt>
                <c:pt idx="19">
                  <c:v>31.487085358343801</c:v>
                </c:pt>
                <c:pt idx="20">
                  <c:v>43.0043156419338</c:v>
                </c:pt>
                <c:pt idx="21">
                  <c:v>57.559150044813897</c:v>
                </c:pt>
                <c:pt idx="22">
                  <c:v>75.788995896989107</c:v>
                </c:pt>
                <c:pt idx="23">
                  <c:v>98.456968321322805</c:v>
                </c:pt>
                <c:pt idx="24">
                  <c:v>126.476681992968</c:v>
                </c:pt>
                <c:pt idx="25">
                  <c:v>160.94193226421999</c:v>
                </c:pt>
                <c:pt idx="26">
                  <c:v>203.16222992255001</c:v>
                </c:pt>
                <c:pt idx="27">
                  <c:v>254.70534401991401</c:v>
                </c:pt>
                <c:pt idx="28">
                  <c:v>317.44823488667498</c:v>
                </c:pt>
                <c:pt idx="29">
                  <c:v>393.638032020239</c:v>
                </c:pt>
                <c:pt idx="30">
                  <c:v>485.96503787208201</c:v>
                </c:pt>
                <c:pt idx="31">
                  <c:v>597.65012924916005</c:v>
                </c:pt>
                <c:pt idx="32">
                  <c:v>732.549395789237</c:v>
                </c:pt>
                <c:pt idx="33">
                  <c:v>895.27941496039898</c:v>
                </c:pt>
                <c:pt idx="34">
                  <c:v>1091.3672334656301</c:v>
                </c:pt>
                <c:pt idx="35">
                  <c:v>1327.4299275845499</c:v>
                </c:pt>
                <c:pt idx="36">
                  <c:v>1611.3895759321799</c:v>
                </c:pt>
                <c:pt idx="37">
                  <c:v>1952.73062857847</c:v>
                </c:pt>
                <c:pt idx="38">
                  <c:v>2362.8080338268301</c:v>
                </c:pt>
                <c:pt idx="39">
                  <c:v>2855.2161329434298</c:v>
                </c:pt>
                <c:pt idx="40">
                  <c:v>3446.2303073323501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D-4358-BCE6-D7829D539697}"/>
            </c:ext>
          </c:extLst>
        </c:ser>
        <c:ser>
          <c:idx val="1"/>
          <c:order val="1"/>
          <c:tx>
            <c:strRef>
              <c:f>'AEP65 (c)'!$C$6</c:f>
              <c:strCache>
                <c:ptCount val="1"/>
                <c:pt idx="0">
                  <c:v>g(x)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'AEP65 (c)'!$A$7:$A$47</c:f>
              <c:numCache>
                <c:formatCode>0.00</c:formatCode>
                <c:ptCount val="41"/>
                <c:pt idx="0">
                  <c:v>1</c:v>
                </c:pt>
                <c:pt idx="1">
                  <c:v>1.18</c:v>
                </c:pt>
                <c:pt idx="2">
                  <c:v>1.36</c:v>
                </c:pt>
                <c:pt idx="3">
                  <c:v>1.54</c:v>
                </c:pt>
                <c:pt idx="4">
                  <c:v>1.72</c:v>
                </c:pt>
                <c:pt idx="5">
                  <c:v>1.9</c:v>
                </c:pt>
                <c:pt idx="6">
                  <c:v>2.08</c:v>
                </c:pt>
                <c:pt idx="7">
                  <c:v>2.2599999999999998</c:v>
                </c:pt>
                <c:pt idx="8">
                  <c:v>2.44</c:v>
                </c:pt>
                <c:pt idx="9">
                  <c:v>2.62</c:v>
                </c:pt>
                <c:pt idx="10">
                  <c:v>2.8</c:v>
                </c:pt>
                <c:pt idx="11">
                  <c:v>2.98</c:v>
                </c:pt>
                <c:pt idx="12">
                  <c:v>3.16</c:v>
                </c:pt>
                <c:pt idx="13">
                  <c:v>3.34</c:v>
                </c:pt>
                <c:pt idx="14">
                  <c:v>3.52</c:v>
                </c:pt>
                <c:pt idx="15">
                  <c:v>3.7</c:v>
                </c:pt>
                <c:pt idx="16">
                  <c:v>3.88</c:v>
                </c:pt>
                <c:pt idx="17">
                  <c:v>4.0599999999999996</c:v>
                </c:pt>
                <c:pt idx="18">
                  <c:v>4.24</c:v>
                </c:pt>
                <c:pt idx="19">
                  <c:v>4.42</c:v>
                </c:pt>
                <c:pt idx="20">
                  <c:v>4.5999999999999996</c:v>
                </c:pt>
                <c:pt idx="21">
                  <c:v>4.78</c:v>
                </c:pt>
                <c:pt idx="22">
                  <c:v>4.96</c:v>
                </c:pt>
                <c:pt idx="23">
                  <c:v>5.14</c:v>
                </c:pt>
                <c:pt idx="24">
                  <c:v>5.32</c:v>
                </c:pt>
                <c:pt idx="25">
                  <c:v>5.5</c:v>
                </c:pt>
                <c:pt idx="26">
                  <c:v>5.68</c:v>
                </c:pt>
                <c:pt idx="27">
                  <c:v>5.86</c:v>
                </c:pt>
                <c:pt idx="28">
                  <c:v>6.04</c:v>
                </c:pt>
                <c:pt idx="29">
                  <c:v>6.22</c:v>
                </c:pt>
                <c:pt idx="30">
                  <c:v>6.4</c:v>
                </c:pt>
                <c:pt idx="31">
                  <c:v>6.58</c:v>
                </c:pt>
                <c:pt idx="32">
                  <c:v>6.76</c:v>
                </c:pt>
                <c:pt idx="33">
                  <c:v>6.94</c:v>
                </c:pt>
                <c:pt idx="34">
                  <c:v>7.12</c:v>
                </c:pt>
                <c:pt idx="35">
                  <c:v>7.3</c:v>
                </c:pt>
                <c:pt idx="36">
                  <c:v>7.48</c:v>
                </c:pt>
                <c:pt idx="37">
                  <c:v>7.66</c:v>
                </c:pt>
                <c:pt idx="38">
                  <c:v>7.84</c:v>
                </c:pt>
                <c:pt idx="39">
                  <c:v>8.02</c:v>
                </c:pt>
                <c:pt idx="40">
                  <c:v>8.1999999999999993</c:v>
                </c:pt>
              </c:numCache>
            </c:numRef>
          </c:xVal>
          <c:yVal>
            <c:numRef>
              <c:f>'AEP65 (c)'!$C$7:$C$47</c:f>
              <c:numCache>
                <c:formatCode>General</c:formatCode>
                <c:ptCount val="41"/>
                <c:pt idx="0">
                  <c:v>19</c:v>
                </c:pt>
                <c:pt idx="1">
                  <c:v>19.5125335555947</c:v>
                </c:pt>
                <c:pt idx="2">
                  <c:v>20.156985724941201</c:v>
                </c:pt>
                <c:pt idx="3">
                  <c:v>20.9430782018832</c:v>
                </c:pt>
                <c:pt idx="4">
                  <c:v>21.879905226059002</c:v>
                </c:pt>
                <c:pt idx="5">
                  <c:v>22.976041599504601</c:v>
                </c:pt>
                <c:pt idx="6">
                  <c:v>24.239622815267001</c:v>
                </c:pt>
                <c:pt idx="7">
                  <c:v>25.678406458217701</c:v>
                </c:pt>
                <c:pt idx="8">
                  <c:v>27.299820494095599</c:v>
                </c:pt>
                <c:pt idx="9">
                  <c:v>29.111002064764499</c:v>
                </c:pt>
                <c:pt idx="10">
                  <c:v>31.118829216054301</c:v>
                </c:pt>
                <c:pt idx="11">
                  <c:v>33.329947240509298</c:v>
                </c:pt>
                <c:pt idx="12">
                  <c:v>35.750790834709299</c:v>
                </c:pt>
                <c:pt idx="13">
                  <c:v>38.387602947438403</c:v>
                </c:pt>
                <c:pt idx="14">
                  <c:v>41.246450972206503</c:v>
                </c:pt>
                <c:pt idx="15">
                  <c:v>44.333240780428099</c:v>
                </c:pt>
                <c:pt idx="16">
                  <c:v>47.6537289782719</c:v>
                </c:pt>
                <c:pt idx="17">
                  <c:v>51.2135336870017</c:v>
                </c:pt>
                <c:pt idx="18">
                  <c:v>55.018144084521602</c:v>
                </c:pt>
                <c:pt idx="19">
                  <c:v>59.072928898767401</c:v>
                </c:pt>
                <c:pt idx="20">
                  <c:v>63.383144007439597</c:v>
                </c:pt>
                <c:pt idx="21">
                  <c:v>67.953939270459898</c:v>
                </c:pt>
                <c:pt idx="22">
                  <c:v>72.790364699439607</c:v>
                </c:pt>
                <c:pt idx="23">
                  <c:v>77.897376050895602</c:v>
                </c:pt>
                <c:pt idx="24">
                  <c:v>83.279839915882107</c:v>
                </c:pt>
                <c:pt idx="25">
                  <c:v>88.942538367329405</c:v>
                </c:pt>
                <c:pt idx="26">
                  <c:v>94.890173217107503</c:v>
                </c:pt>
                <c:pt idx="27">
                  <c:v>101.127369927224</c:v>
                </c:pt>
                <c:pt idx="28">
                  <c:v>107.658681213268</c:v>
                </c:pt>
                <c:pt idx="29">
                  <c:v>114.488590372972</c:v>
                </c:pt>
                <c:pt idx="30">
                  <c:v>121.621514368397</c:v>
                </c:pt>
                <c:pt idx="31">
                  <c:v>129.061806686533</c:v>
                </c:pt>
                <c:pt idx="32">
                  <c:v>136.81376</c:v>
                </c:pt>
                <c:pt idx="33">
                  <c:v>144.88160864688899</c:v>
                </c:pt>
                <c:pt idx="34">
                  <c:v>153.269530946489</c:v>
                </c:pt>
                <c:pt idx="35">
                  <c:v>161.98165136572101</c:v>
                </c:pt>
                <c:pt idx="36">
                  <c:v>171.022042549421</c:v>
                </c:pt>
                <c:pt idx="37">
                  <c:v>180.39472722615599</c:v>
                </c:pt>
                <c:pt idx="38">
                  <c:v>190.10368</c:v>
                </c:pt>
                <c:pt idx="39">
                  <c:v>200.15282903760601</c:v>
                </c:pt>
                <c:pt idx="40">
                  <c:v>210.54605765893999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2D-4358-BCE6-D7829D539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44768"/>
        <c:axId val="408543128"/>
      </c:scatterChart>
      <c:valAx>
        <c:axId val="40854476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r>
                  <a:rPr lang="en-US" baseline="0"/>
                  <a:t> input (x)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3128"/>
        <c:crosses val="autoZero"/>
        <c:crossBetween val="midCat"/>
      </c:valAx>
      <c:valAx>
        <c:axId val="40854312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r>
                  <a:rPr lang="en-US" baseline="0"/>
                  <a:t> output (f(x) or g(x))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8</xdr:row>
      <xdr:rowOff>87630</xdr:rowOff>
    </xdr:from>
    <xdr:to>
      <xdr:col>9</xdr:col>
      <xdr:colOff>1211580</xdr:colOff>
      <xdr:row>23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67557-E43A-43B6-B0E6-60059C81B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17</xdr:row>
      <xdr:rowOff>80010</xdr:rowOff>
    </xdr:from>
    <xdr:to>
      <xdr:col>11</xdr:col>
      <xdr:colOff>220980</xdr:colOff>
      <xdr:row>32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83ADD-E0E8-4C4F-BA1E-45DB67C39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14</xdr:row>
      <xdr:rowOff>3810</xdr:rowOff>
    </xdr:from>
    <xdr:to>
      <xdr:col>10</xdr:col>
      <xdr:colOff>419100</xdr:colOff>
      <xdr:row>29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A3974C-FD41-42BB-B190-30BEEE130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0693-9255-4555-864C-34C93689BA44}">
  <dimension ref="A2:K46"/>
  <sheetViews>
    <sheetView tabSelected="1" workbookViewId="0">
      <selection activeCell="M13" sqref="M13"/>
    </sheetView>
  </sheetViews>
  <sheetFormatPr defaultRowHeight="14.4" x14ac:dyDescent="0.3"/>
  <cols>
    <col min="10" max="10" width="18.21875" customWidth="1"/>
  </cols>
  <sheetData>
    <row r="2" spans="1:11" x14ac:dyDescent="0.3">
      <c r="A2" t="s">
        <v>22</v>
      </c>
      <c r="B2" t="s">
        <v>0</v>
      </c>
      <c r="C2">
        <v>4.2</v>
      </c>
      <c r="D2" t="s">
        <v>4</v>
      </c>
      <c r="E2">
        <v>40</v>
      </c>
    </row>
    <row r="3" spans="1:11" x14ac:dyDescent="0.3">
      <c r="B3" t="s">
        <v>1</v>
      </c>
      <c r="C3">
        <v>4.5</v>
      </c>
      <c r="D3" t="s">
        <v>5</v>
      </c>
      <c r="E3">
        <f>($C$3-$C$2)/$E$2</f>
        <v>7.4999999999999997E-3</v>
      </c>
    </row>
    <row r="4" spans="1:11" x14ac:dyDescent="0.3">
      <c r="J4" s="3" t="s">
        <v>23</v>
      </c>
      <c r="K4">
        <v>4</v>
      </c>
    </row>
    <row r="5" spans="1:11" x14ac:dyDescent="0.3">
      <c r="A5" t="s">
        <v>2</v>
      </c>
      <c r="B5" t="s">
        <v>3</v>
      </c>
      <c r="J5" s="3" t="s">
        <v>8</v>
      </c>
      <c r="K5" s="4">
        <v>4.3899999999999997</v>
      </c>
    </row>
    <row r="6" spans="1:11" x14ac:dyDescent="0.3">
      <c r="A6" s="1">
        <f>$C$2</f>
        <v>4.2</v>
      </c>
      <c r="B6" s="1">
        <f xml:space="preserve"> EXP(A6) - 3* (A6)^2 +7</f>
        <v>20.77</v>
      </c>
      <c r="J6" s="3" t="s">
        <v>7</v>
      </c>
      <c r="K6" s="4">
        <f>EXP(K5) - 3 * (K5)^2 + 7</f>
        <v>29.82</v>
      </c>
    </row>
    <row r="7" spans="1:11" x14ac:dyDescent="0.3">
      <c r="A7" s="1">
        <f>A6+$E$3</f>
        <v>4.21</v>
      </c>
      <c r="B7" s="1">
        <f t="shared" ref="B7:B46" si="0" xml:space="preserve"> EXP(A7) - 3* (A7)^2 +7</f>
        <v>21.18</v>
      </c>
      <c r="D7" t="s">
        <v>6</v>
      </c>
    </row>
    <row r="8" spans="1:11" x14ac:dyDescent="0.3">
      <c r="A8" s="1">
        <f t="shared" ref="A8:A45" si="1">A7+$E$3</f>
        <v>4.22</v>
      </c>
      <c r="B8" s="1">
        <f t="shared" si="0"/>
        <v>21.61</v>
      </c>
    </row>
    <row r="9" spans="1:11" x14ac:dyDescent="0.3">
      <c r="A9" s="1">
        <f t="shared" si="1"/>
        <v>4.2300000000000004</v>
      </c>
      <c r="B9" s="1">
        <f t="shared" si="0"/>
        <v>22.04</v>
      </c>
    </row>
    <row r="10" spans="1:11" x14ac:dyDescent="0.3">
      <c r="A10" s="1">
        <f t="shared" si="1"/>
        <v>4.24</v>
      </c>
      <c r="B10" s="1">
        <f t="shared" si="0"/>
        <v>22.48</v>
      </c>
    </row>
    <row r="11" spans="1:11" x14ac:dyDescent="0.3">
      <c r="A11" s="1">
        <f t="shared" si="1"/>
        <v>4.25</v>
      </c>
      <c r="B11" s="1">
        <f t="shared" si="0"/>
        <v>22.92</v>
      </c>
    </row>
    <row r="12" spans="1:11" x14ac:dyDescent="0.3">
      <c r="A12" s="1">
        <f t="shared" si="1"/>
        <v>4.26</v>
      </c>
      <c r="B12" s="1">
        <f t="shared" si="0"/>
        <v>23.37</v>
      </c>
    </row>
    <row r="13" spans="1:11" x14ac:dyDescent="0.3">
      <c r="A13" s="1">
        <f t="shared" si="1"/>
        <v>4.2699999999999996</v>
      </c>
      <c r="B13" s="1">
        <f t="shared" si="0"/>
        <v>23.82</v>
      </c>
    </row>
    <row r="14" spans="1:11" x14ac:dyDescent="0.3">
      <c r="A14" s="1">
        <f t="shared" si="1"/>
        <v>4.28</v>
      </c>
      <c r="B14" s="1">
        <f t="shared" si="0"/>
        <v>24.29</v>
      </c>
    </row>
    <row r="15" spans="1:11" x14ac:dyDescent="0.3">
      <c r="A15" s="1">
        <f t="shared" si="1"/>
        <v>4.29</v>
      </c>
      <c r="B15" s="1">
        <f t="shared" si="0"/>
        <v>24.75</v>
      </c>
    </row>
    <row r="16" spans="1:11" x14ac:dyDescent="0.3">
      <c r="A16" s="1">
        <f t="shared" si="1"/>
        <v>4.3</v>
      </c>
      <c r="B16" s="1">
        <f t="shared" si="0"/>
        <v>25.23</v>
      </c>
    </row>
    <row r="17" spans="1:2" x14ac:dyDescent="0.3">
      <c r="A17" s="1">
        <f t="shared" si="1"/>
        <v>4.3099999999999996</v>
      </c>
      <c r="B17" s="1">
        <f t="shared" si="0"/>
        <v>25.71</v>
      </c>
    </row>
    <row r="18" spans="1:2" x14ac:dyDescent="0.3">
      <c r="A18" s="1">
        <f t="shared" si="1"/>
        <v>4.32</v>
      </c>
      <c r="B18" s="1">
        <f t="shared" si="0"/>
        <v>26.2</v>
      </c>
    </row>
    <row r="19" spans="1:2" x14ac:dyDescent="0.3">
      <c r="A19" s="1">
        <f t="shared" si="1"/>
        <v>4.33</v>
      </c>
      <c r="B19" s="1">
        <f t="shared" si="0"/>
        <v>26.7</v>
      </c>
    </row>
    <row r="20" spans="1:2" x14ac:dyDescent="0.3">
      <c r="A20" s="1">
        <f t="shared" si="1"/>
        <v>4.34</v>
      </c>
      <c r="B20" s="1">
        <f t="shared" si="0"/>
        <v>27.2</v>
      </c>
    </row>
    <row r="21" spans="1:2" x14ac:dyDescent="0.3">
      <c r="A21" s="1">
        <f t="shared" si="1"/>
        <v>4.3499999999999996</v>
      </c>
      <c r="B21" s="1">
        <f t="shared" si="0"/>
        <v>27.71</v>
      </c>
    </row>
    <row r="22" spans="1:2" x14ac:dyDescent="0.3">
      <c r="A22" s="1">
        <f t="shared" si="1"/>
        <v>4.3600000000000003</v>
      </c>
      <c r="B22" s="1">
        <f t="shared" si="0"/>
        <v>28.23</v>
      </c>
    </row>
    <row r="23" spans="1:2" x14ac:dyDescent="0.3">
      <c r="A23" s="1">
        <f t="shared" si="1"/>
        <v>4.37</v>
      </c>
      <c r="B23" s="1">
        <f t="shared" si="0"/>
        <v>28.75</v>
      </c>
    </row>
    <row r="24" spans="1:2" x14ac:dyDescent="0.3">
      <c r="A24" s="2">
        <f t="shared" si="1"/>
        <v>4.38</v>
      </c>
      <c r="B24" s="2">
        <f t="shared" si="0"/>
        <v>29.28</v>
      </c>
    </row>
    <row r="25" spans="1:2" x14ac:dyDescent="0.3">
      <c r="A25" s="2">
        <f t="shared" si="1"/>
        <v>4.3899999999999997</v>
      </c>
      <c r="B25" s="2">
        <f t="shared" si="0"/>
        <v>29.82</v>
      </c>
    </row>
    <row r="26" spans="1:2" x14ac:dyDescent="0.3">
      <c r="A26" s="2">
        <f t="shared" si="1"/>
        <v>4.4000000000000004</v>
      </c>
      <c r="B26" s="2">
        <f t="shared" si="0"/>
        <v>30.37</v>
      </c>
    </row>
    <row r="27" spans="1:2" x14ac:dyDescent="0.3">
      <c r="A27" s="1">
        <f t="shared" si="1"/>
        <v>4.41</v>
      </c>
      <c r="B27" s="1">
        <f t="shared" si="0"/>
        <v>30.93</v>
      </c>
    </row>
    <row r="28" spans="1:2" x14ac:dyDescent="0.3">
      <c r="A28" s="1">
        <f t="shared" si="1"/>
        <v>4.42</v>
      </c>
      <c r="B28" s="1">
        <f t="shared" si="0"/>
        <v>31.49</v>
      </c>
    </row>
    <row r="29" spans="1:2" x14ac:dyDescent="0.3">
      <c r="A29" s="1">
        <f t="shared" si="1"/>
        <v>4.43</v>
      </c>
      <c r="B29" s="1">
        <f t="shared" si="0"/>
        <v>32.06</v>
      </c>
    </row>
    <row r="30" spans="1:2" x14ac:dyDescent="0.3">
      <c r="A30" s="1">
        <f t="shared" si="1"/>
        <v>4.4400000000000004</v>
      </c>
      <c r="B30" s="1">
        <f t="shared" si="0"/>
        <v>32.630000000000003</v>
      </c>
    </row>
    <row r="31" spans="1:2" x14ac:dyDescent="0.3">
      <c r="A31" s="1">
        <f t="shared" si="1"/>
        <v>4.45</v>
      </c>
      <c r="B31" s="1">
        <f t="shared" si="0"/>
        <v>33.22</v>
      </c>
    </row>
    <row r="32" spans="1:2" x14ac:dyDescent="0.3">
      <c r="A32" s="1">
        <f t="shared" si="1"/>
        <v>4.46</v>
      </c>
      <c r="B32" s="1">
        <f t="shared" si="0"/>
        <v>33.81</v>
      </c>
    </row>
    <row r="33" spans="1:2" x14ac:dyDescent="0.3">
      <c r="A33" s="1">
        <f t="shared" si="1"/>
        <v>4.47</v>
      </c>
      <c r="B33" s="1">
        <f t="shared" si="0"/>
        <v>34.409999999999997</v>
      </c>
    </row>
    <row r="34" spans="1:2" x14ac:dyDescent="0.3">
      <c r="A34" s="1">
        <f t="shared" si="1"/>
        <v>4.4800000000000004</v>
      </c>
      <c r="B34" s="1">
        <f t="shared" si="0"/>
        <v>35.020000000000003</v>
      </c>
    </row>
    <row r="35" spans="1:2" x14ac:dyDescent="0.3">
      <c r="A35" s="1">
        <f t="shared" si="1"/>
        <v>4.49</v>
      </c>
      <c r="B35" s="1">
        <f t="shared" si="0"/>
        <v>35.64</v>
      </c>
    </row>
    <row r="36" spans="1:2" x14ac:dyDescent="0.3">
      <c r="A36" s="1">
        <f t="shared" si="1"/>
        <v>4.5</v>
      </c>
      <c r="B36" s="1">
        <f t="shared" si="0"/>
        <v>36.270000000000003</v>
      </c>
    </row>
    <row r="37" spans="1:2" x14ac:dyDescent="0.3">
      <c r="A37" s="1">
        <f t="shared" si="1"/>
        <v>4.51</v>
      </c>
      <c r="B37" s="1">
        <f t="shared" si="0"/>
        <v>36.9</v>
      </c>
    </row>
    <row r="38" spans="1:2" x14ac:dyDescent="0.3">
      <c r="A38" s="1">
        <f t="shared" si="1"/>
        <v>4.5199999999999996</v>
      </c>
      <c r="B38" s="1">
        <f t="shared" si="0"/>
        <v>37.54</v>
      </c>
    </row>
    <row r="39" spans="1:2" x14ac:dyDescent="0.3">
      <c r="A39" s="8">
        <f t="shared" si="1"/>
        <v>4.53</v>
      </c>
      <c r="B39" s="8">
        <f t="shared" si="0"/>
        <v>38.200000000000003</v>
      </c>
    </row>
    <row r="40" spans="1:2" x14ac:dyDescent="0.3">
      <c r="A40" s="8">
        <f t="shared" si="1"/>
        <v>4.54</v>
      </c>
      <c r="B40" s="8">
        <f t="shared" si="0"/>
        <v>38.86</v>
      </c>
    </row>
    <row r="41" spans="1:2" x14ac:dyDescent="0.3">
      <c r="A41" s="1">
        <f t="shared" si="1"/>
        <v>4.55</v>
      </c>
      <c r="B41" s="1">
        <f t="shared" si="0"/>
        <v>39.520000000000003</v>
      </c>
    </row>
    <row r="42" spans="1:2" x14ac:dyDescent="0.3">
      <c r="A42" s="1">
        <f t="shared" si="1"/>
        <v>4.5599999999999996</v>
      </c>
      <c r="B42" s="1">
        <f t="shared" si="0"/>
        <v>40.200000000000003</v>
      </c>
    </row>
    <row r="43" spans="1:2" x14ac:dyDescent="0.3">
      <c r="A43" s="1">
        <f t="shared" si="1"/>
        <v>4.57</v>
      </c>
      <c r="B43" s="1">
        <f t="shared" si="0"/>
        <v>40.89</v>
      </c>
    </row>
    <row r="44" spans="1:2" x14ac:dyDescent="0.3">
      <c r="A44" s="1">
        <f t="shared" si="1"/>
        <v>4.58</v>
      </c>
      <c r="B44" s="1">
        <f t="shared" si="0"/>
        <v>41.59</v>
      </c>
    </row>
    <row r="45" spans="1:2" x14ac:dyDescent="0.3">
      <c r="A45" s="1">
        <f t="shared" si="1"/>
        <v>4.59</v>
      </c>
      <c r="B45" s="1">
        <f t="shared" si="0"/>
        <v>42.29</v>
      </c>
    </row>
    <row r="46" spans="1:2" x14ac:dyDescent="0.3">
      <c r="A46" s="1">
        <f>$C$3</f>
        <v>4.5</v>
      </c>
      <c r="B46" s="1">
        <f t="shared" si="0"/>
        <v>36.270000000000003</v>
      </c>
    </row>
  </sheetData>
  <conditionalFormatting sqref="A39">
    <cfRule type="cellIs" dxfId="1" priority="2" operator="between">
      <formula>29.95</formula>
      <formula>30.05</formula>
    </cfRule>
  </conditionalFormatting>
  <conditionalFormatting sqref="B38:B41">
    <cfRule type="cellIs" dxfId="0" priority="1" operator="between">
      <formula>29.95</formula>
      <formula>30.05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C12A-C20F-429F-9F72-9B4349228AD4}">
  <dimension ref="A2:J46"/>
  <sheetViews>
    <sheetView topLeftCell="A10" workbookViewId="0">
      <selection activeCell="I5" sqref="I5"/>
    </sheetView>
  </sheetViews>
  <sheetFormatPr defaultRowHeight="14.4" x14ac:dyDescent="0.3"/>
  <sheetData>
    <row r="2" spans="1:10" x14ac:dyDescent="0.3">
      <c r="B2" t="s">
        <v>0</v>
      </c>
      <c r="C2">
        <v>1</v>
      </c>
      <c r="D2" t="s">
        <v>4</v>
      </c>
      <c r="E2">
        <v>40</v>
      </c>
      <c r="I2" t="s">
        <v>20</v>
      </c>
      <c r="J2">
        <v>2</v>
      </c>
    </row>
    <row r="3" spans="1:10" x14ac:dyDescent="0.3">
      <c r="B3" t="s">
        <v>1</v>
      </c>
      <c r="C3">
        <v>8</v>
      </c>
      <c r="D3" t="s">
        <v>5</v>
      </c>
      <c r="E3">
        <f>($C$3-$C$2)/$E$2</f>
        <v>0.17499999999999999</v>
      </c>
      <c r="G3" s="3"/>
      <c r="H3" s="3"/>
      <c r="I3" s="3" t="s">
        <v>9</v>
      </c>
      <c r="J3" s="4">
        <v>-5963485892.9700003</v>
      </c>
    </row>
    <row r="4" spans="1:10" x14ac:dyDescent="0.3">
      <c r="G4" s="3"/>
      <c r="H4" s="3"/>
      <c r="I4" s="3" t="s">
        <v>7</v>
      </c>
      <c r="J4" s="3" t="e">
        <f>((J3)^2.5+18)</f>
        <v>#NUM!</v>
      </c>
    </row>
    <row r="5" spans="1:10" x14ac:dyDescent="0.3">
      <c r="A5" t="s">
        <v>2</v>
      </c>
      <c r="B5" t="s">
        <v>3</v>
      </c>
    </row>
    <row r="6" spans="1:10" x14ac:dyDescent="0.3">
      <c r="A6">
        <f>$C$2</f>
        <v>1</v>
      </c>
      <c r="B6">
        <f>(A6)^2.5 + 18</f>
        <v>19</v>
      </c>
    </row>
    <row r="7" spans="1:10" x14ac:dyDescent="0.3">
      <c r="A7">
        <f xml:space="preserve"> A6 +$E$3</f>
        <v>1.175</v>
      </c>
      <c r="B7">
        <f t="shared" ref="B7:B46" si="0">(A7)^2.5 + 18</f>
        <v>19.496561837674701</v>
      </c>
      <c r="D7" t="s">
        <v>10</v>
      </c>
    </row>
    <row r="8" spans="1:10" x14ac:dyDescent="0.3">
      <c r="A8">
        <f t="shared" ref="A8:A46" si="1" xml:space="preserve"> A7 +$E$3</f>
        <v>1.35</v>
      </c>
      <c r="B8">
        <f t="shared" si="0"/>
        <v>20.117553644538901</v>
      </c>
    </row>
    <row r="9" spans="1:10" x14ac:dyDescent="0.3">
      <c r="A9">
        <f t="shared" si="1"/>
        <v>1.5249999999999999</v>
      </c>
      <c r="B9">
        <f t="shared" si="0"/>
        <v>20.871935018755298</v>
      </c>
    </row>
    <row r="10" spans="1:10" x14ac:dyDescent="0.3">
      <c r="A10">
        <f t="shared" si="1"/>
        <v>1.7</v>
      </c>
      <c r="B10">
        <f t="shared" si="0"/>
        <v>21.7680989902071</v>
      </c>
    </row>
    <row r="11" spans="1:10" x14ac:dyDescent="0.3">
      <c r="A11">
        <f t="shared" si="1"/>
        <v>1.875</v>
      </c>
      <c r="B11">
        <f t="shared" si="0"/>
        <v>22.8139677905728</v>
      </c>
    </row>
    <row r="12" spans="1:10" x14ac:dyDescent="0.3">
      <c r="A12">
        <f t="shared" si="1"/>
        <v>2.0499999999999998</v>
      </c>
      <c r="B12">
        <f t="shared" si="0"/>
        <v>24.017064301841899</v>
      </c>
    </row>
    <row r="13" spans="1:10" x14ac:dyDescent="0.3">
      <c r="A13">
        <f t="shared" si="1"/>
        <v>2.2250000000000001</v>
      </c>
      <c r="B13">
        <f t="shared" si="0"/>
        <v>25.384567052755401</v>
      </c>
    </row>
    <row r="14" spans="1:10" x14ac:dyDescent="0.3">
      <c r="A14">
        <f t="shared" si="1"/>
        <v>2.4</v>
      </c>
      <c r="B14">
        <f t="shared" si="0"/>
        <v>26.9233536296619</v>
      </c>
      <c r="C14" s="6"/>
    </row>
    <row r="15" spans="1:10" x14ac:dyDescent="0.3">
      <c r="A15">
        <f t="shared" si="1"/>
        <v>2.5750000000000002</v>
      </c>
      <c r="B15">
        <f t="shared" si="0"/>
        <v>28.640035658697698</v>
      </c>
    </row>
    <row r="16" spans="1:10" x14ac:dyDescent="0.3">
      <c r="A16">
        <f t="shared" si="1"/>
        <v>2.75</v>
      </c>
      <c r="B16">
        <f t="shared" si="0"/>
        <v>30.5409874885314</v>
      </c>
    </row>
    <row r="17" spans="1:2" x14ac:dyDescent="0.3">
      <c r="A17">
        <f t="shared" si="1"/>
        <v>2.9249999999999998</v>
      </c>
      <c r="B17">
        <f t="shared" si="0"/>
        <v>32.632370057045698</v>
      </c>
    </row>
    <row r="18" spans="1:2" x14ac:dyDescent="0.3">
      <c r="A18">
        <f t="shared" si="1"/>
        <v>3.1</v>
      </c>
      <c r="B18">
        <f t="shared" si="0"/>
        <v>34.920151004054297</v>
      </c>
    </row>
    <row r="19" spans="1:2" x14ac:dyDescent="0.3">
      <c r="A19">
        <f t="shared" si="1"/>
        <v>3.2749999999999999</v>
      </c>
      <c r="B19">
        <f t="shared" si="0"/>
        <v>37.410121808557697</v>
      </c>
    </row>
    <row r="20" spans="1:2" x14ac:dyDescent="0.3">
      <c r="A20">
        <f t="shared" si="1"/>
        <v>3.45</v>
      </c>
      <c r="B20">
        <f t="shared" si="0"/>
        <v>40.1079125329032</v>
      </c>
    </row>
    <row r="21" spans="1:2" x14ac:dyDescent="0.3">
      <c r="A21">
        <f t="shared" si="1"/>
        <v>3.625</v>
      </c>
      <c r="B21">
        <f t="shared" si="0"/>
        <v>43.019004617310699</v>
      </c>
    </row>
    <row r="22" spans="1:2" x14ac:dyDescent="0.3">
      <c r="A22">
        <f t="shared" si="1"/>
        <v>3.8</v>
      </c>
      <c r="B22">
        <f t="shared" si="0"/>
        <v>46.1487420678083</v>
      </c>
    </row>
    <row r="23" spans="1:2" x14ac:dyDescent="0.3">
      <c r="A23">
        <f t="shared" si="1"/>
        <v>3.9750000000000001</v>
      </c>
      <c r="B23">
        <f t="shared" si="0"/>
        <v>49.502341306682801</v>
      </c>
    </row>
    <row r="24" spans="1:2" x14ac:dyDescent="0.3">
      <c r="A24">
        <f t="shared" si="1"/>
        <v>4.1500000000000004</v>
      </c>
      <c r="B24">
        <f t="shared" si="0"/>
        <v>53.0848998992088</v>
      </c>
    </row>
    <row r="25" spans="1:2" x14ac:dyDescent="0.3">
      <c r="A25">
        <f t="shared" si="1"/>
        <v>4.3250000000000002</v>
      </c>
      <c r="B25">
        <f t="shared" si="0"/>
        <v>56.901404328387699</v>
      </c>
    </row>
    <row r="26" spans="1:2" x14ac:dyDescent="0.3">
      <c r="A26">
        <f t="shared" si="1"/>
        <v>4.5</v>
      </c>
      <c r="B26">
        <f t="shared" si="0"/>
        <v>60.956736957082803</v>
      </c>
    </row>
    <row r="27" spans="1:2" x14ac:dyDescent="0.3">
      <c r="A27">
        <f t="shared" si="1"/>
        <v>4.6749999999999998</v>
      </c>
      <c r="B27">
        <f t="shared" si="0"/>
        <v>65.255682291735297</v>
      </c>
    </row>
    <row r="28" spans="1:2" x14ac:dyDescent="0.3">
      <c r="A28">
        <f t="shared" si="1"/>
        <v>4.8499999999999996</v>
      </c>
      <c r="B28">
        <f t="shared" si="0"/>
        <v>69.802932642008798</v>
      </c>
    </row>
    <row r="29" spans="1:2" x14ac:dyDescent="0.3">
      <c r="A29">
        <f t="shared" si="1"/>
        <v>5.0250000000000004</v>
      </c>
      <c r="B29">
        <f t="shared" si="0"/>
        <v>74.603093254922001</v>
      </c>
    </row>
    <row r="30" spans="1:2" x14ac:dyDescent="0.3">
      <c r="A30">
        <f t="shared" si="1"/>
        <v>5.2</v>
      </c>
      <c r="B30">
        <f t="shared" si="0"/>
        <v>79.660686989361395</v>
      </c>
    </row>
    <row r="31" spans="1:2" x14ac:dyDescent="0.3">
      <c r="A31">
        <f t="shared" si="1"/>
        <v>5.375</v>
      </c>
      <c r="B31">
        <f t="shared" si="0"/>
        <v>84.980158586607601</v>
      </c>
    </row>
    <row r="32" spans="1:2" x14ac:dyDescent="0.3">
      <c r="A32">
        <f t="shared" si="1"/>
        <v>5.55</v>
      </c>
      <c r="B32">
        <f t="shared" si="0"/>
        <v>90.565878584135504</v>
      </c>
    </row>
    <row r="33" spans="1:2" x14ac:dyDescent="0.3">
      <c r="A33">
        <f t="shared" si="1"/>
        <v>5.7249999999999996</v>
      </c>
      <c r="B33">
        <f t="shared" si="0"/>
        <v>96.422146913069597</v>
      </c>
    </row>
    <row r="34" spans="1:2" x14ac:dyDescent="0.3">
      <c r="A34">
        <f t="shared" si="1"/>
        <v>5.9</v>
      </c>
      <c r="B34">
        <f t="shared" si="0"/>
        <v>102.553196213981</v>
      </c>
    </row>
    <row r="35" spans="1:2" x14ac:dyDescent="0.3">
      <c r="A35">
        <f t="shared" si="1"/>
        <v>6.0750000000000002</v>
      </c>
      <c r="B35">
        <f t="shared" si="0"/>
        <v>108.96319490097</v>
      </c>
    </row>
    <row r="36" spans="1:2" x14ac:dyDescent="0.3">
      <c r="A36">
        <f t="shared" si="1"/>
        <v>6.25</v>
      </c>
      <c r="B36">
        <f t="shared" si="0"/>
        <v>115.65625</v>
      </c>
    </row>
    <row r="37" spans="1:2" x14ac:dyDescent="0.3">
      <c r="A37">
        <f t="shared" si="1"/>
        <v>6.4249999999999998</v>
      </c>
      <c r="B37">
        <f t="shared" si="0"/>
        <v>122.636409784118</v>
      </c>
    </row>
    <row r="38" spans="1:2" x14ac:dyDescent="0.3">
      <c r="A38">
        <f t="shared" si="1"/>
        <v>6.6</v>
      </c>
      <c r="B38">
        <f t="shared" si="0"/>
        <v>129.90766622533101</v>
      </c>
    </row>
    <row r="39" spans="1:2" x14ac:dyDescent="0.3">
      <c r="A39">
        <f t="shared" si="1"/>
        <v>6.7750000000000004</v>
      </c>
      <c r="B39">
        <f t="shared" si="0"/>
        <v>137.47395728053701</v>
      </c>
    </row>
    <row r="40" spans="1:2" x14ac:dyDescent="0.3">
      <c r="A40">
        <f t="shared" si="1"/>
        <v>6.95</v>
      </c>
      <c r="B40">
        <f t="shared" si="0"/>
        <v>145.33916902680599</v>
      </c>
    </row>
    <row r="41" spans="1:2" x14ac:dyDescent="0.3">
      <c r="A41">
        <f t="shared" si="1"/>
        <v>7.125</v>
      </c>
      <c r="B41">
        <f t="shared" si="0"/>
        <v>153.507137659569</v>
      </c>
    </row>
    <row r="42" spans="1:2" x14ac:dyDescent="0.3">
      <c r="A42">
        <f t="shared" si="1"/>
        <v>7.3</v>
      </c>
      <c r="B42">
        <f t="shared" si="0"/>
        <v>161.98165136572101</v>
      </c>
    </row>
    <row r="43" spans="1:2" x14ac:dyDescent="0.3">
      <c r="A43">
        <f t="shared" si="1"/>
        <v>7.4749999999999996</v>
      </c>
      <c r="B43">
        <f t="shared" si="0"/>
        <v>170.766452082341</v>
      </c>
    </row>
    <row r="44" spans="1:2" x14ac:dyDescent="0.3">
      <c r="A44">
        <f t="shared" si="1"/>
        <v>7.65</v>
      </c>
      <c r="B44">
        <f t="shared" si="0"/>
        <v>179.865237150577</v>
      </c>
    </row>
    <row r="45" spans="1:2" x14ac:dyDescent="0.3">
      <c r="A45">
        <f t="shared" si="1"/>
        <v>7.8250000000000002</v>
      </c>
      <c r="B45">
        <f t="shared" si="0"/>
        <v>189.28166087323601</v>
      </c>
    </row>
    <row r="46" spans="1:2" x14ac:dyDescent="0.3">
      <c r="A46">
        <f t="shared" si="1"/>
        <v>8</v>
      </c>
      <c r="B46">
        <f t="shared" si="0"/>
        <v>199.01933598375601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2A70-4DCC-4178-823E-EA573269B763}">
  <dimension ref="A2:M47"/>
  <sheetViews>
    <sheetView topLeftCell="A2" workbookViewId="0">
      <selection activeCell="L14" sqref="L14"/>
    </sheetView>
  </sheetViews>
  <sheetFormatPr defaultRowHeight="14.4" x14ac:dyDescent="0.3"/>
  <cols>
    <col min="2" max="2" width="10.5546875" customWidth="1"/>
    <col min="10" max="10" width="11.33203125" customWidth="1"/>
  </cols>
  <sheetData>
    <row r="2" spans="1:13" x14ac:dyDescent="0.3">
      <c r="B2" t="s">
        <v>0</v>
      </c>
      <c r="C2" s="1">
        <v>1</v>
      </c>
      <c r="D2" t="s">
        <v>4</v>
      </c>
      <c r="E2" s="1">
        <v>40</v>
      </c>
      <c r="I2" t="s">
        <v>20</v>
      </c>
      <c r="J2">
        <v>4.9000000000000004</v>
      </c>
    </row>
    <row r="3" spans="1:13" x14ac:dyDescent="0.3">
      <c r="B3" t="s">
        <v>1</v>
      </c>
      <c r="C3" s="1">
        <v>8</v>
      </c>
      <c r="D3" t="s">
        <v>5</v>
      </c>
      <c r="E3">
        <f>($C$3 - $C$2)/$E$2</f>
        <v>0.17499999999999999</v>
      </c>
      <c r="I3" s="7" t="s">
        <v>14</v>
      </c>
      <c r="J3" s="7">
        <v>4.9238410000000004</v>
      </c>
    </row>
    <row r="4" spans="1:13" x14ac:dyDescent="0.3">
      <c r="I4" s="7" t="s">
        <v>15</v>
      </c>
      <c r="J4" s="7">
        <f>(EXP($J$3) -3*($J$3)^2 + 7) - (($J$3)^2.5 + 18)</f>
        <v>-2.5000000000000001E-5</v>
      </c>
    </row>
    <row r="5" spans="1:13" x14ac:dyDescent="0.3">
      <c r="B5" t="s">
        <v>11</v>
      </c>
      <c r="C5" t="s">
        <v>12</v>
      </c>
    </row>
    <row r="6" spans="1:13" x14ac:dyDescent="0.3">
      <c r="A6" t="s">
        <v>2</v>
      </c>
      <c r="B6" t="s">
        <v>3</v>
      </c>
      <c r="C6" t="s">
        <v>13</v>
      </c>
    </row>
    <row r="7" spans="1:13" x14ac:dyDescent="0.3">
      <c r="A7" s="1">
        <v>1</v>
      </c>
      <c r="B7">
        <f xml:space="preserve"> EXP(A7) - 3 * (A7)^2 +7</f>
        <v>6.7182818284590402</v>
      </c>
      <c r="C7">
        <f xml:space="preserve"> (A7)^2.5 + 18</f>
        <v>19</v>
      </c>
      <c r="D7" s="5"/>
      <c r="E7" s="5" t="s">
        <v>16</v>
      </c>
    </row>
    <row r="8" spans="1:13" x14ac:dyDescent="0.3">
      <c r="A8" s="1">
        <f xml:space="preserve"> A7 + $E$3</f>
        <v>1.18</v>
      </c>
      <c r="B8">
        <f t="shared" ref="B8:B47" si="0" xml:space="preserve"> EXP(A8) - 3 * (A8)^2 +7</f>
        <v>6.0771742028896698</v>
      </c>
      <c r="C8">
        <f t="shared" ref="C8:C47" si="1" xml:space="preserve"> (A8)^2.5 + 18</f>
        <v>19.5125335555947</v>
      </c>
      <c r="I8" t="s">
        <v>17</v>
      </c>
      <c r="M8" t="s">
        <v>19</v>
      </c>
    </row>
    <row r="9" spans="1:13" x14ac:dyDescent="0.3">
      <c r="A9" s="1">
        <f t="shared" ref="A9:A47" si="2" xml:space="preserve"> A8 + $E$3</f>
        <v>1.36</v>
      </c>
      <c r="B9">
        <f t="shared" si="0"/>
        <v>5.3473933017952104</v>
      </c>
      <c r="C9">
        <f t="shared" si="1"/>
        <v>20.156985724941201</v>
      </c>
      <c r="I9" t="s">
        <v>21</v>
      </c>
      <c r="J9">
        <v>4.9000000000000004</v>
      </c>
    </row>
    <row r="10" spans="1:13" x14ac:dyDescent="0.3">
      <c r="A10" s="1">
        <f t="shared" si="2"/>
        <v>1.54</v>
      </c>
      <c r="B10">
        <f t="shared" si="0"/>
        <v>4.5497902709881304</v>
      </c>
      <c r="C10">
        <f t="shared" si="1"/>
        <v>20.9430782018832</v>
      </c>
      <c r="I10" t="s">
        <v>18</v>
      </c>
      <c r="J10">
        <v>4.92384130774927</v>
      </c>
    </row>
    <row r="11" spans="1:13" x14ac:dyDescent="0.3">
      <c r="A11" s="1">
        <f t="shared" si="2"/>
        <v>1.72</v>
      </c>
      <c r="B11">
        <f t="shared" si="0"/>
        <v>3.7093284642760498</v>
      </c>
      <c r="C11">
        <f t="shared" si="1"/>
        <v>21.879905226059002</v>
      </c>
      <c r="I11" t="s">
        <v>3</v>
      </c>
      <c r="J11" s="7">
        <f>(EXP($J$10) -3*($J$10)^2 + 7) - (($J$10)^2.5 + 18)</f>
        <v>0</v>
      </c>
    </row>
    <row r="12" spans="1:13" x14ac:dyDescent="0.3">
      <c r="A12" s="1">
        <f t="shared" si="2"/>
        <v>1.9</v>
      </c>
      <c r="B12">
        <f t="shared" si="0"/>
        <v>2.8558944422792698</v>
      </c>
      <c r="C12">
        <f t="shared" si="1"/>
        <v>22.976041599504601</v>
      </c>
      <c r="J12" s="7"/>
    </row>
    <row r="13" spans="1:13" x14ac:dyDescent="0.3">
      <c r="A13" s="1">
        <f t="shared" si="2"/>
        <v>2.08</v>
      </c>
      <c r="B13">
        <f t="shared" si="0"/>
        <v>2.0252689142963498</v>
      </c>
      <c r="C13">
        <f t="shared" si="1"/>
        <v>24.239622815267001</v>
      </c>
    </row>
    <row r="14" spans="1:13" x14ac:dyDescent="0.3">
      <c r="A14" s="1">
        <f t="shared" si="2"/>
        <v>2.2599999999999998</v>
      </c>
      <c r="B14">
        <f t="shared" si="0"/>
        <v>1.2602891667643801</v>
      </c>
      <c r="C14">
        <f t="shared" si="1"/>
        <v>25.678406458217701</v>
      </c>
    </row>
    <row r="15" spans="1:13" x14ac:dyDescent="0.3">
      <c r="A15" s="1">
        <f t="shared" si="2"/>
        <v>2.44</v>
      </c>
      <c r="B15">
        <f t="shared" si="0"/>
        <v>0.61224074279483498</v>
      </c>
      <c r="C15">
        <f t="shared" si="1"/>
        <v>27.299820494095599</v>
      </c>
    </row>
    <row r="16" spans="1:13" x14ac:dyDescent="0.3">
      <c r="A16" s="1">
        <f t="shared" si="2"/>
        <v>2.62</v>
      </c>
      <c r="B16">
        <f t="shared" si="0"/>
        <v>0.14252358507792301</v>
      </c>
      <c r="C16">
        <f t="shared" si="1"/>
        <v>29.111002064764499</v>
      </c>
    </row>
    <row r="17" spans="1:3" x14ac:dyDescent="0.3">
      <c r="A17" s="1">
        <f t="shared" si="2"/>
        <v>2.8</v>
      </c>
      <c r="B17">
        <f t="shared" si="0"/>
        <v>-7.5353228902947905E-2</v>
      </c>
      <c r="C17">
        <f t="shared" si="1"/>
        <v>31.118829216054301</v>
      </c>
    </row>
    <row r="18" spans="1:3" x14ac:dyDescent="0.3">
      <c r="A18" s="1">
        <f t="shared" si="2"/>
        <v>2.98</v>
      </c>
      <c r="B18">
        <f t="shared" si="0"/>
        <v>4.6616644762401897E-2</v>
      </c>
      <c r="C18">
        <f t="shared" si="1"/>
        <v>33.329947240509298</v>
      </c>
    </row>
    <row r="19" spans="1:3" x14ac:dyDescent="0.3">
      <c r="A19" s="1">
        <f t="shared" si="2"/>
        <v>3.16</v>
      </c>
      <c r="B19">
        <f t="shared" si="0"/>
        <v>0.61379592906812197</v>
      </c>
      <c r="C19">
        <f t="shared" si="1"/>
        <v>35.750790834709299</v>
      </c>
    </row>
    <row r="20" spans="1:3" x14ac:dyDescent="0.3">
      <c r="A20" s="1">
        <f t="shared" si="2"/>
        <v>3.34</v>
      </c>
      <c r="B20">
        <f t="shared" si="0"/>
        <v>1.75232670540861</v>
      </c>
      <c r="C20">
        <f t="shared" si="1"/>
        <v>38.387602947438403</v>
      </c>
    </row>
    <row r="21" spans="1:3" x14ac:dyDescent="0.3">
      <c r="A21" s="1">
        <f t="shared" si="2"/>
        <v>3.52</v>
      </c>
      <c r="B21">
        <f t="shared" si="0"/>
        <v>3.61322846384956</v>
      </c>
      <c r="C21">
        <f t="shared" si="1"/>
        <v>41.246450972206503</v>
      </c>
    </row>
    <row r="22" spans="1:3" x14ac:dyDescent="0.3">
      <c r="A22" s="1">
        <f t="shared" si="2"/>
        <v>3.7</v>
      </c>
      <c r="B22">
        <f t="shared" si="0"/>
        <v>6.3773043600673898</v>
      </c>
      <c r="C22">
        <f t="shared" si="1"/>
        <v>44.333240780428099</v>
      </c>
    </row>
    <row r="23" spans="1:3" x14ac:dyDescent="0.3">
      <c r="A23" s="1">
        <f t="shared" si="2"/>
        <v>3.88</v>
      </c>
      <c r="B23">
        <f t="shared" si="0"/>
        <v>10.2610150713452</v>
      </c>
      <c r="C23">
        <f t="shared" si="1"/>
        <v>47.6537289782719</v>
      </c>
    </row>
    <row r="24" spans="1:3" x14ac:dyDescent="0.3">
      <c r="A24" s="1">
        <f t="shared" si="2"/>
        <v>4.0599999999999996</v>
      </c>
      <c r="B24">
        <f t="shared" si="0"/>
        <v>15.5235110789593</v>
      </c>
      <c r="C24">
        <f t="shared" si="1"/>
        <v>51.2135336870017</v>
      </c>
    </row>
    <row r="25" spans="1:3" x14ac:dyDescent="0.3">
      <c r="A25" s="1">
        <f t="shared" si="2"/>
        <v>4.24</v>
      </c>
      <c r="B25">
        <f t="shared" si="0"/>
        <v>22.475051838755199</v>
      </c>
      <c r="C25">
        <f t="shared" si="1"/>
        <v>55.018144084521602</v>
      </c>
    </row>
    <row r="26" spans="1:3" x14ac:dyDescent="0.3">
      <c r="A26" s="1">
        <f t="shared" si="2"/>
        <v>4.42</v>
      </c>
      <c r="B26">
        <f t="shared" si="0"/>
        <v>31.487085358343801</v>
      </c>
      <c r="C26">
        <f t="shared" si="1"/>
        <v>59.072928898767401</v>
      </c>
    </row>
    <row r="27" spans="1:3" x14ac:dyDescent="0.3">
      <c r="A27" s="1">
        <f t="shared" si="2"/>
        <v>4.5999999999999996</v>
      </c>
      <c r="B27">
        <f t="shared" si="0"/>
        <v>43.0043156419338</v>
      </c>
      <c r="C27">
        <f t="shared" si="1"/>
        <v>63.383144007439597</v>
      </c>
    </row>
    <row r="28" spans="1:3" x14ac:dyDescent="0.3">
      <c r="A28" s="1">
        <f t="shared" si="2"/>
        <v>4.78</v>
      </c>
      <c r="B28">
        <f t="shared" si="0"/>
        <v>57.559150044813897</v>
      </c>
      <c r="C28">
        <f t="shared" si="1"/>
        <v>67.953939270459898</v>
      </c>
    </row>
    <row r="29" spans="1:3" x14ac:dyDescent="0.3">
      <c r="A29" s="1">
        <f t="shared" si="2"/>
        <v>4.96</v>
      </c>
      <c r="B29">
        <f t="shared" si="0"/>
        <v>75.788995896989107</v>
      </c>
      <c r="C29">
        <f t="shared" si="1"/>
        <v>72.790364699439607</v>
      </c>
    </row>
    <row r="30" spans="1:3" x14ac:dyDescent="0.3">
      <c r="A30" s="1">
        <f t="shared" si="2"/>
        <v>5.14</v>
      </c>
      <c r="B30">
        <f t="shared" si="0"/>
        <v>98.456968321322805</v>
      </c>
      <c r="C30">
        <f t="shared" si="1"/>
        <v>77.897376050895602</v>
      </c>
    </row>
    <row r="31" spans="1:3" x14ac:dyDescent="0.3">
      <c r="A31" s="1">
        <f t="shared" si="2"/>
        <v>5.32</v>
      </c>
      <c r="B31">
        <f t="shared" si="0"/>
        <v>126.476681992968</v>
      </c>
      <c r="C31">
        <f t="shared" si="1"/>
        <v>83.279839915882107</v>
      </c>
    </row>
    <row r="32" spans="1:3" x14ac:dyDescent="0.3">
      <c r="A32" s="1">
        <f t="shared" si="2"/>
        <v>5.5</v>
      </c>
      <c r="B32">
        <f t="shared" si="0"/>
        <v>160.94193226421999</v>
      </c>
      <c r="C32">
        <f t="shared" si="1"/>
        <v>88.942538367329405</v>
      </c>
    </row>
    <row r="33" spans="1:3" x14ac:dyDescent="0.3">
      <c r="A33" s="1">
        <f t="shared" si="2"/>
        <v>5.68</v>
      </c>
      <c r="B33">
        <f t="shared" si="0"/>
        <v>203.16222992255001</v>
      </c>
      <c r="C33">
        <f t="shared" si="1"/>
        <v>94.890173217107503</v>
      </c>
    </row>
    <row r="34" spans="1:3" x14ac:dyDescent="0.3">
      <c r="A34" s="1">
        <f t="shared" si="2"/>
        <v>5.86</v>
      </c>
      <c r="B34">
        <f t="shared" si="0"/>
        <v>254.70534401991401</v>
      </c>
      <c r="C34">
        <f t="shared" si="1"/>
        <v>101.127369927224</v>
      </c>
    </row>
    <row r="35" spans="1:3" x14ac:dyDescent="0.3">
      <c r="A35" s="1">
        <f t="shared" si="2"/>
        <v>6.04</v>
      </c>
      <c r="B35">
        <f t="shared" si="0"/>
        <v>317.44823488667498</v>
      </c>
      <c r="C35">
        <f t="shared" si="1"/>
        <v>107.658681213268</v>
      </c>
    </row>
    <row r="36" spans="1:3" x14ac:dyDescent="0.3">
      <c r="A36" s="1">
        <f t="shared" si="2"/>
        <v>6.22</v>
      </c>
      <c r="B36">
        <f t="shared" si="0"/>
        <v>393.638032020239</v>
      </c>
      <c r="C36">
        <f t="shared" si="1"/>
        <v>114.488590372972</v>
      </c>
    </row>
    <row r="37" spans="1:3" x14ac:dyDescent="0.3">
      <c r="A37" s="1">
        <f t="shared" si="2"/>
        <v>6.4</v>
      </c>
      <c r="B37">
        <f t="shared" si="0"/>
        <v>485.96503787208201</v>
      </c>
      <c r="C37">
        <f t="shared" si="1"/>
        <v>121.621514368397</v>
      </c>
    </row>
    <row r="38" spans="1:3" x14ac:dyDescent="0.3">
      <c r="A38" s="1">
        <f t="shared" si="2"/>
        <v>6.58</v>
      </c>
      <c r="B38">
        <f t="shared" si="0"/>
        <v>597.65012924916005</v>
      </c>
      <c r="C38">
        <f t="shared" si="1"/>
        <v>129.061806686533</v>
      </c>
    </row>
    <row r="39" spans="1:3" x14ac:dyDescent="0.3">
      <c r="A39" s="1">
        <f t="shared" si="2"/>
        <v>6.76</v>
      </c>
      <c r="B39">
        <f t="shared" si="0"/>
        <v>732.549395789237</v>
      </c>
      <c r="C39">
        <f t="shared" si="1"/>
        <v>136.81376</v>
      </c>
    </row>
    <row r="40" spans="1:3" x14ac:dyDescent="0.3">
      <c r="A40" s="1">
        <f t="shared" si="2"/>
        <v>6.94</v>
      </c>
      <c r="B40">
        <f t="shared" si="0"/>
        <v>895.27941496039898</v>
      </c>
      <c r="C40">
        <f t="shared" si="1"/>
        <v>144.88160864688899</v>
      </c>
    </row>
    <row r="41" spans="1:3" x14ac:dyDescent="0.3">
      <c r="A41" s="1">
        <f t="shared" si="2"/>
        <v>7.12</v>
      </c>
      <c r="B41">
        <f t="shared" si="0"/>
        <v>1091.3672334656301</v>
      </c>
      <c r="C41">
        <f t="shared" si="1"/>
        <v>153.269530946489</v>
      </c>
    </row>
    <row r="42" spans="1:3" x14ac:dyDescent="0.3">
      <c r="A42" s="1">
        <f t="shared" si="2"/>
        <v>7.3</v>
      </c>
      <c r="B42">
        <f t="shared" si="0"/>
        <v>1327.4299275845499</v>
      </c>
      <c r="C42">
        <f t="shared" si="1"/>
        <v>161.98165136572101</v>
      </c>
    </row>
    <row r="43" spans="1:3" x14ac:dyDescent="0.3">
      <c r="A43" s="1">
        <f t="shared" si="2"/>
        <v>7.48</v>
      </c>
      <c r="B43">
        <f t="shared" si="0"/>
        <v>1611.3895759321799</v>
      </c>
      <c r="C43">
        <f t="shared" si="1"/>
        <v>171.022042549421</v>
      </c>
    </row>
    <row r="44" spans="1:3" x14ac:dyDescent="0.3">
      <c r="A44" s="1">
        <f t="shared" si="2"/>
        <v>7.66</v>
      </c>
      <c r="B44">
        <f t="shared" si="0"/>
        <v>1952.73062857847</v>
      </c>
      <c r="C44">
        <f t="shared" si="1"/>
        <v>180.39472722615599</v>
      </c>
    </row>
    <row r="45" spans="1:3" x14ac:dyDescent="0.3">
      <c r="A45" s="1">
        <f t="shared" si="2"/>
        <v>7.84</v>
      </c>
      <c r="B45">
        <f t="shared" si="0"/>
        <v>2362.8080338268301</v>
      </c>
      <c r="C45">
        <f t="shared" si="1"/>
        <v>190.10368</v>
      </c>
    </row>
    <row r="46" spans="1:3" x14ac:dyDescent="0.3">
      <c r="A46" s="1">
        <f t="shared" si="2"/>
        <v>8.02</v>
      </c>
      <c r="B46">
        <f t="shared" si="0"/>
        <v>2855.2161329434298</v>
      </c>
      <c r="C46">
        <f t="shared" si="1"/>
        <v>200.15282903760601</v>
      </c>
    </row>
    <row r="47" spans="1:3" x14ac:dyDescent="0.3">
      <c r="A47" s="1">
        <f t="shared" si="2"/>
        <v>8.1999999999999993</v>
      </c>
      <c r="B47">
        <f t="shared" si="0"/>
        <v>3446.2303073323501</v>
      </c>
      <c r="C47">
        <f t="shared" si="1"/>
        <v>210.54605765893999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AEP65 (a)</vt:lpstr>
      <vt:lpstr>AEP65 (b)</vt:lpstr>
      <vt:lpstr>AEP65 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Peiffer</dc:creator>
  <cp:lastModifiedBy>Avery Peiffer</cp:lastModifiedBy>
  <dcterms:created xsi:type="dcterms:W3CDTF">2017-09-18T22:45:02Z</dcterms:created>
  <dcterms:modified xsi:type="dcterms:W3CDTF">2017-09-21T15:10:15Z</dcterms:modified>
</cp:coreProperties>
</file>