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\Dropbox\תיקיה משותפת\2021\מכרזים ופרוייקטים\באבוב\"/>
    </mc:Choice>
  </mc:AlternateContent>
  <xr:revisionPtr revIDLastSave="0" documentId="8_{FE12B660-B044-40A9-B9A5-A07A0A40F678}" xr6:coauthVersionLast="47" xr6:coauthVersionMax="47" xr10:uidLastSave="{00000000-0000-0000-0000-000000000000}"/>
  <bookViews>
    <workbookView xWindow="-120" yWindow="-120" windowWidth="29040" windowHeight="15840" xr2:uid="{516526FB-DC19-4C46-8F67-DA77212A5424}"/>
  </bookViews>
  <sheets>
    <sheet name="כתב כמויות" sheetId="1" r:id="rId1"/>
    <sheet name="מיקומים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20" i="1"/>
  <c r="F21" i="1"/>
  <c r="F19" i="1"/>
  <c r="F18" i="1"/>
  <c r="F28" i="2"/>
  <c r="V11" i="2"/>
  <c r="L11" i="2" l="1"/>
  <c r="K11" i="2"/>
  <c r="J11" i="2"/>
  <c r="I11" i="2"/>
  <c r="G11" i="2"/>
  <c r="F11" i="2"/>
  <c r="E11" i="2"/>
  <c r="D11" i="2"/>
  <c r="C11" i="2"/>
  <c r="T11" i="2"/>
  <c r="M11" i="2"/>
  <c r="P11" i="2"/>
  <c r="O11" i="2"/>
  <c r="N11" i="2"/>
  <c r="Q11" i="2"/>
  <c r="R11" i="2"/>
  <c r="W11" i="2"/>
  <c r="E28" i="2"/>
  <c r="D28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H28" i="2" s="1"/>
  <c r="G19" i="2"/>
  <c r="X11" i="2"/>
  <c r="U11" i="2"/>
  <c r="S11" i="2"/>
  <c r="H11" i="2"/>
  <c r="B11" i="2"/>
  <c r="F38" i="1"/>
  <c r="G28" i="2" l="1"/>
  <c r="F37" i="1"/>
  <c r="F36" i="1"/>
  <c r="F35" i="1"/>
  <c r="F34" i="1"/>
  <c r="F33" i="1"/>
  <c r="F32" i="1"/>
  <c r="F31" i="1"/>
  <c r="F30" i="1"/>
  <c r="F29" i="1"/>
  <c r="F23" i="1"/>
  <c r="F22" i="1"/>
  <c r="F12" i="1"/>
  <c r="F10" i="1"/>
  <c r="F9" i="1"/>
  <c r="F8" i="1"/>
  <c r="F7" i="1"/>
  <c r="F13" i="1" l="1"/>
  <c r="F48" i="1" s="1"/>
  <c r="F24" i="1"/>
  <c r="F50" i="1" s="1"/>
  <c r="F39" i="1"/>
  <c r="F52" i="1" s="1"/>
  <c r="F54" i="1" l="1"/>
  <c r="F57" i="1" l="1"/>
  <c r="F59" i="1" s="1"/>
  <c r="F58" i="1" l="1"/>
</calcChain>
</file>

<file path=xl/sharedStrings.xml><?xml version="1.0" encoding="utf-8"?>
<sst xmlns="http://schemas.openxmlformats.org/spreadsheetml/2006/main" count="117" uniqueCount="81">
  <si>
    <t xml:space="preserve">חוכמת שלמה דבאבוב בני ברק </t>
  </si>
  <si>
    <t>תאור</t>
  </si>
  <si>
    <t>יחידה</t>
  </si>
  <si>
    <t>כמות</t>
  </si>
  <si>
    <t>מחיר יח' (₪)</t>
  </si>
  <si>
    <t>סה"כ מחיר (₪)</t>
  </si>
  <si>
    <t>מכלול</t>
  </si>
  <si>
    <t xml:space="preserve">סה"כ </t>
  </si>
  <si>
    <t>מצלמות IP</t>
  </si>
  <si>
    <t>מערכת הקלטה וצפייה NVR Hikvision 64 דגם DS-9664NI-I8 או שוו"ע</t>
  </si>
  <si>
    <t>מחשב נייח מעבד i7 דור 9 ומעלה זיכרון RAM בנפח 16 גיגה דיסק קשיח SSD בנפח 256 גיגה כרטיס מסך Nvidia DDR5 4G כולל מקלדת ועכבר אלחוטיים</t>
  </si>
  <si>
    <t>סה"כ</t>
  </si>
  <si>
    <t>תקשורת</t>
  </si>
  <si>
    <t>אינטרקום ובקרות כניסה IP</t>
  </si>
  <si>
    <t>כרטיס 13.56MHZ MIFARE</t>
  </si>
  <si>
    <t xml:space="preserve">מצלמות </t>
  </si>
  <si>
    <t>מצלמות צינור</t>
  </si>
  <si>
    <t>גלאי עשן</t>
  </si>
  <si>
    <t>אירוסול</t>
  </si>
  <si>
    <t>גלאי ל''ח</t>
  </si>
  <si>
    <t>נורות סימון</t>
  </si>
  <si>
    <t>לחצנים</t>
  </si>
  <si>
    <t>לחצן צהוב</t>
  </si>
  <si>
    <t>צופר פנימי</t>
  </si>
  <si>
    <t>צופר חיצוני</t>
  </si>
  <si>
    <t>ג' קרן</t>
  </si>
  <si>
    <t>ג' מגנט</t>
  </si>
  <si>
    <t>שחרור עשן</t>
  </si>
  <si>
    <t>תקש' דו''ס</t>
  </si>
  <si>
    <t>מכלול מקרן</t>
  </si>
  <si>
    <t>דלת מבוקרת</t>
  </si>
  <si>
    <t>אינטרקום</t>
  </si>
  <si>
    <t>קומה -1</t>
  </si>
  <si>
    <t>קרקע</t>
  </si>
  <si>
    <t>קומה א</t>
  </si>
  <si>
    <t>קומה ב</t>
  </si>
  <si>
    <t>קומה ג</t>
  </si>
  <si>
    <t>פנימייה 1</t>
  </si>
  <si>
    <t>פנימייה 2</t>
  </si>
  <si>
    <t>פנימייה 3</t>
  </si>
  <si>
    <t>גג</t>
  </si>
  <si>
    <t>פורטים</t>
  </si>
  <si>
    <t>POE</t>
  </si>
  <si>
    <t>NO POE</t>
  </si>
  <si>
    <t>לריכוז</t>
  </si>
  <si>
    <t>סה"כ POE</t>
  </si>
  <si>
    <t>סה"כ NO POE</t>
  </si>
  <si>
    <t>נק' רשת</t>
  </si>
  <si>
    <t>מעלית מבוקרת</t>
  </si>
  <si>
    <t>רמקול כריזה</t>
  </si>
  <si>
    <t>רמקול שקוע עגול</t>
  </si>
  <si>
    <t>רמקול שקוע מלבן</t>
  </si>
  <si>
    <t>מוניטור אינטרקום</t>
  </si>
  <si>
    <t xml:space="preserve"> CISCO SG110-16HP 16-Port PoE Gigabit Switch</t>
  </si>
  <si>
    <t xml:space="preserve">CISCO SG110-24HP 24-Port PoE Gigabit Switch </t>
  </si>
  <si>
    <r>
      <t xml:space="preserve">CISCO SG220-26P 26-Port Gigabit </t>
    </r>
    <r>
      <rPr>
        <sz val="11"/>
        <rFont val="Arial"/>
        <family val="2"/>
      </rPr>
      <t>PoE</t>
    </r>
    <r>
      <rPr>
        <sz val="11"/>
        <color rgb="FFC00000"/>
        <rFont val="Arial"/>
        <family val="2"/>
      </rPr>
      <t xml:space="preserve"> </t>
    </r>
    <r>
      <rPr>
        <sz val="11"/>
        <color rgb="FF000000"/>
        <rFont val="Arial"/>
        <family val="2"/>
      </rPr>
      <t>Smart Plus Switch</t>
    </r>
  </si>
  <si>
    <r>
      <t xml:space="preserve">CISCO SG220-50P 50-Port Gigabit </t>
    </r>
    <r>
      <rPr>
        <sz val="11"/>
        <rFont val="Arial"/>
        <family val="2"/>
      </rPr>
      <t>PoE</t>
    </r>
    <r>
      <rPr>
        <sz val="11"/>
        <color rgb="FF000000"/>
        <rFont val="Arial"/>
        <family val="2"/>
      </rPr>
      <t xml:space="preserve"> Smart Plus Switch</t>
    </r>
  </si>
  <si>
    <t>CISCO SG110D-08 8-Port Gigabit Desktop Switch</t>
  </si>
  <si>
    <t>CISCO SG110-24 24-Port Gigabit Switch</t>
  </si>
  <si>
    <t>דיסק קשיח 8TB סגול Western Digital Purple או שוו''ע</t>
  </si>
  <si>
    <t>מצלמת כיפה DOME POE פנימית Hikvision IP 4 מגה - 30 מטר הארה עדשה 2.8 מ"מ כולל זרוע/הגבהה DS-2CD2143G0-I או שוו''ע</t>
  </si>
  <si>
    <t>מצלמת צינור POE לתנאי חוץ Hikvision IP - 8 מגה 50 מטר הארה עדשה 2.8 מ"מ כולל זרוע/הגבהה DS-2CD2T86G2-2I או שוו''ע</t>
  </si>
  <si>
    <t>מצלמת צינור POE לתנאי חוץ Hikvision IP - 8 מגה 60 מטר הארה עדשה 2.8 מ"מ כולל זרוע/הגבהה DS-2CD2T87G2-L או שוו''ע</t>
  </si>
  <si>
    <t xml:space="preserve"> פאנל אינטרקום IP Hikvision מצלמה ודיבור קורא RFID + קופסא עה"ט / תה"ט DS-KD8003-IME1 DS-KD-M או שוו''ע</t>
  </si>
  <si>
    <t>מוניטור IP Hikvision 7" DS-KH6320-TE1 או שוו''ע</t>
  </si>
  <si>
    <t>מעמד שולחני למוניטור 7" DS-KABH6320-T או שוו''ע</t>
  </si>
  <si>
    <t xml:space="preserve"> נגדי חשמלי EFF14, כולל זויתני התקנה בדלת + שנאי SERIES 50 או שוו''ע</t>
  </si>
  <si>
    <t>בקר מורכב  ל- 4 דלתות  +זיווד גדול + ספק כוח GV-AS2120 או שוו''ע</t>
  </si>
  <si>
    <t>קורא קירבה WIEGAND 13.56MHZ RS-485 - GV-R1352 או שוו''ע</t>
  </si>
  <si>
    <t>תוכנת ניהול לחיבור עד 11 בקרים GV-ASMANAGER או שוו''ע</t>
  </si>
  <si>
    <t>יחידת הגדרה\קידוד לתגים, (ממשק USB)  13.56 - R20C או שוו''ע</t>
  </si>
  <si>
    <t>בקר פתיחת שערים באמצעות חיוג ואפליקציה ללא הגבלת משמשים SG303GA-WR או שוו''ע</t>
  </si>
  <si>
    <t xml:space="preserve">שם המציע: </t>
  </si>
  <si>
    <t>סה"כ מצלמות IP</t>
  </si>
  <si>
    <t>סה"כ תקשורת</t>
  </si>
  <si>
    <t>סה"כ אינטרקום ובקרות כניסה IP</t>
  </si>
  <si>
    <t>סה"כ שונות</t>
  </si>
  <si>
    <t>סה"כ מע"מ</t>
  </si>
  <si>
    <t>סה"כ כולל מע"מ</t>
  </si>
  <si>
    <t>ריכוז משני</t>
  </si>
  <si>
    <t>ריכוז ראשי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</si>
</sst>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₪&quot;\ #,##0"/>
    <numFmt numFmtId="165" formatCode="_ [$₪-40D]\ * #,##0.00_ ;_ [$₪-40D]\ * \-#,##0.00_ ;_ [$₪-40D]\ * &quot;-&quot;??_ ;_ @_ "/>
  </numFmts>
  <fonts count="9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sz val="10"/>
      <name val="Arial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000000"/>
      <name val="Arial"/>
      <family val="2"/>
    </font>
    <font>
      <sz val="11"/>
      <color rgb="FFC00000"/>
      <name val="Arial"/>
      <family val="2"/>
    </font>
    <font>
      <sz val="11"/>
      <name val="Arial"/>
      <family val="2"/>
    </font>
    <font>
      <sz val="8"/>
      <name val="Arial"/>
      <family val="2"/>
      <charset val="177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165" fontId="3" fillId="0" borderId="0"/>
  </cellStyleXfs>
  <cellXfs count="125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4" fillId="0" borderId="11" xfId="2" applyNumberFormat="1" applyFont="1" applyBorder="1" applyAlignment="1">
      <alignment horizontal="center" vertical="center"/>
    </xf>
    <xf numFmtId="165" fontId="4" fillId="0" borderId="12" xfId="2" applyFont="1" applyBorder="1" applyAlignment="1">
      <alignment horizontal="center" vertical="center" wrapText="1"/>
    </xf>
    <xf numFmtId="165" fontId="4" fillId="0" borderId="4" xfId="2" applyFont="1" applyBorder="1" applyAlignment="1">
      <alignment horizontal="center" vertical="center"/>
    </xf>
    <xf numFmtId="1" fontId="4" fillId="0" borderId="9" xfId="2" applyNumberFormat="1" applyFont="1" applyBorder="1" applyAlignment="1">
      <alignment horizontal="center" vertical="center"/>
    </xf>
    <xf numFmtId="164" fontId="4" fillId="0" borderId="10" xfId="2" applyNumberFormat="1" applyFont="1" applyBorder="1" applyAlignment="1" applyProtection="1">
      <alignment horizontal="center" vertical="center" wrapText="1"/>
      <protection locked="0"/>
    </xf>
    <xf numFmtId="0" fontId="0" fillId="0" borderId="14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4" fillId="0" borderId="9" xfId="2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1" borderId="14" xfId="0" applyFill="1" applyBorder="1" applyAlignment="1">
      <alignment horizontal="center" vertical="center" wrapText="1"/>
    </xf>
    <xf numFmtId="0" fontId="0" fillId="11" borderId="16" xfId="0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9" xfId="0" applyNumberFormat="1" applyBorder="1" applyAlignment="1">
      <alignment horizontal="center" vertical="center" wrapText="1"/>
    </xf>
    <xf numFmtId="0" fontId="0" fillId="0" borderId="0" xfId="0" applyAlignment="1"/>
    <xf numFmtId="0" fontId="4" fillId="0" borderId="0" xfId="0" applyFont="1" applyAlignment="1"/>
    <xf numFmtId="0" fontId="5" fillId="0" borderId="14" xfId="0" applyFont="1" applyBorder="1" applyAlignment="1">
      <alignment horizontal="center" vertical="center"/>
    </xf>
    <xf numFmtId="164" fontId="4" fillId="0" borderId="32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0" borderId="20" xfId="0" applyFont="1" applyFill="1" applyBorder="1" applyAlignment="1">
      <alignment horizontal="center" vertical="center" wrapText="1"/>
    </xf>
    <xf numFmtId="164" fontId="4" fillId="0" borderId="33" xfId="0" applyNumberFormat="1" applyFont="1" applyBorder="1" applyAlignment="1">
      <alignment horizontal="center" vertical="center"/>
    </xf>
    <xf numFmtId="164" fontId="4" fillId="0" borderId="34" xfId="0" applyNumberFormat="1" applyFont="1" applyBorder="1" applyAlignment="1">
      <alignment horizontal="center" vertical="center"/>
    </xf>
    <xf numFmtId="0" fontId="4" fillId="12" borderId="35" xfId="0" applyFont="1" applyFill="1" applyBorder="1" applyAlignment="1">
      <alignment horizontal="center" vertical="center" wrapText="1"/>
    </xf>
    <xf numFmtId="0" fontId="4" fillId="12" borderId="36" xfId="0" applyFont="1" applyFill="1" applyBorder="1" applyAlignment="1">
      <alignment horizontal="center" vertical="center" wrapText="1"/>
    </xf>
    <xf numFmtId="0" fontId="4" fillId="12" borderId="37" xfId="0" applyFont="1" applyFill="1" applyBorder="1" applyAlignment="1">
      <alignment horizontal="center" vertical="center" wrapText="1"/>
    </xf>
    <xf numFmtId="0" fontId="4" fillId="12" borderId="38" xfId="0" applyFont="1" applyFill="1" applyBorder="1" applyAlignment="1">
      <alignment horizontal="center" vertical="center" wrapText="1"/>
    </xf>
    <xf numFmtId="0" fontId="4" fillId="12" borderId="39" xfId="0" applyFont="1" applyFill="1" applyBorder="1" applyAlignment="1">
      <alignment horizontal="center" vertical="center" wrapText="1"/>
    </xf>
    <xf numFmtId="0" fontId="4" fillId="12" borderId="4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4" fillId="3" borderId="37" xfId="0" applyFont="1" applyFill="1" applyBorder="1" applyAlignment="1">
      <alignment horizontal="center" vertical="center" wrapText="1"/>
    </xf>
    <xf numFmtId="0" fontId="4" fillId="3" borderId="38" xfId="0" applyFont="1" applyFill="1" applyBorder="1" applyAlignment="1">
      <alignment horizontal="center" vertical="center" wrapText="1"/>
    </xf>
    <xf numFmtId="0" fontId="4" fillId="3" borderId="39" xfId="0" applyFont="1" applyFill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 wrapText="1"/>
    </xf>
    <xf numFmtId="0" fontId="4" fillId="4" borderId="36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 wrapText="1"/>
    </xf>
    <xf numFmtId="0" fontId="4" fillId="4" borderId="39" xfId="0" applyFont="1" applyFill="1" applyBorder="1" applyAlignment="1">
      <alignment horizontal="center" vertical="center" wrapText="1"/>
    </xf>
    <xf numFmtId="0" fontId="4" fillId="4" borderId="40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4" fillId="5" borderId="36" xfId="0" applyFont="1" applyFill="1" applyBorder="1" applyAlignment="1">
      <alignment horizontal="center" vertical="center" wrapText="1"/>
    </xf>
    <xf numFmtId="0" fontId="4" fillId="5" borderId="37" xfId="0" applyFont="1" applyFill="1" applyBorder="1" applyAlignment="1">
      <alignment horizontal="center" vertical="center" wrapText="1"/>
    </xf>
    <xf numFmtId="0" fontId="4" fillId="5" borderId="38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 wrapText="1"/>
    </xf>
    <xf numFmtId="0" fontId="4" fillId="5" borderId="40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4" fillId="5" borderId="21" xfId="0" applyFont="1" applyFill="1" applyBorder="1" applyAlignment="1">
      <alignment horizontal="center" vertical="center" wrapText="1"/>
    </xf>
    <xf numFmtId="0" fontId="4" fillId="5" borderId="29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Normal" xfId="0" builtinId="0"/>
    <cellStyle name="Normal 2" xfId="1" xr:uid="{E3D84F4F-EC37-4C75-A0E3-405A325F5777}"/>
    <cellStyle name="Normal 3" xfId="2" xr:uid="{BB5DFB21-55BC-437F-9432-94052DEF61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014F-BD5A-40DC-9DB5-9AC24F5A9F8E}">
  <dimension ref="A1:F59"/>
  <sheetViews>
    <sheetView rightToLeft="1" tabSelected="1" zoomScaleNormal="100" workbookViewId="0">
      <pane ySplit="2" topLeftCell="A15" activePane="bottomLeft" state="frozen"/>
      <selection pane="bottomLeft" activeCell="B12" sqref="B12"/>
    </sheetView>
  </sheetViews>
  <sheetFormatPr defaultRowHeight="14.25" x14ac:dyDescent="0.2"/>
  <cols>
    <col min="1" max="1" width="4.875" style="55" bestFit="1" customWidth="1"/>
    <col min="2" max="2" width="57.125" style="56" bestFit="1" customWidth="1"/>
    <col min="3" max="3" width="6.125" style="55" bestFit="1" customWidth="1"/>
    <col min="4" max="4" width="4.875" style="1" bestFit="1" customWidth="1"/>
    <col min="5" max="5" width="10.625" style="1" bestFit="1" customWidth="1"/>
    <col min="6" max="6" width="13.875" style="1" customWidth="1"/>
    <col min="7" max="16384" width="9" style="62"/>
  </cols>
  <sheetData>
    <row r="1" spans="1:6" ht="54" customHeight="1" thickTop="1" thickBot="1" x14ac:dyDescent="0.25">
      <c r="B1" s="120" t="s">
        <v>0</v>
      </c>
      <c r="C1" s="121"/>
      <c r="D1" s="121"/>
      <c r="E1" s="121"/>
      <c r="F1" s="61" t="s">
        <v>72</v>
      </c>
    </row>
    <row r="2" spans="1:6" s="63" customFormat="1" ht="54" customHeight="1" thickTop="1" thickBot="1" x14ac:dyDescent="0.3">
      <c r="A2" s="3"/>
      <c r="B2" s="4" t="s">
        <v>1</v>
      </c>
      <c r="C2" s="5" t="s">
        <v>2</v>
      </c>
      <c r="D2" s="6" t="s">
        <v>3</v>
      </c>
      <c r="E2" s="7" t="s">
        <v>4</v>
      </c>
      <c r="F2" s="24" t="s">
        <v>5</v>
      </c>
    </row>
    <row r="3" spans="1:6" ht="15" thickTop="1" x14ac:dyDescent="0.2">
      <c r="A3" s="80"/>
      <c r="B3" s="117"/>
      <c r="C3" s="119"/>
      <c r="D3" s="119"/>
      <c r="E3" s="119"/>
      <c r="F3" s="80"/>
    </row>
    <row r="4" spans="1:6" ht="15" thickBot="1" x14ac:dyDescent="0.25">
      <c r="A4" s="80"/>
      <c r="B4" s="118"/>
      <c r="C4" s="80"/>
      <c r="D4" s="80"/>
      <c r="E4" s="80"/>
      <c r="F4" s="80"/>
    </row>
    <row r="5" spans="1:6" ht="15" thickTop="1" x14ac:dyDescent="0.2">
      <c r="A5" s="81">
        <v>2</v>
      </c>
      <c r="B5" s="122" t="s">
        <v>8</v>
      </c>
      <c r="C5" s="80"/>
      <c r="D5" s="80"/>
      <c r="E5" s="80"/>
      <c r="F5" s="80"/>
    </row>
    <row r="6" spans="1:6" ht="15" thickBot="1" x14ac:dyDescent="0.25">
      <c r="A6" s="82"/>
      <c r="B6" s="123"/>
      <c r="C6" s="105"/>
      <c r="D6" s="105"/>
      <c r="E6" s="105"/>
      <c r="F6" s="105"/>
    </row>
    <row r="7" spans="1:6" ht="15" thickTop="1" x14ac:dyDescent="0.2">
      <c r="A7" s="55">
        <v>2.1</v>
      </c>
      <c r="B7" s="15" t="s">
        <v>9</v>
      </c>
      <c r="C7" s="8" t="s">
        <v>2</v>
      </c>
      <c r="D7" s="8">
        <v>3</v>
      </c>
      <c r="E7" s="9"/>
      <c r="F7" s="9">
        <f>E7*D7</f>
        <v>0</v>
      </c>
    </row>
    <row r="8" spans="1:6" x14ac:dyDescent="0.2">
      <c r="A8" s="55">
        <v>2.2000000000000002</v>
      </c>
      <c r="B8" s="16" t="s">
        <v>59</v>
      </c>
      <c r="C8" s="8" t="s">
        <v>2</v>
      </c>
      <c r="D8" s="8">
        <v>3</v>
      </c>
      <c r="E8" s="9"/>
      <c r="F8" s="9">
        <f t="shared" ref="F8:F12" si="0">E8*D8</f>
        <v>0</v>
      </c>
    </row>
    <row r="9" spans="1:6" ht="28.5" x14ac:dyDescent="0.2">
      <c r="A9" s="55">
        <v>2.2999999999999998</v>
      </c>
      <c r="B9" s="17" t="s">
        <v>60</v>
      </c>
      <c r="C9" s="8" t="s">
        <v>2</v>
      </c>
      <c r="D9" s="8">
        <v>143</v>
      </c>
      <c r="E9" s="9"/>
      <c r="F9" s="9">
        <f t="shared" si="0"/>
        <v>0</v>
      </c>
    </row>
    <row r="10" spans="1:6" ht="28.5" x14ac:dyDescent="0.2">
      <c r="A10" s="55">
        <v>2.4</v>
      </c>
      <c r="B10" s="16" t="s">
        <v>61</v>
      </c>
      <c r="C10" s="8" t="s">
        <v>2</v>
      </c>
      <c r="D10" s="8">
        <v>13</v>
      </c>
      <c r="E10" s="9"/>
      <c r="F10" s="9">
        <f t="shared" si="0"/>
        <v>0</v>
      </c>
    </row>
    <row r="11" spans="1:6" ht="28.5" x14ac:dyDescent="0.2">
      <c r="A11" s="55">
        <v>2.5</v>
      </c>
      <c r="B11" s="16" t="s">
        <v>62</v>
      </c>
      <c r="C11" s="8" t="s">
        <v>2</v>
      </c>
      <c r="D11" s="8">
        <v>1</v>
      </c>
      <c r="E11" s="9"/>
      <c r="F11" s="9">
        <f t="shared" si="0"/>
        <v>0</v>
      </c>
    </row>
    <row r="12" spans="1:6" ht="43.5" thickBot="1" x14ac:dyDescent="0.25">
      <c r="A12" s="55">
        <v>2.8</v>
      </c>
      <c r="B12" s="10" t="s">
        <v>10</v>
      </c>
      <c r="C12" s="8" t="s">
        <v>6</v>
      </c>
      <c r="D12" s="8">
        <v>1</v>
      </c>
      <c r="E12" s="9"/>
      <c r="F12" s="12">
        <f t="shared" si="0"/>
        <v>0</v>
      </c>
    </row>
    <row r="13" spans="1:6" ht="24.95" customHeight="1" thickTop="1" thickBot="1" x14ac:dyDescent="0.25">
      <c r="B13" s="13" t="s">
        <v>11</v>
      </c>
      <c r="C13" s="78"/>
      <c r="D13" s="78"/>
      <c r="E13" s="78"/>
      <c r="F13" s="14">
        <f>SUM(F7:F12)</f>
        <v>0</v>
      </c>
    </row>
    <row r="14" spans="1:6" ht="15.75" customHeight="1" thickTop="1" x14ac:dyDescent="0.2">
      <c r="A14" s="80"/>
      <c r="B14" s="101"/>
      <c r="C14" s="110"/>
      <c r="D14" s="110"/>
      <c r="E14" s="110"/>
      <c r="F14" s="111"/>
    </row>
    <row r="15" spans="1:6" ht="15" customHeight="1" thickBot="1" x14ac:dyDescent="0.25">
      <c r="A15" s="80"/>
      <c r="B15" s="102"/>
      <c r="C15" s="111"/>
      <c r="D15" s="111"/>
      <c r="E15" s="111"/>
      <c r="F15" s="111"/>
    </row>
    <row r="16" spans="1:6" ht="15" thickTop="1" x14ac:dyDescent="0.2">
      <c r="A16" s="81">
        <v>3</v>
      </c>
      <c r="B16" s="112" t="s">
        <v>12</v>
      </c>
      <c r="C16" s="103"/>
      <c r="D16" s="80"/>
      <c r="E16" s="80"/>
      <c r="F16" s="80"/>
    </row>
    <row r="17" spans="1:6" ht="15" thickBot="1" x14ac:dyDescent="0.25">
      <c r="A17" s="82"/>
      <c r="B17" s="113"/>
      <c r="C17" s="104"/>
      <c r="D17" s="105"/>
      <c r="E17" s="105"/>
      <c r="F17" s="105"/>
    </row>
    <row r="18" spans="1:6" ht="15" thickTop="1" x14ac:dyDescent="0.2">
      <c r="A18" s="55">
        <v>3.9</v>
      </c>
      <c r="B18" s="64" t="s">
        <v>57</v>
      </c>
      <c r="C18" s="8" t="s">
        <v>2</v>
      </c>
      <c r="D18" s="8">
        <v>2</v>
      </c>
      <c r="E18" s="9"/>
      <c r="F18" s="9">
        <f t="shared" ref="F18:F23" si="1">E18*D18</f>
        <v>0</v>
      </c>
    </row>
    <row r="19" spans="1:6" x14ac:dyDescent="0.2">
      <c r="A19" s="11">
        <v>3.1</v>
      </c>
      <c r="B19" s="64" t="s">
        <v>58</v>
      </c>
      <c r="C19" s="8" t="s">
        <v>2</v>
      </c>
      <c r="D19" s="8">
        <v>2</v>
      </c>
      <c r="E19" s="9"/>
      <c r="F19" s="9">
        <f t="shared" si="1"/>
        <v>0</v>
      </c>
    </row>
    <row r="20" spans="1:6" x14ac:dyDescent="0.2">
      <c r="A20" s="55">
        <v>3.11</v>
      </c>
      <c r="B20" s="16" t="s">
        <v>53</v>
      </c>
      <c r="C20" s="8" t="s">
        <v>2</v>
      </c>
      <c r="D20" s="8">
        <v>2</v>
      </c>
      <c r="E20" s="9"/>
      <c r="F20" s="9">
        <f t="shared" si="1"/>
        <v>0</v>
      </c>
    </row>
    <row r="21" spans="1:6" x14ac:dyDescent="0.2">
      <c r="A21" s="55">
        <v>3.12</v>
      </c>
      <c r="B21" s="16" t="s">
        <v>54</v>
      </c>
      <c r="C21" s="8" t="s">
        <v>2</v>
      </c>
      <c r="D21" s="8">
        <v>4</v>
      </c>
      <c r="E21" s="9"/>
      <c r="F21" s="9">
        <f t="shared" si="1"/>
        <v>0</v>
      </c>
    </row>
    <row r="22" spans="1:6" x14ac:dyDescent="0.2">
      <c r="A22" s="55">
        <v>3.13</v>
      </c>
      <c r="B22" s="64" t="s">
        <v>55</v>
      </c>
      <c r="C22" s="8" t="s">
        <v>2</v>
      </c>
      <c r="D22" s="8">
        <v>2</v>
      </c>
      <c r="E22" s="9"/>
      <c r="F22" s="9">
        <f t="shared" si="1"/>
        <v>0</v>
      </c>
    </row>
    <row r="23" spans="1:6" ht="15" thickBot="1" x14ac:dyDescent="0.25">
      <c r="A23" s="11">
        <v>3.14</v>
      </c>
      <c r="B23" s="64" t="s">
        <v>56</v>
      </c>
      <c r="C23" s="8" t="s">
        <v>2</v>
      </c>
      <c r="D23" s="8">
        <v>1</v>
      </c>
      <c r="E23" s="9"/>
      <c r="F23" s="9">
        <f t="shared" si="1"/>
        <v>0</v>
      </c>
    </row>
    <row r="24" spans="1:6" ht="24.95" customHeight="1" thickTop="1" thickBot="1" x14ac:dyDescent="0.25">
      <c r="A24" s="2"/>
      <c r="B24" s="19" t="s">
        <v>11</v>
      </c>
      <c r="C24" s="114"/>
      <c r="D24" s="115"/>
      <c r="E24" s="116"/>
      <c r="F24" s="20">
        <f>SUM(F18:F23)</f>
        <v>0</v>
      </c>
    </row>
    <row r="25" spans="1:6" ht="15" thickTop="1" x14ac:dyDescent="0.2">
      <c r="A25" s="80"/>
      <c r="B25" s="117"/>
      <c r="C25" s="119"/>
      <c r="D25" s="119"/>
      <c r="E25" s="119"/>
      <c r="F25" s="80"/>
    </row>
    <row r="26" spans="1:6" ht="15" thickBot="1" x14ac:dyDescent="0.25">
      <c r="A26" s="80"/>
      <c r="B26" s="118"/>
      <c r="C26" s="80"/>
      <c r="D26" s="80"/>
      <c r="E26" s="80"/>
      <c r="F26" s="80"/>
    </row>
    <row r="27" spans="1:6" ht="15" thickTop="1" x14ac:dyDescent="0.2">
      <c r="A27" s="81">
        <v>4</v>
      </c>
      <c r="B27" s="108" t="s">
        <v>13</v>
      </c>
      <c r="C27" s="103"/>
      <c r="D27" s="80"/>
      <c r="E27" s="80"/>
      <c r="F27" s="80"/>
    </row>
    <row r="28" spans="1:6" ht="15" thickBot="1" x14ac:dyDescent="0.25">
      <c r="A28" s="82"/>
      <c r="B28" s="109"/>
      <c r="C28" s="104"/>
      <c r="D28" s="105"/>
      <c r="E28" s="105"/>
      <c r="F28" s="105"/>
    </row>
    <row r="29" spans="1:6" ht="29.25" thickTop="1" x14ac:dyDescent="0.2">
      <c r="A29" s="55">
        <v>4.0999999999999996</v>
      </c>
      <c r="B29" s="10" t="s">
        <v>63</v>
      </c>
      <c r="C29" s="8" t="s">
        <v>6</v>
      </c>
      <c r="D29" s="8">
        <v>16</v>
      </c>
      <c r="E29" s="9"/>
      <c r="F29" s="9">
        <f>E29*D29</f>
        <v>0</v>
      </c>
    </row>
    <row r="30" spans="1:6" x14ac:dyDescent="0.2">
      <c r="A30" s="55">
        <v>4.2</v>
      </c>
      <c r="B30" s="10" t="s">
        <v>64</v>
      </c>
      <c r="C30" s="8" t="s">
        <v>2</v>
      </c>
      <c r="D30" s="8">
        <v>9</v>
      </c>
      <c r="E30" s="9"/>
      <c r="F30" s="9">
        <f t="shared" ref="F30:F31" si="2">E30*D30</f>
        <v>0</v>
      </c>
    </row>
    <row r="31" spans="1:6" x14ac:dyDescent="0.2">
      <c r="A31" s="55">
        <v>4.3</v>
      </c>
      <c r="B31" s="10" t="s">
        <v>65</v>
      </c>
      <c r="C31" s="8" t="s">
        <v>2</v>
      </c>
      <c r="D31" s="8">
        <v>9</v>
      </c>
      <c r="E31" s="9"/>
      <c r="F31" s="9">
        <f t="shared" si="2"/>
        <v>0</v>
      </c>
    </row>
    <row r="32" spans="1:6" x14ac:dyDescent="0.2">
      <c r="A32" s="55">
        <v>4.5</v>
      </c>
      <c r="B32" s="10" t="s">
        <v>66</v>
      </c>
      <c r="C32" s="8" t="s">
        <v>6</v>
      </c>
      <c r="D32" s="8">
        <v>10</v>
      </c>
      <c r="E32" s="9"/>
      <c r="F32" s="9">
        <f>E32*D32</f>
        <v>0</v>
      </c>
    </row>
    <row r="33" spans="1:6" x14ac:dyDescent="0.2">
      <c r="A33" s="55">
        <v>4.5999999999999996</v>
      </c>
      <c r="B33" s="10" t="s">
        <v>67</v>
      </c>
      <c r="C33" s="8" t="s">
        <v>6</v>
      </c>
      <c r="D33" s="8">
        <v>9</v>
      </c>
      <c r="E33" s="9"/>
      <c r="F33" s="9">
        <f t="shared" ref="F33:F38" si="3">E33*D33</f>
        <v>0</v>
      </c>
    </row>
    <row r="34" spans="1:6" x14ac:dyDescent="0.2">
      <c r="A34" s="55">
        <v>4.7</v>
      </c>
      <c r="B34" s="10" t="s">
        <v>68</v>
      </c>
      <c r="C34" s="8" t="s">
        <v>2</v>
      </c>
      <c r="D34" s="8">
        <v>33</v>
      </c>
      <c r="E34" s="9"/>
      <c r="F34" s="9">
        <f t="shared" si="3"/>
        <v>0</v>
      </c>
    </row>
    <row r="35" spans="1:6" x14ac:dyDescent="0.2">
      <c r="A35" s="55">
        <v>4.8</v>
      </c>
      <c r="B35" s="10" t="s">
        <v>69</v>
      </c>
      <c r="C35" s="8" t="s">
        <v>6</v>
      </c>
      <c r="D35" s="8">
        <v>1</v>
      </c>
      <c r="E35" s="9"/>
      <c r="F35" s="9">
        <f t="shared" si="3"/>
        <v>0</v>
      </c>
    </row>
    <row r="36" spans="1:6" x14ac:dyDescent="0.2">
      <c r="A36" s="55">
        <v>4.9000000000000004</v>
      </c>
      <c r="B36" s="10" t="s">
        <v>70</v>
      </c>
      <c r="C36" s="8" t="s">
        <v>2</v>
      </c>
      <c r="D36" s="8">
        <v>1</v>
      </c>
      <c r="E36" s="9"/>
      <c r="F36" s="9">
        <f t="shared" si="3"/>
        <v>0</v>
      </c>
    </row>
    <row r="37" spans="1:6" x14ac:dyDescent="0.2">
      <c r="A37" s="11">
        <v>4.0999999999999996</v>
      </c>
      <c r="B37" s="10" t="s">
        <v>14</v>
      </c>
      <c r="C37" s="8" t="s">
        <v>2</v>
      </c>
      <c r="D37" s="8">
        <v>50</v>
      </c>
      <c r="E37" s="9"/>
      <c r="F37" s="9">
        <f t="shared" si="3"/>
        <v>0</v>
      </c>
    </row>
    <row r="38" spans="1:6" ht="29.25" thickBot="1" x14ac:dyDescent="0.25">
      <c r="A38" s="55">
        <v>4.12</v>
      </c>
      <c r="B38" s="16" t="s">
        <v>71</v>
      </c>
      <c r="C38" s="8" t="s">
        <v>6</v>
      </c>
      <c r="D38" s="8">
        <v>2</v>
      </c>
      <c r="E38" s="9"/>
      <c r="F38" s="9">
        <f t="shared" si="3"/>
        <v>0</v>
      </c>
    </row>
    <row r="39" spans="1:6" ht="24.95" customHeight="1" thickTop="1" thickBot="1" x14ac:dyDescent="0.25">
      <c r="B39" s="22" t="s">
        <v>11</v>
      </c>
      <c r="C39" s="77"/>
      <c r="D39" s="78"/>
      <c r="E39" s="79"/>
      <c r="F39" s="14">
        <f>SUM(F29:F38)</f>
        <v>0</v>
      </c>
    </row>
    <row r="40" spans="1:6" ht="15.75" customHeight="1" thickTop="1" x14ac:dyDescent="0.2">
      <c r="A40" s="80"/>
      <c r="B40" s="101"/>
      <c r="C40" s="80"/>
      <c r="D40" s="80"/>
      <c r="E40" s="80"/>
      <c r="F40" s="80"/>
    </row>
    <row r="41" spans="1:6" ht="15" thickBot="1" x14ac:dyDescent="0.25">
      <c r="A41" s="80"/>
      <c r="B41" s="102"/>
      <c r="C41" s="80"/>
      <c r="D41" s="80"/>
      <c r="E41" s="80"/>
      <c r="F41" s="80"/>
    </row>
    <row r="42" spans="1:6" ht="15.75" customHeight="1" thickTop="1" x14ac:dyDescent="0.2">
      <c r="A42" s="80"/>
      <c r="B42" s="106"/>
      <c r="C42" s="107"/>
      <c r="D42" s="107"/>
      <c r="E42" s="107"/>
      <c r="F42" s="107"/>
    </row>
    <row r="43" spans="1:6" ht="15.75" customHeight="1" x14ac:dyDescent="0.2">
      <c r="A43" s="80"/>
      <c r="B43" s="107"/>
      <c r="C43" s="107"/>
      <c r="D43" s="107"/>
      <c r="E43" s="107"/>
      <c r="F43" s="107"/>
    </row>
    <row r="44" spans="1:6" x14ac:dyDescent="0.2">
      <c r="B44" s="62"/>
      <c r="C44" s="60"/>
      <c r="D44" s="62"/>
      <c r="E44" s="62"/>
      <c r="F44" s="62"/>
    </row>
    <row r="45" spans="1:6" x14ac:dyDescent="0.2">
      <c r="B45" s="62"/>
      <c r="C45" s="60"/>
      <c r="D45" s="62"/>
      <c r="E45" s="62"/>
      <c r="F45" s="62"/>
    </row>
    <row r="46" spans="1:6" x14ac:dyDescent="0.2">
      <c r="B46" s="62"/>
      <c r="C46" s="60"/>
      <c r="D46" s="62"/>
      <c r="E46" s="62"/>
      <c r="F46" s="62"/>
    </row>
    <row r="47" spans="1:6" ht="15" thickBot="1" x14ac:dyDescent="0.25">
      <c r="B47" s="62"/>
      <c r="C47" s="60"/>
      <c r="D47" s="62"/>
      <c r="E47" s="62"/>
      <c r="F47" s="62"/>
    </row>
    <row r="48" spans="1:6" ht="14.25" customHeight="1" x14ac:dyDescent="0.2">
      <c r="B48" s="83" t="s">
        <v>73</v>
      </c>
      <c r="C48" s="84"/>
      <c r="D48" s="84"/>
      <c r="E48" s="85"/>
      <c r="F48" s="69">
        <f>F13</f>
        <v>0</v>
      </c>
    </row>
    <row r="49" spans="2:6" ht="15" customHeight="1" thickBot="1" x14ac:dyDescent="0.25">
      <c r="B49" s="86"/>
      <c r="C49" s="87"/>
      <c r="D49" s="87"/>
      <c r="E49" s="88"/>
      <c r="F49" s="70"/>
    </row>
    <row r="50" spans="2:6" ht="14.25" customHeight="1" x14ac:dyDescent="0.2">
      <c r="B50" s="89" t="s">
        <v>74</v>
      </c>
      <c r="C50" s="90"/>
      <c r="D50" s="90"/>
      <c r="E50" s="91"/>
      <c r="F50" s="69">
        <f>F24</f>
        <v>0</v>
      </c>
    </row>
    <row r="51" spans="2:6" ht="15" customHeight="1" thickBot="1" x14ac:dyDescent="0.25">
      <c r="B51" s="92"/>
      <c r="C51" s="93"/>
      <c r="D51" s="93"/>
      <c r="E51" s="94"/>
      <c r="F51" s="70"/>
    </row>
    <row r="52" spans="2:6" ht="14.25" customHeight="1" x14ac:dyDescent="0.2">
      <c r="B52" s="95" t="s">
        <v>75</v>
      </c>
      <c r="C52" s="96"/>
      <c r="D52" s="96"/>
      <c r="E52" s="97"/>
      <c r="F52" s="69">
        <f>F39</f>
        <v>0</v>
      </c>
    </row>
    <row r="53" spans="2:6" ht="15" customHeight="1" thickBot="1" x14ac:dyDescent="0.25">
      <c r="B53" s="98"/>
      <c r="C53" s="99"/>
      <c r="D53" s="99"/>
      <c r="E53" s="100"/>
      <c r="F53" s="70"/>
    </row>
    <row r="54" spans="2:6" ht="14.25" customHeight="1" x14ac:dyDescent="0.2">
      <c r="B54" s="71" t="s">
        <v>76</v>
      </c>
      <c r="C54" s="72"/>
      <c r="D54" s="72"/>
      <c r="E54" s="73"/>
      <c r="F54" s="69" t="e">
        <f>#REF!</f>
        <v>#REF!</v>
      </c>
    </row>
    <row r="55" spans="2:6" ht="15" customHeight="1" thickBot="1" x14ac:dyDescent="0.25">
      <c r="B55" s="74"/>
      <c r="C55" s="75"/>
      <c r="D55" s="75"/>
      <c r="E55" s="76"/>
      <c r="F55" s="70"/>
    </row>
    <row r="56" spans="2:6" x14ac:dyDescent="0.2">
      <c r="C56" s="60"/>
    </row>
    <row r="57" spans="2:6" ht="16.5" thickTop="1" thickBot="1" x14ac:dyDescent="0.25">
      <c r="B57" s="13" t="s">
        <v>7</v>
      </c>
      <c r="C57" s="60"/>
      <c r="F57" s="65" t="e">
        <f>SUM(F48:F55)</f>
        <v>#REF!</v>
      </c>
    </row>
    <row r="58" spans="2:6" ht="15" x14ac:dyDescent="0.2">
      <c r="B58" s="13" t="s">
        <v>77</v>
      </c>
      <c r="C58" s="60"/>
      <c r="F58" s="65" t="e">
        <f>F57*0.17</f>
        <v>#REF!</v>
      </c>
    </row>
    <row r="59" spans="2:6" ht="16.5" thickTop="1" thickBot="1" x14ac:dyDescent="0.25">
      <c r="B59" s="13" t="s">
        <v>78</v>
      </c>
      <c r="C59" s="60"/>
      <c r="F59" s="65" t="e">
        <f>F57*1.17</f>
        <v>#REF!</v>
      </c>
    </row>
  </sheetData>
  <protectedRanges>
    <protectedRange sqref="E54:E1048576 F1 E1:E2 E3:E11 E12 E13:E17 E18:E23 E24:E31 E32:E38 E39:E41 E44:E47 E48:E53 E42:E43" name="טווח1"/>
  </protectedRanges>
  <mergeCells count="35">
    <mergeCell ref="B1:E1"/>
    <mergeCell ref="A3:A4"/>
    <mergeCell ref="B3:B4"/>
    <mergeCell ref="C3:F6"/>
    <mergeCell ref="A5:A6"/>
    <mergeCell ref="B5:B6"/>
    <mergeCell ref="A27:A28"/>
    <mergeCell ref="B27:B28"/>
    <mergeCell ref="C27:F28"/>
    <mergeCell ref="C13:E13"/>
    <mergeCell ref="A14:A15"/>
    <mergeCell ref="B14:B15"/>
    <mergeCell ref="C14:F15"/>
    <mergeCell ref="A16:A17"/>
    <mergeCell ref="B16:B17"/>
    <mergeCell ref="C16:F17"/>
    <mergeCell ref="C24:E24"/>
    <mergeCell ref="A25:A26"/>
    <mergeCell ref="B25:B26"/>
    <mergeCell ref="C25:F26"/>
    <mergeCell ref="B42:B43"/>
    <mergeCell ref="C42:F43"/>
    <mergeCell ref="C39:E39"/>
    <mergeCell ref="A40:A41"/>
    <mergeCell ref="B40:B41"/>
    <mergeCell ref="C40:F41"/>
    <mergeCell ref="B54:E55"/>
    <mergeCell ref="A42:A43"/>
    <mergeCell ref="B48:E49"/>
    <mergeCell ref="B50:E51"/>
    <mergeCell ref="B52:E53"/>
    <mergeCell ref="F54:F55"/>
    <mergeCell ref="F48:F49"/>
    <mergeCell ref="F50:F51"/>
    <mergeCell ref="F52:F53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5BEE0-9C47-4870-A2B6-F0B266DCCD9B}">
  <dimension ref="A1:BM29"/>
  <sheetViews>
    <sheetView rightToLeft="1" workbookViewId="0"/>
  </sheetViews>
  <sheetFormatPr defaultRowHeight="15" x14ac:dyDescent="0.2"/>
  <cols>
    <col min="1" max="1" width="8" style="48" bestFit="1" customWidth="1"/>
    <col min="2" max="2" width="6.75" style="23" bestFit="1" customWidth="1"/>
    <col min="3" max="3" width="8" style="23" bestFit="1" customWidth="1"/>
    <col min="4" max="4" width="5.75" style="23" customWidth="1"/>
    <col min="5" max="5" width="6.5" style="23" bestFit="1" customWidth="1"/>
    <col min="6" max="7" width="5.375" style="23" bestFit="1" customWidth="1"/>
    <col min="8" max="8" width="6.25" style="23" bestFit="1" customWidth="1"/>
    <col min="9" max="9" width="4.875" style="23" bestFit="1" customWidth="1"/>
    <col min="10" max="10" width="5" style="23" bestFit="1" customWidth="1"/>
    <col min="11" max="11" width="5.25" style="23" bestFit="1" customWidth="1"/>
    <col min="12" max="12" width="3.5" style="23" bestFit="1" customWidth="1"/>
    <col min="13" max="13" width="4.75" style="23" bestFit="1" customWidth="1"/>
    <col min="14" max="14" width="6.5" style="23" bestFit="1" customWidth="1"/>
    <col min="15" max="15" width="5.75" style="23" bestFit="1" customWidth="1"/>
    <col min="16" max="16" width="6" style="23" bestFit="1" customWidth="1"/>
    <col min="17" max="17" width="4.625" style="23" bestFit="1" customWidth="1"/>
    <col min="18" max="18" width="5.625" style="23" bestFit="1" customWidth="1"/>
    <col min="19" max="19" width="7" style="23" bestFit="1" customWidth="1"/>
    <col min="20" max="20" width="7" style="23" customWidth="1"/>
    <col min="21" max="21" width="8.125" style="23" bestFit="1" customWidth="1"/>
    <col min="22" max="22" width="8.125" style="23" customWidth="1"/>
    <col min="23" max="24" width="6" style="23" bestFit="1" customWidth="1"/>
    <col min="25" max="16384" width="9" style="23"/>
  </cols>
  <sheetData>
    <row r="1" spans="1:65" s="25" customFormat="1" ht="45" x14ac:dyDescent="0.2">
      <c r="B1" s="26" t="s">
        <v>15</v>
      </c>
      <c r="C1" s="26" t="s">
        <v>16</v>
      </c>
      <c r="D1" s="26" t="s">
        <v>17</v>
      </c>
      <c r="E1" s="26" t="s">
        <v>18</v>
      </c>
      <c r="F1" s="26" t="s">
        <v>19</v>
      </c>
      <c r="G1" s="26" t="s">
        <v>20</v>
      </c>
      <c r="H1" s="26" t="s">
        <v>21</v>
      </c>
      <c r="I1" s="26" t="s">
        <v>22</v>
      </c>
      <c r="J1" s="26" t="s">
        <v>23</v>
      </c>
      <c r="K1" s="26" t="s">
        <v>24</v>
      </c>
      <c r="L1" s="26" t="s">
        <v>25</v>
      </c>
      <c r="M1" s="26" t="s">
        <v>26</v>
      </c>
      <c r="N1" s="26" t="s">
        <v>27</v>
      </c>
      <c r="O1" s="26" t="s">
        <v>28</v>
      </c>
      <c r="P1" s="26" t="s">
        <v>49</v>
      </c>
      <c r="Q1" s="26" t="s">
        <v>47</v>
      </c>
      <c r="R1" s="26" t="s">
        <v>29</v>
      </c>
      <c r="S1" s="26" t="s">
        <v>30</v>
      </c>
      <c r="T1" s="26" t="s">
        <v>48</v>
      </c>
      <c r="U1" s="26" t="s">
        <v>31</v>
      </c>
      <c r="V1" s="26" t="s">
        <v>52</v>
      </c>
      <c r="W1" s="26" t="s">
        <v>51</v>
      </c>
      <c r="X1" s="26" t="s">
        <v>50</v>
      </c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</row>
    <row r="2" spans="1:65" s="10" customFormat="1" x14ac:dyDescent="0.2">
      <c r="A2" s="26" t="s">
        <v>32</v>
      </c>
      <c r="B2" s="27">
        <v>27</v>
      </c>
      <c r="C2" s="27"/>
      <c r="D2" s="28">
        <v>25</v>
      </c>
      <c r="E2" s="28">
        <v>2</v>
      </c>
      <c r="F2" s="28">
        <v>2</v>
      </c>
      <c r="G2" s="28">
        <v>5</v>
      </c>
      <c r="H2" s="28">
        <v>5</v>
      </c>
      <c r="I2" s="28">
        <v>2</v>
      </c>
      <c r="J2" s="28">
        <v>5</v>
      </c>
      <c r="K2" s="28"/>
      <c r="L2" s="28"/>
      <c r="M2" s="28">
        <v>1</v>
      </c>
      <c r="N2" s="28">
        <v>1</v>
      </c>
      <c r="O2" s="28"/>
      <c r="P2" s="29">
        <v>14</v>
      </c>
      <c r="Q2" s="30">
        <v>1</v>
      </c>
      <c r="R2" s="30">
        <v>2</v>
      </c>
      <c r="S2" s="31">
        <v>3</v>
      </c>
      <c r="T2" s="31">
        <v>1</v>
      </c>
      <c r="U2" s="32">
        <v>1</v>
      </c>
      <c r="V2" s="32"/>
      <c r="W2" s="57"/>
      <c r="X2" s="57">
        <v>6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</row>
    <row r="3" spans="1:65" s="10" customFormat="1" x14ac:dyDescent="0.2">
      <c r="A3" s="33" t="s">
        <v>33</v>
      </c>
      <c r="B3" s="27">
        <v>19</v>
      </c>
      <c r="C3" s="27">
        <v>13</v>
      </c>
      <c r="D3" s="28">
        <v>20</v>
      </c>
      <c r="E3" s="28">
        <v>1</v>
      </c>
      <c r="F3" s="28"/>
      <c r="G3" s="28">
        <v>2</v>
      </c>
      <c r="H3" s="28">
        <v>5</v>
      </c>
      <c r="I3" s="28">
        <v>1</v>
      </c>
      <c r="J3" s="28">
        <v>5</v>
      </c>
      <c r="K3" s="28">
        <v>2</v>
      </c>
      <c r="L3" s="28"/>
      <c r="M3" s="28">
        <v>1</v>
      </c>
      <c r="N3" s="28"/>
      <c r="O3" s="28">
        <v>1</v>
      </c>
      <c r="P3" s="29">
        <v>11</v>
      </c>
      <c r="Q3" s="30">
        <v>7</v>
      </c>
      <c r="R3" s="30"/>
      <c r="S3" s="31">
        <v>7</v>
      </c>
      <c r="T3" s="31">
        <v>1</v>
      </c>
      <c r="U3" s="32">
        <v>9</v>
      </c>
      <c r="V3" s="32">
        <v>3</v>
      </c>
      <c r="W3" s="57"/>
      <c r="X3" s="57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</row>
    <row r="4" spans="1:65" s="10" customFormat="1" x14ac:dyDescent="0.2">
      <c r="A4" s="26" t="s">
        <v>34</v>
      </c>
      <c r="B4" s="27">
        <v>17</v>
      </c>
      <c r="C4" s="27"/>
      <c r="D4" s="28">
        <v>18</v>
      </c>
      <c r="E4" s="28"/>
      <c r="F4" s="28"/>
      <c r="G4" s="28">
        <v>2</v>
      </c>
      <c r="H4" s="28">
        <v>2</v>
      </c>
      <c r="I4" s="28"/>
      <c r="J4" s="28">
        <v>2</v>
      </c>
      <c r="K4" s="28"/>
      <c r="L4" s="28">
        <v>2</v>
      </c>
      <c r="M4" s="28">
        <v>1</v>
      </c>
      <c r="N4" s="28"/>
      <c r="O4" s="28"/>
      <c r="P4" s="29">
        <v>11</v>
      </c>
      <c r="Q4" s="30">
        <v>4</v>
      </c>
      <c r="R4" s="30"/>
      <c r="S4" s="31">
        <v>3</v>
      </c>
      <c r="T4" s="31">
        <v>1</v>
      </c>
      <c r="U4" s="32">
        <v>2</v>
      </c>
      <c r="V4" s="32">
        <v>2</v>
      </c>
      <c r="W4" s="57">
        <v>2</v>
      </c>
      <c r="X4" s="57">
        <v>8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</row>
    <row r="5" spans="1:65" s="10" customFormat="1" x14ac:dyDescent="0.2">
      <c r="A5" s="33" t="s">
        <v>35</v>
      </c>
      <c r="B5" s="27">
        <v>22</v>
      </c>
      <c r="C5" s="27"/>
      <c r="D5" s="28">
        <v>22</v>
      </c>
      <c r="E5" s="28"/>
      <c r="F5" s="28"/>
      <c r="G5" s="28"/>
      <c r="H5" s="28">
        <v>2</v>
      </c>
      <c r="I5" s="28"/>
      <c r="J5" s="28">
        <v>2</v>
      </c>
      <c r="K5" s="28"/>
      <c r="L5" s="28"/>
      <c r="M5" s="28">
        <v>1</v>
      </c>
      <c r="N5" s="28"/>
      <c r="O5" s="28">
        <v>1</v>
      </c>
      <c r="P5" s="29">
        <v>17</v>
      </c>
      <c r="Q5" s="30">
        <v>5</v>
      </c>
      <c r="R5" s="30"/>
      <c r="S5" s="31">
        <v>6</v>
      </c>
      <c r="T5" s="31">
        <v>1</v>
      </c>
      <c r="U5" s="32">
        <v>4</v>
      </c>
      <c r="V5" s="32">
        <v>4</v>
      </c>
      <c r="W5" s="57"/>
      <c r="X5" s="57">
        <v>2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</row>
    <row r="6" spans="1:65" s="10" customFormat="1" x14ac:dyDescent="0.2">
      <c r="A6" s="26" t="s">
        <v>36</v>
      </c>
      <c r="B6" s="27">
        <v>17</v>
      </c>
      <c r="C6" s="27"/>
      <c r="D6" s="28">
        <v>14</v>
      </c>
      <c r="E6" s="28"/>
      <c r="F6" s="28"/>
      <c r="G6" s="28">
        <v>2</v>
      </c>
      <c r="H6" s="28">
        <v>2</v>
      </c>
      <c r="I6" s="28"/>
      <c r="J6" s="28">
        <v>2</v>
      </c>
      <c r="K6" s="28"/>
      <c r="L6" s="28"/>
      <c r="M6" s="28">
        <v>1</v>
      </c>
      <c r="N6" s="28"/>
      <c r="O6" s="28">
        <v>1</v>
      </c>
      <c r="P6" s="29">
        <v>13</v>
      </c>
      <c r="Q6" s="30"/>
      <c r="R6" s="30"/>
      <c r="S6" s="31">
        <v>1</v>
      </c>
      <c r="T6" s="31">
        <v>1</v>
      </c>
      <c r="U6" s="32"/>
      <c r="V6" s="32"/>
      <c r="W6" s="57"/>
      <c r="X6" s="57">
        <v>10</v>
      </c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</row>
    <row r="7" spans="1:65" s="10" customFormat="1" x14ac:dyDescent="0.2">
      <c r="A7" s="26" t="s">
        <v>37</v>
      </c>
      <c r="B7" s="27">
        <v>13</v>
      </c>
      <c r="C7" s="27"/>
      <c r="D7" s="28">
        <v>18</v>
      </c>
      <c r="E7" s="28">
        <v>1</v>
      </c>
      <c r="F7" s="28"/>
      <c r="G7" s="28">
        <v>3</v>
      </c>
      <c r="H7" s="28">
        <v>4</v>
      </c>
      <c r="I7" s="28">
        <v>1</v>
      </c>
      <c r="J7" s="28">
        <v>4</v>
      </c>
      <c r="K7" s="28"/>
      <c r="L7" s="28"/>
      <c r="M7" s="28">
        <v>1</v>
      </c>
      <c r="N7" s="28"/>
      <c r="O7" s="28"/>
      <c r="P7" s="29">
        <v>17</v>
      </c>
      <c r="Q7" s="30"/>
      <c r="R7" s="30"/>
      <c r="S7" s="31">
        <v>1</v>
      </c>
      <c r="T7" s="31">
        <v>1</v>
      </c>
      <c r="U7" s="32"/>
      <c r="V7" s="32"/>
      <c r="W7" s="57"/>
      <c r="X7" s="5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</row>
    <row r="8" spans="1:65" s="10" customFormat="1" x14ac:dyDescent="0.2">
      <c r="A8" s="33" t="s">
        <v>38</v>
      </c>
      <c r="B8" s="27">
        <v>13</v>
      </c>
      <c r="C8" s="27"/>
      <c r="D8" s="28">
        <v>18</v>
      </c>
      <c r="E8" s="28">
        <v>1</v>
      </c>
      <c r="F8" s="28"/>
      <c r="G8" s="28">
        <v>3</v>
      </c>
      <c r="H8" s="28">
        <v>4</v>
      </c>
      <c r="I8" s="28">
        <v>1</v>
      </c>
      <c r="J8" s="28">
        <v>4</v>
      </c>
      <c r="K8" s="28"/>
      <c r="L8" s="28"/>
      <c r="M8" s="28">
        <v>1</v>
      </c>
      <c r="N8" s="28"/>
      <c r="O8" s="28"/>
      <c r="P8" s="29">
        <v>17</v>
      </c>
      <c r="Q8" s="30"/>
      <c r="R8" s="30"/>
      <c r="S8" s="31">
        <v>1</v>
      </c>
      <c r="T8" s="31">
        <v>1</v>
      </c>
      <c r="U8" s="32"/>
      <c r="V8" s="32"/>
      <c r="W8" s="57"/>
      <c r="X8" s="57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</row>
    <row r="9" spans="1:65" s="10" customFormat="1" x14ac:dyDescent="0.2">
      <c r="A9" s="26" t="s">
        <v>39</v>
      </c>
      <c r="B9" s="34">
        <v>13</v>
      </c>
      <c r="C9" s="34"/>
      <c r="D9" s="35">
        <v>18</v>
      </c>
      <c r="E9" s="35">
        <v>1</v>
      </c>
      <c r="F9" s="35"/>
      <c r="G9" s="35">
        <v>3</v>
      </c>
      <c r="H9" s="35">
        <v>4</v>
      </c>
      <c r="I9" s="35">
        <v>1</v>
      </c>
      <c r="J9" s="35">
        <v>4</v>
      </c>
      <c r="K9" s="35"/>
      <c r="L9" s="35"/>
      <c r="M9" s="35">
        <v>1</v>
      </c>
      <c r="N9" s="35"/>
      <c r="O9" s="35"/>
      <c r="P9" s="36">
        <v>17</v>
      </c>
      <c r="Q9" s="37"/>
      <c r="R9" s="37"/>
      <c r="S9" s="38">
        <v>1</v>
      </c>
      <c r="T9" s="38">
        <v>1</v>
      </c>
      <c r="U9" s="39"/>
      <c r="V9" s="39"/>
      <c r="W9" s="58"/>
      <c r="X9" s="58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</row>
    <row r="10" spans="1:65" ht="15.75" thickBot="1" x14ac:dyDescent="0.25">
      <c r="A10" s="40" t="s">
        <v>40</v>
      </c>
      <c r="B10" s="34">
        <v>2</v>
      </c>
      <c r="C10" s="34"/>
      <c r="D10" s="35"/>
      <c r="E10" s="35"/>
      <c r="F10" s="35"/>
      <c r="G10" s="35"/>
      <c r="H10" s="35"/>
      <c r="I10" s="35"/>
      <c r="J10" s="35"/>
      <c r="K10" s="35"/>
      <c r="L10" s="35"/>
      <c r="M10" s="35">
        <v>2</v>
      </c>
      <c r="N10" s="35"/>
      <c r="O10" s="35"/>
      <c r="P10" s="36"/>
      <c r="Q10" s="37">
        <v>2</v>
      </c>
      <c r="R10" s="37"/>
      <c r="S10" s="38">
        <v>1</v>
      </c>
      <c r="T10" s="38">
        <v>1</v>
      </c>
      <c r="U10" s="39"/>
      <c r="V10" s="39"/>
      <c r="W10" s="58"/>
      <c r="X10" s="58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</row>
    <row r="11" spans="1:65" s="18" customFormat="1" ht="16.5" thickTop="1" thickBot="1" x14ac:dyDescent="0.25">
      <c r="A11" s="41" t="s">
        <v>11</v>
      </c>
      <c r="B11" s="42">
        <f t="shared" ref="B11:X11" si="0">SUM(B2:B10)</f>
        <v>143</v>
      </c>
      <c r="C11" s="42">
        <f t="shared" si="0"/>
        <v>13</v>
      </c>
      <c r="D11" s="43">
        <f t="shared" si="0"/>
        <v>153</v>
      </c>
      <c r="E11" s="43">
        <f t="shared" si="0"/>
        <v>6</v>
      </c>
      <c r="F11" s="43">
        <f t="shared" si="0"/>
        <v>2</v>
      </c>
      <c r="G11" s="43">
        <f t="shared" si="0"/>
        <v>20</v>
      </c>
      <c r="H11" s="43">
        <f t="shared" si="0"/>
        <v>28</v>
      </c>
      <c r="I11" s="43">
        <f t="shared" si="0"/>
        <v>6</v>
      </c>
      <c r="J11" s="43">
        <f t="shared" si="0"/>
        <v>28</v>
      </c>
      <c r="K11" s="43">
        <f t="shared" si="0"/>
        <v>2</v>
      </c>
      <c r="L11" s="43">
        <f t="shared" si="0"/>
        <v>2</v>
      </c>
      <c r="M11" s="43">
        <f t="shared" si="0"/>
        <v>10</v>
      </c>
      <c r="N11" s="43">
        <f t="shared" si="0"/>
        <v>1</v>
      </c>
      <c r="O11" s="43">
        <f t="shared" si="0"/>
        <v>3</v>
      </c>
      <c r="P11" s="44">
        <f t="shared" si="0"/>
        <v>117</v>
      </c>
      <c r="Q11" s="44">
        <f t="shared" si="0"/>
        <v>19</v>
      </c>
      <c r="R11" s="45">
        <f t="shared" si="0"/>
        <v>2</v>
      </c>
      <c r="S11" s="46">
        <f t="shared" si="0"/>
        <v>24</v>
      </c>
      <c r="T11" s="46">
        <f t="shared" si="0"/>
        <v>9</v>
      </c>
      <c r="U11" s="47">
        <f t="shared" si="0"/>
        <v>16</v>
      </c>
      <c r="V11" s="47">
        <f t="shared" si="0"/>
        <v>9</v>
      </c>
      <c r="W11" s="59">
        <f t="shared" si="0"/>
        <v>2</v>
      </c>
      <c r="X11" s="59">
        <f t="shared" si="0"/>
        <v>26</v>
      </c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</row>
    <row r="12" spans="1:65" ht="15.75" thickTop="1" x14ac:dyDescent="0.2"/>
    <row r="17" spans="1:23" x14ac:dyDescent="0.2">
      <c r="I17" s="124"/>
      <c r="J17" s="124"/>
      <c r="K17" s="124"/>
    </row>
    <row r="18" spans="1:23" ht="45" x14ac:dyDescent="0.2">
      <c r="C18" s="25" t="s">
        <v>41</v>
      </c>
      <c r="D18" s="25" t="s">
        <v>42</v>
      </c>
      <c r="E18" s="49" t="s">
        <v>43</v>
      </c>
      <c r="F18" s="25" t="s">
        <v>44</v>
      </c>
      <c r="G18" s="25" t="s">
        <v>45</v>
      </c>
      <c r="H18" s="25" t="s">
        <v>46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ht="15.75" thickBot="1" x14ac:dyDescent="0.25">
      <c r="C19" s="26" t="s">
        <v>32</v>
      </c>
      <c r="D19" s="50">
        <v>28</v>
      </c>
      <c r="E19" s="16">
        <v>3</v>
      </c>
      <c r="F19" s="16">
        <v>3</v>
      </c>
      <c r="G19" s="10">
        <f>D19</f>
        <v>28</v>
      </c>
      <c r="H19" s="10">
        <f>F19+E19</f>
        <v>6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ht="30.75" thickBot="1" x14ac:dyDescent="0.25">
      <c r="A20" s="67" t="s">
        <v>80</v>
      </c>
      <c r="B20" s="67" t="s">
        <v>79</v>
      </c>
      <c r="C20" s="68" t="s">
        <v>33</v>
      </c>
      <c r="D20" s="10">
        <v>44</v>
      </c>
      <c r="E20" s="51">
        <v>11</v>
      </c>
      <c r="F20" s="16">
        <v>6</v>
      </c>
      <c r="G20" s="10">
        <f t="shared" ref="G20:G27" si="1">D20</f>
        <v>44</v>
      </c>
      <c r="H20" s="10">
        <f t="shared" ref="H20:H26" si="2">F20+E20</f>
        <v>17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ht="15.75" thickBot="1" x14ac:dyDescent="0.25">
      <c r="B21" s="48"/>
      <c r="C21" s="26" t="s">
        <v>34</v>
      </c>
      <c r="D21" s="50">
        <v>21</v>
      </c>
      <c r="E21" s="16">
        <v>5</v>
      </c>
      <c r="F21" s="16">
        <v>2</v>
      </c>
      <c r="G21" s="10">
        <f t="shared" si="1"/>
        <v>21</v>
      </c>
      <c r="H21" s="10">
        <f t="shared" si="2"/>
        <v>7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ht="30.75" thickBot="1" x14ac:dyDescent="0.25">
      <c r="B22" s="67" t="s">
        <v>79</v>
      </c>
      <c r="C22" s="68" t="s">
        <v>35</v>
      </c>
      <c r="D22" s="10">
        <v>30</v>
      </c>
      <c r="E22" s="16">
        <v>7</v>
      </c>
      <c r="F22" s="16">
        <v>6</v>
      </c>
      <c r="G22" s="10">
        <f t="shared" si="1"/>
        <v>30</v>
      </c>
      <c r="H22" s="10">
        <f t="shared" si="2"/>
        <v>13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x14ac:dyDescent="0.2">
      <c r="B23" s="48"/>
      <c r="C23" s="26" t="s">
        <v>36</v>
      </c>
      <c r="D23" s="50">
        <v>17</v>
      </c>
      <c r="E23" s="52">
        <v>13</v>
      </c>
      <c r="F23" s="16">
        <v>4</v>
      </c>
      <c r="G23" s="10">
        <f t="shared" si="1"/>
        <v>17</v>
      </c>
      <c r="H23" s="10">
        <f t="shared" si="2"/>
        <v>17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ht="15.75" thickBot="1" x14ac:dyDescent="0.25">
      <c r="B24" s="66"/>
      <c r="C24" s="26" t="s">
        <v>37</v>
      </c>
      <c r="D24" s="50">
        <v>13</v>
      </c>
      <c r="E24" s="16">
        <v>1</v>
      </c>
      <c r="F24" s="16">
        <v>4</v>
      </c>
      <c r="G24" s="10">
        <f t="shared" si="1"/>
        <v>13</v>
      </c>
      <c r="H24" s="10">
        <f t="shared" si="2"/>
        <v>5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ht="30.75" thickBot="1" x14ac:dyDescent="0.25">
      <c r="B25" s="67" t="s">
        <v>79</v>
      </c>
      <c r="C25" s="68" t="s">
        <v>38</v>
      </c>
      <c r="D25" s="50">
        <v>13</v>
      </c>
      <c r="E25" s="16">
        <v>2</v>
      </c>
      <c r="F25" s="16">
        <v>4</v>
      </c>
      <c r="G25" s="10">
        <f t="shared" si="1"/>
        <v>13</v>
      </c>
      <c r="H25" s="10">
        <f t="shared" si="2"/>
        <v>6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x14ac:dyDescent="0.2">
      <c r="B26" s="53"/>
      <c r="C26" s="26" t="s">
        <v>39</v>
      </c>
      <c r="D26" s="10">
        <v>13</v>
      </c>
      <c r="E26" s="10"/>
      <c r="F26" s="10">
        <v>4</v>
      </c>
      <c r="G26" s="10">
        <f t="shared" si="1"/>
        <v>13</v>
      </c>
      <c r="H26" s="10">
        <f t="shared" si="2"/>
        <v>4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ht="15.75" thickBot="1" x14ac:dyDescent="0.25">
      <c r="B27" s="53"/>
      <c r="C27" s="26" t="s">
        <v>40</v>
      </c>
      <c r="D27" s="21">
        <v>2</v>
      </c>
      <c r="E27" s="21"/>
      <c r="F27" s="21"/>
      <c r="G27" s="21">
        <f t="shared" si="1"/>
        <v>2</v>
      </c>
      <c r="H27" s="21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ht="16.5" thickTop="1" thickBot="1" x14ac:dyDescent="0.25">
      <c r="B28" s="53"/>
      <c r="C28" s="54" t="s">
        <v>7</v>
      </c>
      <c r="D28" s="13">
        <f t="shared" ref="D28:H28" si="3">SUM(D19:D27)</f>
        <v>181</v>
      </c>
      <c r="E28" s="13">
        <f t="shared" si="3"/>
        <v>42</v>
      </c>
      <c r="F28" s="13">
        <f t="shared" si="3"/>
        <v>33</v>
      </c>
      <c r="G28" s="22">
        <f t="shared" si="3"/>
        <v>181</v>
      </c>
      <c r="H28" s="22">
        <f t="shared" si="3"/>
        <v>75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ht="15.75" thickTop="1" x14ac:dyDescent="0.2"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</sheetData>
  <sheetProtection algorithmName="SHA-512" hashValue="EKqj1uEBCT/fBrABK1OH8qNa4u9YP7yb0CZInQnwhhJxQNWXrcPPs91QYAFql0E7B/g+7SovNuAbugjXsAUXVA==" saltValue="Jk52GO4sf5CgjUry9TFptw==" spinCount="100000" sheet="1" objects="1" scenarios="1"/>
  <mergeCells count="1">
    <mergeCell ref="I17:K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כתב כמויות</vt:lpstr>
      <vt:lpstr>מיקומים</vt:lpstr>
    </vt:vector>
  </TitlesOfParts>
  <Manager>mendi</Manager>
  <Company>Koriz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כתב כמויות חכמת שלמה באבוב</dc:title>
  <dc:creator>Koriz Systems</dc:creator>
  <cp:lastModifiedBy>2</cp:lastModifiedBy>
  <cp:revision>6</cp:revision>
  <dcterms:created xsi:type="dcterms:W3CDTF">2021-05-06T12:22:52Z</dcterms:created>
  <dcterms:modified xsi:type="dcterms:W3CDTF">2022-02-24T08:16:16Z</dcterms:modified>
</cp:coreProperties>
</file>