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livettu-my.sharepoint.com/personal/tamas_pardy_ttu_ee/Documents/Documents/TTU/2020/TTU/BEC2020_paper/RAW/"/>
    </mc:Choice>
  </mc:AlternateContent>
  <xr:revisionPtr revIDLastSave="10" documentId="11_F25DC773A252ABDACC1048DC519C7F545ADE58E8" xr6:coauthVersionLast="45" xr6:coauthVersionMax="45" xr10:uidLastSave="{A5CD4402-0AA2-4FBB-9CA2-DB4ECB71C0AB}"/>
  <bookViews>
    <workbookView xWindow="2688" yWindow="2688" windowWidth="24624" windowHeight="15612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L8" i="1"/>
  <c r="L9" i="1"/>
  <c r="F8" i="1"/>
  <c r="K17" i="1" l="1"/>
  <c r="J17" i="1"/>
  <c r="I17" i="1"/>
  <c r="H17" i="1"/>
  <c r="K16" i="1"/>
  <c r="J16" i="1"/>
  <c r="I16" i="1"/>
  <c r="H16" i="1"/>
  <c r="K9" i="1"/>
  <c r="J9" i="1"/>
  <c r="I9" i="1"/>
  <c r="H9" i="1"/>
  <c r="K8" i="1"/>
  <c r="J8" i="1"/>
  <c r="I8" i="1"/>
  <c r="H8" i="1"/>
  <c r="E8" i="1"/>
  <c r="D8" i="1"/>
  <c r="C8" i="1"/>
  <c r="B8" i="1"/>
  <c r="E7" i="1"/>
  <c r="D7" i="1"/>
  <c r="C7" i="1"/>
  <c r="B7" i="1"/>
</calcChain>
</file>

<file path=xl/sharedStrings.xml><?xml version="1.0" encoding="utf-8"?>
<sst xmlns="http://schemas.openxmlformats.org/spreadsheetml/2006/main" count="21" uniqueCount="17">
  <si>
    <t>negative</t>
  </si>
  <si>
    <t>exp no</t>
  </si>
  <si>
    <t>Test1</t>
  </si>
  <si>
    <t>Control1</t>
  </si>
  <si>
    <t>Test2</t>
  </si>
  <si>
    <t>Control2</t>
  </si>
  <si>
    <t>D1</t>
  </si>
  <si>
    <t>D2</t>
  </si>
  <si>
    <t>D3</t>
  </si>
  <si>
    <t>D4</t>
  </si>
  <si>
    <t>neg1</t>
  </si>
  <si>
    <t>neg2</t>
  </si>
  <si>
    <t>AVG</t>
  </si>
  <si>
    <t>STDEV</t>
  </si>
  <si>
    <t>last 2 minutes measured</t>
  </si>
  <si>
    <t>"weak" positive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</si>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</sst>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[1]Summary!$G$2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[1]Summary!$H$9:$K$9</c:f>
                <c:numCache>
                  <c:formatCode>General</c:formatCode>
                  <c:ptCount val="4"/>
                  <c:pt idx="0">
                    <c:v>33.065842896679619</c:v>
                  </c:pt>
                  <c:pt idx="1">
                    <c:v>19.100023261187868</c:v>
                  </c:pt>
                  <c:pt idx="2">
                    <c:v>12.966486243734622</c:v>
                  </c:pt>
                  <c:pt idx="3">
                    <c:v>14.353598049894929</c:v>
                  </c:pt>
                </c:numCache>
              </c:numRef>
            </c:plus>
            <c:minus>
              <c:numRef>
                <c:f>[1]Summary!$H$9:$K$9</c:f>
                <c:numCache>
                  <c:formatCode>General</c:formatCode>
                  <c:ptCount val="4"/>
                  <c:pt idx="0">
                    <c:v>33.065842896679619</c:v>
                  </c:pt>
                  <c:pt idx="1">
                    <c:v>19.100023261187868</c:v>
                  </c:pt>
                  <c:pt idx="2">
                    <c:v>12.966486243734622</c:v>
                  </c:pt>
                  <c:pt idx="3">
                    <c:v>14.353598049894929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[1]Summary!$H$8:$K$8</c:f>
              <c:numCache>
                <c:formatCode>General</c:formatCode>
                <c:ptCount val="4"/>
                <c:pt idx="0">
                  <c:v>68.986225141397554</c:v>
                </c:pt>
                <c:pt idx="1">
                  <c:v>54.13464696223317</c:v>
                </c:pt>
                <c:pt idx="2">
                  <c:v>57.170862981207812</c:v>
                </c:pt>
                <c:pt idx="3">
                  <c:v>55.12461229702609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6-45E7-B736-2AE7C58C5B6F}"/>
            </c:ext>
          </c:extLst>
        </c:ser>
        <c:ser>
          <c:idx val="2"/>
          <c:order val="2"/>
          <c:tx>
            <c:strRef>
              <c:f>[1]Summary!$G$11</c:f>
              <c:strCache>
                <c:ptCount val="1"/>
                <c:pt idx="0">
                  <c:v>"weak" positive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[1]Summary!$H$17:$K$17</c:f>
                <c:numCache>
                  <c:formatCode>General</c:formatCode>
                  <c:ptCount val="4"/>
                  <c:pt idx="0">
                    <c:v>1.5415796557151382</c:v>
                  </c:pt>
                  <c:pt idx="1">
                    <c:v>4.7670011013268105</c:v>
                  </c:pt>
                  <c:pt idx="2">
                    <c:v>0.68917504942512775</c:v>
                  </c:pt>
                  <c:pt idx="3">
                    <c:v>3.26532827335665</c:v>
                  </c:pt>
                </c:numCache>
              </c:numRef>
            </c:plus>
            <c:minus>
              <c:numRef>
                <c:f>[1]Summary!$H$17:$K$17</c:f>
                <c:numCache>
                  <c:formatCode>General</c:formatCode>
                  <c:ptCount val="4"/>
                  <c:pt idx="0">
                    <c:v>1.5415796557151382</c:v>
                  </c:pt>
                  <c:pt idx="1">
                    <c:v>4.7670011013268105</c:v>
                  </c:pt>
                  <c:pt idx="2">
                    <c:v>0.68917504942512775</c:v>
                  </c:pt>
                  <c:pt idx="3">
                    <c:v>3.26532827335665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[1]Summary!$H$16:$K$16</c:f>
              <c:numCache>
                <c:formatCode>General</c:formatCode>
                <c:ptCount val="4"/>
                <c:pt idx="0">
                  <c:v>17.312626262626264</c:v>
                </c:pt>
                <c:pt idx="1">
                  <c:v>16.304949494949494</c:v>
                </c:pt>
                <c:pt idx="2">
                  <c:v>11.475252525252527</c:v>
                </c:pt>
                <c:pt idx="3">
                  <c:v>14.371818181818183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6-45E7-B736-2AE7C58C5B6F}"/>
            </c:ext>
          </c:extLst>
        </c:ser>
        <c:ser>
          <c:idx val="0"/>
          <c:order val="0"/>
          <c:tx>
            <c:strRef>
              <c:f>[1]Summary!$B$1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[1]Summary!$B$8:$E$8</c:f>
                <c:numCache>
                  <c:formatCode>General</c:formatCode>
                  <c:ptCount val="4"/>
                  <c:pt idx="0">
                    <c:v>0.15</c:v>
                  </c:pt>
                  <c:pt idx="1">
                    <c:v>0.35045454545454546</c:v>
                  </c:pt>
                  <c:pt idx="2">
                    <c:v>0.55249999999999988</c:v>
                  </c:pt>
                  <c:pt idx="3">
                    <c:v>0.83590909090909093</c:v>
                  </c:pt>
                </c:numCache>
              </c:numRef>
            </c:plus>
            <c:minus>
              <c:numRef>
                <c:f>[1]Summary!$B$8:$E$8</c:f>
                <c:numCache>
                  <c:formatCode>General</c:formatCode>
                  <c:ptCount val="4"/>
                  <c:pt idx="0">
                    <c:v>0.15</c:v>
                  </c:pt>
                  <c:pt idx="1">
                    <c:v>0.35045454545454546</c:v>
                  </c:pt>
                  <c:pt idx="2">
                    <c:v>0.55249999999999988</c:v>
                  </c:pt>
                  <c:pt idx="3">
                    <c:v>0.83590909090909093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[1]Summary!$B$2:$E$2</c:f>
              <c:strCache>
                <c:ptCount val="4"/>
                <c:pt idx="0">
                  <c:v>Test1</c:v>
                </c:pt>
                <c:pt idx="1">
                  <c:v>Control1</c:v>
                </c:pt>
                <c:pt idx="2">
                  <c:v>Test2</c:v>
                </c:pt>
                <c:pt idx="3">
                  <c:v>Control2</c:v>
                </c:pt>
              </c:strCache>
            </c:strRef>
          </c:cat>
          <c:val>
            <c:numRef>
              <c:f>[1]Summary!$B$7:$E$7</c:f>
              <c:numCache>
                <c:formatCode>General</c:formatCode>
                <c:ptCount val="4"/>
                <c:pt idx="0">
                  <c:v>0.15</c:v>
                </c:pt>
                <c:pt idx="1">
                  <c:v>0.24045454545454548</c:v>
                </c:pt>
                <c:pt idx="2">
                  <c:v>0.45249999999999996</c:v>
                </c:pt>
                <c:pt idx="3">
                  <c:v>0.25409090909090915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B6-45E7-B736-2AE7C58C5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8293752"/>
        <c:axId val="1098291832"/>
      </c:barChart>
      <c:catAx>
        <c:axId val="109829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91832"/>
        <c:crossesAt val="0.1"/>
        <c:auto val="1"/>
        <c:lblAlgn val="ctr"/>
        <c:lblOffset val="100"/>
        <c:noMultiLvlLbl val="0"/>
      </c:catAx>
      <c:valAx>
        <c:axId val="1098291832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Signal intensity</a:t>
                </a:r>
                <a:r>
                  <a:rPr lang="hu-HU" baseline="0"/>
                  <a:t> (a.u.)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9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</xdr:colOff>
      <xdr:row>19</xdr:row>
      <xdr:rowOff>165100</xdr:rowOff>
    </xdr:from>
    <xdr:to>
      <xdr:col>9</xdr:col>
      <xdr:colOff>320675</xdr:colOff>
      <xdr:row>34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5D509-1C50-4609-ACA4-BABFF2022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vettu.sharepoint.com/sites/TJSELINLab-on-a-ChipWorkgroup2-P18-3_DigitalReadout/Shared%20Documents/P18-3_DigitalReadout/tests_Tallinn/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gatives"/>
      <sheetName val="positives"/>
      <sheetName val="Summary"/>
    </sheetNames>
    <sheetDataSet>
      <sheetData sheetId="0"/>
      <sheetData sheetId="1"/>
      <sheetData sheetId="2">
        <row r="1">
          <cell r="B1" t="str">
            <v>negative</v>
          </cell>
        </row>
        <row r="2">
          <cell r="B2" t="str">
            <v>Test1</v>
          </cell>
          <cell r="C2" t="str">
            <v>Control1</v>
          </cell>
          <cell r="D2" t="str">
            <v>Test2</v>
          </cell>
          <cell r="E2" t="str">
            <v>Control2</v>
          </cell>
          <cell r="G2" t="str">
            <v>positive</v>
          </cell>
        </row>
        <row r="7">
          <cell r="B7">
            <v>0.15</v>
          </cell>
          <cell r="C7">
            <v>0.24045454545454548</v>
          </cell>
          <cell r="D7">
            <v>0.45249999999999996</v>
          </cell>
          <cell r="E7">
            <v>0.25409090909090915</v>
          </cell>
        </row>
        <row r="8">
          <cell r="B8">
            <v>0.15</v>
          </cell>
          <cell r="C8">
            <v>0.35045454545454546</v>
          </cell>
          <cell r="D8">
            <v>0.55249999999999988</v>
          </cell>
          <cell r="E8">
            <v>0.83590909090909093</v>
          </cell>
          <cell r="H8">
            <v>68.986225141397554</v>
          </cell>
          <cell r="I8">
            <v>54.13464696223317</v>
          </cell>
          <cell r="J8">
            <v>57.170862981207812</v>
          </cell>
          <cell r="K8">
            <v>55.12461229702609</v>
          </cell>
        </row>
        <row r="9">
          <cell r="H9">
            <v>33.065842896679619</v>
          </cell>
          <cell r="I9">
            <v>19.100023261187868</v>
          </cell>
          <cell r="J9">
            <v>12.966486243734622</v>
          </cell>
          <cell r="K9">
            <v>14.353598049894929</v>
          </cell>
        </row>
        <row r="11">
          <cell r="G11" t="str">
            <v>"weak" positive</v>
          </cell>
        </row>
        <row r="16">
          <cell r="H16">
            <v>17.312626262626264</v>
          </cell>
          <cell r="I16">
            <v>16.304949494949494</v>
          </cell>
          <cell r="J16">
            <v>11.475252525252527</v>
          </cell>
          <cell r="K16">
            <v>14.371818181818183</v>
          </cell>
        </row>
        <row r="17">
          <cell r="H17">
            <v>1.5415796557151382</v>
          </cell>
          <cell r="I17">
            <v>4.7670011013268105</v>
          </cell>
          <cell r="J17">
            <v>0.68917504942512775</v>
          </cell>
          <cell r="K17">
            <v>3.26532827335665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topLeftCell="B1" workbookViewId="0">
      <selection activeCell="F1" sqref="F1"/>
    </sheetView>
  </sheetViews>
  <sheetFormatPr defaultRowHeight="14.4" x14ac:dyDescent="0.3"/>
  <cols>
    <col min="1" max="1" width="14.77734375" customWidth="1"/>
    <col min="7" max="7" width="12.88671875" customWidth="1"/>
  </cols>
  <sheetData>
    <row r="1" spans="1:12" x14ac:dyDescent="0.3">
      <c r="B1" t="s">
        <v>0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16</v>
      </c>
      <c r="H2" t="s">
        <v>6</v>
      </c>
      <c r="I2" t="s">
        <v>7</v>
      </c>
      <c r="J2" t="s">
        <v>8</v>
      </c>
      <c r="K2" t="s">
        <v>9</v>
      </c>
    </row>
    <row r="3" spans="1:12" x14ac:dyDescent="0.3">
      <c r="A3" t="s">
        <v>10</v>
      </c>
      <c r="B3">
        <v>0</v>
      </c>
      <c r="C3">
        <v>0.11</v>
      </c>
      <c r="D3">
        <v>1.0049999999999999</v>
      </c>
      <c r="E3">
        <v>1.0900000000000001</v>
      </c>
    </row>
    <row r="4" spans="1:12" x14ac:dyDescent="0.3">
      <c r="A4" t="s">
        <v>11</v>
      </c>
      <c r="B4">
        <v>0.3</v>
      </c>
      <c r="C4">
        <v>-0.59090909090909094</v>
      </c>
      <c r="D4">
        <v>-0.1</v>
      </c>
      <c r="E4">
        <v>-0.58181818181818179</v>
      </c>
      <c r="G4">
        <v>1</v>
      </c>
      <c r="H4">
        <v>114.38505747126437</v>
      </c>
      <c r="I4">
        <v>80.890804597701148</v>
      </c>
      <c r="J4">
        <v>70.494252873563212</v>
      </c>
      <c r="K4">
        <v>69.58620689655173</v>
      </c>
    </row>
    <row r="5" spans="1:12" x14ac:dyDescent="0.3">
      <c r="G5">
        <v>2</v>
      </c>
      <c r="H5">
        <v>55.994252873563219</v>
      </c>
      <c r="I5">
        <v>43.96551724137931</v>
      </c>
      <c r="J5">
        <v>39.597701149425291</v>
      </c>
      <c r="K5">
        <v>35.557471264367813</v>
      </c>
    </row>
    <row r="6" spans="1:12" x14ac:dyDescent="0.3">
      <c r="G6">
        <v>3</v>
      </c>
      <c r="H6">
        <v>36.579365079365083</v>
      </c>
      <c r="I6">
        <v>37.547619047619051</v>
      </c>
      <c r="J6">
        <v>61.420634920634917</v>
      </c>
      <c r="K6">
        <v>60.230158730158728</v>
      </c>
    </row>
    <row r="7" spans="1:12" x14ac:dyDescent="0.3">
      <c r="A7" t="s">
        <v>12</v>
      </c>
      <c r="B7">
        <f>ABS(AVERAGE(B3:B5))</f>
        <v>0.15</v>
      </c>
      <c r="C7">
        <f>ABS(AVERAGE(C3:C5))</f>
        <v>0.24045454545454548</v>
      </c>
      <c r="D7">
        <f>ABS(AVERAGE(D3:D5))</f>
        <v>0.45249999999999996</v>
      </c>
      <c r="E7">
        <f>ABS(AVERAGE(E3:E5))</f>
        <v>0.25409090909090915</v>
      </c>
      <c r="F7">
        <f>AVERAGE(B7:E7)</f>
        <v>0.27426136363636366</v>
      </c>
    </row>
    <row r="8" spans="1:12" x14ac:dyDescent="0.3">
      <c r="A8" t="s">
        <v>13</v>
      </c>
      <c r="B8">
        <f>_xlfn.STDEV.P(B3:B5)</f>
        <v>0.15</v>
      </c>
      <c r="C8">
        <f>_xlfn.STDEV.P(C3:C5)</f>
        <v>0.35045454545454546</v>
      </c>
      <c r="D8">
        <f>_xlfn.STDEV.P(D3:D5)</f>
        <v>0.55249999999999988</v>
      </c>
      <c r="E8">
        <f>_xlfn.STDEV.P(E3:E5)</f>
        <v>0.83590909090909093</v>
      </c>
      <c r="F8">
        <f>AVERAGE(B8:E8)</f>
        <v>0.47221590909090905</v>
      </c>
      <c r="G8" t="s">
        <v>12</v>
      </c>
      <c r="H8">
        <f>AVERAGE(H3:H6)</f>
        <v>68.986225141397554</v>
      </c>
      <c r="I8">
        <f t="shared" ref="I8:K8" si="0">AVERAGE(I3:I6)</f>
        <v>54.13464696223317</v>
      </c>
      <c r="J8">
        <f t="shared" si="0"/>
        <v>57.170862981207812</v>
      </c>
      <c r="K8">
        <f t="shared" si="0"/>
        <v>55.12461229702609</v>
      </c>
      <c r="L8">
        <f>AVERAGE(H8:K8)</f>
        <v>58.854086845466156</v>
      </c>
    </row>
    <row r="9" spans="1:12" x14ac:dyDescent="0.3">
      <c r="G9" t="s">
        <v>13</v>
      </c>
      <c r="H9">
        <f>_xlfn.STDEV.P(H3:H6)</f>
        <v>33.065842896679619</v>
      </c>
      <c r="I9">
        <f t="shared" ref="I9:K9" si="1">_xlfn.STDEV.P(I3:I6)</f>
        <v>19.100023261187868</v>
      </c>
      <c r="J9">
        <f t="shared" si="1"/>
        <v>12.966486243734622</v>
      </c>
      <c r="K9">
        <f t="shared" si="1"/>
        <v>14.353598049894929</v>
      </c>
      <c r="L9">
        <f>AVERAGE(H9:K9)</f>
        <v>19.871487612874258</v>
      </c>
    </row>
    <row r="10" spans="1:12" x14ac:dyDescent="0.3">
      <c r="A10" t="s">
        <v>14</v>
      </c>
    </row>
    <row r="11" spans="1:12" x14ac:dyDescent="0.3">
      <c r="G11" t="s">
        <v>15</v>
      </c>
    </row>
    <row r="12" spans="1:12" x14ac:dyDescent="0.3">
      <c r="G12">
        <v>1</v>
      </c>
      <c r="H12">
        <v>17.625</v>
      </c>
      <c r="I12">
        <v>10.92</v>
      </c>
      <c r="J12">
        <v>12.25</v>
      </c>
      <c r="K12">
        <v>17.195</v>
      </c>
    </row>
    <row r="13" spans="1:12" x14ac:dyDescent="0.3">
      <c r="G13">
        <v>2</v>
      </c>
      <c r="H13">
        <v>19.024999999999999</v>
      </c>
      <c r="I13">
        <v>22.51</v>
      </c>
      <c r="J13">
        <v>11.6</v>
      </c>
      <c r="K13">
        <v>16.125</v>
      </c>
    </row>
    <row r="14" spans="1:12" x14ac:dyDescent="0.3">
      <c r="G14">
        <v>3</v>
      </c>
      <c r="H14">
        <v>15.287878787878787</v>
      </c>
      <c r="I14">
        <v>15.484848484848484</v>
      </c>
      <c r="J14">
        <v>10.575757575757576</v>
      </c>
      <c r="K14">
        <v>9.795454545454545</v>
      </c>
    </row>
    <row r="16" spans="1:12" x14ac:dyDescent="0.3">
      <c r="G16" t="s">
        <v>12</v>
      </c>
      <c r="H16">
        <f>AVERAGE(H12:H14)</f>
        <v>17.312626262626264</v>
      </c>
      <c r="I16">
        <f t="shared" ref="I16:K16" si="2">AVERAGE(I12:I14)</f>
        <v>16.304949494949494</v>
      </c>
      <c r="J16">
        <f t="shared" si="2"/>
        <v>11.475252525252527</v>
      </c>
      <c r="K16">
        <f t="shared" si="2"/>
        <v>14.371818181818183</v>
      </c>
    </row>
    <row r="17" spans="7:11" x14ac:dyDescent="0.3">
      <c r="G17" t="s">
        <v>13</v>
      </c>
      <c r="H17">
        <f>_xlfn.STDEV.P(H12:H14)</f>
        <v>1.5415796557151382</v>
      </c>
      <c r="I17">
        <f t="shared" ref="I17:K17" si="3">_xlfn.STDEV.P(I12:I14)</f>
        <v>4.7670011013268105</v>
      </c>
      <c r="J17">
        <f t="shared" si="3"/>
        <v>0.68917504942512775</v>
      </c>
      <c r="K17">
        <f t="shared" si="3"/>
        <v>3.26532827335665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4E3DAC9597DD47A5ED3B5D3877A89A" ma:contentTypeVersion="12" ma:contentTypeDescription="Create a new document." ma:contentTypeScope="" ma:versionID="6fa68336077dfdf6d1c203a81510ab2c">
  <xsd:schema xmlns:xsd="http://www.w3.org/2001/XMLSchema" xmlns:xs="http://www.w3.org/2001/XMLSchema" xmlns:p="http://schemas.microsoft.com/office/2006/metadata/properties" xmlns:ns2="3fc8e4b2-7391-42ed-aa74-3dd24d56faea" xmlns:ns3="237bb13c-7fed-45e2-9ca2-1d218e5614a9" targetNamespace="http://schemas.microsoft.com/office/2006/metadata/properties" ma:root="true" ma:fieldsID="05739cb096ed878289a71d76b705fa45" ns2:_="" ns3:_="">
    <xsd:import namespace="3fc8e4b2-7391-42ed-aa74-3dd24d56faea"/>
    <xsd:import namespace="237bb13c-7fed-45e2-9ca2-1d218e5614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c8e4b2-7391-42ed-aa74-3dd24d56fa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e5263c0-7114-47d3-8603-0e3ef132c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7bb13c-7fed-45e2-9ca2-1d218e5614a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fc8e4b2-7391-42ed-aa74-3dd24d56fae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4688779-6170-413D-B67A-C746A9A996BE}"/>
</file>

<file path=customXml/itemProps2.xml><?xml version="1.0" encoding="utf-8"?>
<ds:datastoreItem xmlns:ds="http://schemas.openxmlformats.org/officeDocument/2006/customXml" ds:itemID="{324011B5-EB21-42C3-A5D9-934062D0CB6E}"/>
</file>

<file path=customXml/itemProps3.xml><?xml version="1.0" encoding="utf-8"?>
<ds:datastoreItem xmlns:ds="http://schemas.openxmlformats.org/officeDocument/2006/customXml" ds:itemID="{70C20A2E-2E7A-4064-B443-70ABC802A3B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Pardy</dc:creator>
  <cp:lastModifiedBy>Tamas Pardy</cp:lastModifiedBy>
  <dcterms:created xsi:type="dcterms:W3CDTF">2015-06-05T18:17:20Z</dcterms:created>
  <dcterms:modified xsi:type="dcterms:W3CDTF">2020-09-25T09:23:21Z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0x010100964E3DAC9597DD47A5ED3B5D3877A89A</vt:lpwstr>
  </property>
</Properties>
</file>