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acgregor/Documents/GitHub/structure_factor_tools/"/>
    </mc:Choice>
  </mc:AlternateContent>
  <xr:revisionPtr revIDLastSave="0" documentId="13_ncr:9_{04B9CFA6-F3D8-D941-A372-2FF419311A0B}" xr6:coauthVersionLast="44" xr6:coauthVersionMax="44" xr10:uidLastSave="{00000000-0000-0000-0000-000000000000}"/>
  <bookViews>
    <workbookView xWindow="7900" yWindow="9000" windowWidth="28040" windowHeight="17440" xr2:uid="{67FA153E-4CB8-AD43-AAE3-F7D311E9A345}"/>
  </bookViews>
  <sheets>
    <sheet name="bt_test_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  <c r="I2" i="1" s="1"/>
  <c r="F3" i="1"/>
  <c r="F4" i="1"/>
  <c r="G4" i="1" s="1"/>
  <c r="F5" i="1"/>
  <c r="G5" i="1" s="1"/>
  <c r="F2" i="1"/>
  <c r="J3" i="1"/>
  <c r="E10" i="1"/>
  <c r="I3" i="1"/>
  <c r="I4" i="1"/>
  <c r="G3" i="1"/>
  <c r="J5" i="1" l="1"/>
  <c r="J4" i="1"/>
  <c r="F6" i="1"/>
  <c r="G6" i="1" s="1"/>
  <c r="I5" i="1"/>
  <c r="G2" i="1"/>
  <c r="J2" i="1"/>
  <c r="H6" i="1"/>
  <c r="I6" i="1" s="1"/>
  <c r="K6" i="1" l="1"/>
  <c r="J6" i="1"/>
</calcChain>
</file>

<file path=xl/sharedStrings.xml><?xml version="1.0" encoding="utf-8"?>
<sst xmlns="http://schemas.openxmlformats.org/spreadsheetml/2006/main" count="19" uniqueCount="18">
  <si>
    <t>Element</t>
  </si>
  <si>
    <t>x</t>
  </si>
  <si>
    <t>y</t>
  </si>
  <si>
    <t>z</t>
  </si>
  <si>
    <t>Ba</t>
  </si>
  <si>
    <t>Ti</t>
  </si>
  <si>
    <t>O</t>
  </si>
  <si>
    <t xml:space="preserve">Atomic Scattering Factor:  </t>
  </si>
  <si>
    <t>Amplitude</t>
  </si>
  <si>
    <t>Totals</t>
  </si>
  <si>
    <t>h</t>
  </si>
  <si>
    <t>k</t>
  </si>
  <si>
    <t>l</t>
  </si>
  <si>
    <t>Phase Squared</t>
  </si>
  <si>
    <t>Amplitude Squared</t>
  </si>
  <si>
    <r>
      <t>|F(</t>
    </r>
    <r>
      <rPr>
        <b/>
        <i/>
        <sz val="12"/>
        <color theme="1"/>
        <rFont val="Calibri"/>
        <family val="2"/>
        <scheme val="minor"/>
      </rPr>
      <t>hkl</t>
    </r>
    <r>
      <rPr>
        <b/>
        <sz val="12"/>
        <color theme="1"/>
        <rFont val="Calibri"/>
        <family val="2"/>
        <scheme val="minor"/>
      </rPr>
      <t>)|</t>
    </r>
  </si>
  <si>
    <r>
      <t>F(</t>
    </r>
    <r>
      <rPr>
        <b/>
        <i/>
        <sz val="12"/>
        <color theme="1"/>
        <rFont val="Calibri"/>
        <family val="2"/>
        <scheme val="minor"/>
      </rPr>
      <t>hkl</t>
    </r>
    <r>
      <rPr>
        <b/>
        <sz val="12"/>
        <color theme="1"/>
        <rFont val="Calibri"/>
        <family val="2"/>
        <scheme val="minor"/>
      </rPr>
      <t>)</t>
    </r>
  </si>
  <si>
    <t xml:space="preserve">Phase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</si>
</sst>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2FA79-4C9B-084D-A14B-EC7F1EF42473}">
  <dimension ref="A1:N10"/>
  <sheetViews>
    <sheetView tabSelected="1" zoomScale="87" workbookViewId="0">
      <selection activeCell="N4" sqref="N4"/>
    </sheetView>
  </sheetViews>
  <sheetFormatPr baseColWidth="10" defaultRowHeight="16" x14ac:dyDescent="0.2"/>
  <cols>
    <col min="7" max="7" width="13.1640625" bestFit="1" customWidth="1"/>
    <col min="8" max="9" width="23.33203125" customWidth="1"/>
    <col min="10" max="10" width="36" bestFit="1" customWidth="1"/>
  </cols>
  <sheetData>
    <row r="1" spans="1:14" x14ac:dyDescent="0.2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14</v>
      </c>
      <c r="H1" s="1" t="s">
        <v>17</v>
      </c>
      <c r="I1" s="1" t="s">
        <v>13</v>
      </c>
      <c r="J1" s="1" t="s">
        <v>16</v>
      </c>
      <c r="K1" s="1" t="s">
        <v>15</v>
      </c>
      <c r="L1" s="1" t="s">
        <v>10</v>
      </c>
      <c r="M1" s="1" t="s">
        <v>11</v>
      </c>
      <c r="N1" s="1" t="s">
        <v>12</v>
      </c>
    </row>
    <row r="2" spans="1:14" x14ac:dyDescent="0.2">
      <c r="A2" s="1" t="s">
        <v>4</v>
      </c>
      <c r="B2">
        <v>56</v>
      </c>
      <c r="C2">
        <v>0</v>
      </c>
      <c r="D2">
        <v>0</v>
      </c>
      <c r="E2">
        <v>0</v>
      </c>
      <c r="F2">
        <f>$B2*COS(2*PI()*((C2*$L$2)+(D2*$M$2)+(E2*$N$2)))</f>
        <v>56</v>
      </c>
      <c r="G2" s="2">
        <f>F2^2</f>
        <v>3136</v>
      </c>
      <c r="H2">
        <f>$B2*SIN(2*PI()*((C2*$L$2)+(D2*$M$2)+(E2*$N$2)))</f>
        <v>0</v>
      </c>
      <c r="I2">
        <f>H2^2</f>
        <v>0</v>
      </c>
      <c r="J2" t="str">
        <f>COMPLEX(F2,H2)</f>
        <v>56</v>
      </c>
      <c r="K2" s="3"/>
      <c r="L2">
        <v>0</v>
      </c>
      <c r="M2">
        <v>1</v>
      </c>
      <c r="N2">
        <v>0</v>
      </c>
    </row>
    <row r="3" spans="1:14" x14ac:dyDescent="0.2">
      <c r="A3" s="1" t="s">
        <v>5</v>
      </c>
      <c r="B3">
        <v>22</v>
      </c>
      <c r="C3">
        <v>0.5</v>
      </c>
      <c r="D3">
        <v>0.5</v>
      </c>
      <c r="E3">
        <v>0.48199999999999998</v>
      </c>
      <c r="F3">
        <f t="shared" ref="F3:F5" si="0">$B3*COS(2*PI()*((C3*$L$2)+(D3*$M$2)+(E3*$N$2)))</f>
        <v>-22</v>
      </c>
      <c r="G3" s="2">
        <f t="shared" ref="G3:G5" si="1">F3^2</f>
        <v>484</v>
      </c>
      <c r="H3">
        <f t="shared" ref="H3:H5" si="2">$B3*SIN(2*PI()*((C3*$L$2)+(D3*$M$2)+(E3*$N$2)))</f>
        <v>2.695326600798964E-15</v>
      </c>
      <c r="I3">
        <f t="shared" ref="I3:I6" si="3">H3^2</f>
        <v>7.264785484974498E-30</v>
      </c>
      <c r="J3" t="str">
        <f t="shared" ref="J3:J6" si="4">COMPLEX(F3,H3)</f>
        <v>-22+2.69532660079896E-15i</v>
      </c>
    </row>
    <row r="4" spans="1:14" ht="15" customHeight="1" x14ac:dyDescent="0.2">
      <c r="A4" s="1" t="s">
        <v>6</v>
      </c>
      <c r="B4">
        <v>8</v>
      </c>
      <c r="C4">
        <v>0.5</v>
      </c>
      <c r="D4">
        <v>0.5</v>
      </c>
      <c r="E4">
        <v>0</v>
      </c>
      <c r="F4">
        <f t="shared" si="0"/>
        <v>-8</v>
      </c>
      <c r="G4" s="2">
        <f t="shared" si="1"/>
        <v>64</v>
      </c>
      <c r="H4">
        <f t="shared" si="2"/>
        <v>9.8011876392689601E-16</v>
      </c>
      <c r="I4">
        <f t="shared" si="3"/>
        <v>9.6063279140158651E-31</v>
      </c>
      <c r="J4" t="str">
        <f t="shared" si="4"/>
        <v>-8+9.80118763926896E-16i</v>
      </c>
    </row>
    <row r="5" spans="1:14" x14ac:dyDescent="0.2">
      <c r="A5" s="1" t="s">
        <v>6</v>
      </c>
      <c r="B5">
        <v>8</v>
      </c>
      <c r="C5">
        <v>0</v>
      </c>
      <c r="D5">
        <v>0</v>
      </c>
      <c r="E5">
        <v>0.5</v>
      </c>
      <c r="F5">
        <f t="shared" si="0"/>
        <v>8</v>
      </c>
      <c r="G5" s="2">
        <f t="shared" si="1"/>
        <v>64</v>
      </c>
      <c r="H5">
        <f t="shared" si="2"/>
        <v>0</v>
      </c>
      <c r="I5">
        <f t="shared" si="3"/>
        <v>0</v>
      </c>
      <c r="J5" t="str">
        <f t="shared" si="4"/>
        <v>8</v>
      </c>
    </row>
    <row r="6" spans="1:14" x14ac:dyDescent="0.2">
      <c r="A6" s="1" t="s">
        <v>9</v>
      </c>
      <c r="F6" s="1">
        <f>SUM(F2:F5)</f>
        <v>34</v>
      </c>
      <c r="G6" s="1">
        <f>F6^2</f>
        <v>1156</v>
      </c>
      <c r="H6" s="1">
        <f>SUM(H2:H5)</f>
        <v>3.67544536472586E-15</v>
      </c>
      <c r="I6" s="1">
        <f>H6^2</f>
        <v>1.350889862908481E-29</v>
      </c>
      <c r="J6" s="1" t="str">
        <f t="shared" si="4"/>
        <v>34+3.67544536472586E-15i</v>
      </c>
      <c r="K6" s="1">
        <f>SQRT(G6+I6)</f>
        <v>34</v>
      </c>
    </row>
    <row r="9" spans="1:14" x14ac:dyDescent="0.2">
      <c r="E9">
        <v>5</v>
      </c>
    </row>
    <row r="10" spans="1:14" x14ac:dyDescent="0.2">
      <c r="E10">
        <f>5^2</f>
        <v>25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bt_test_data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Macgregor (student)</dc:creator>
  <cp:lastModifiedBy>Thomas Macgregor (student)</cp:lastModifiedBy>
  <dcterms:created xsi:type="dcterms:W3CDTF">2020-02-09T13:16:20Z</dcterms:created>
  <dcterms:modified xsi:type="dcterms:W3CDTF">2020-02-09T22:57:18Z</dcterms:modified>
</cp:coreProperties>
</file>